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0" yWindow="0" windowWidth="21600" windowHeight="90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49" i="2" l="1"/>
  <c r="AH250" i="2" l="1"/>
  <c r="AG252" i="2" l="1"/>
  <c r="AV249" i="2" l="1"/>
  <c r="AO249" i="2"/>
  <c r="AL249" i="2"/>
  <c r="AF249" i="2"/>
  <c r="AH830" i="2" l="1"/>
  <c r="AV41" i="2" l="1"/>
  <c r="AF724" i="2" l="1"/>
  <c r="AV45" i="2" l="1"/>
  <c r="AO48" i="2"/>
  <c r="AO43" i="2"/>
  <c r="AL42" i="2"/>
  <c r="AF67" i="2"/>
  <c r="AF41" i="2"/>
  <c r="AF725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W57" i="2" s="1"/>
  <c r="AF58" i="2"/>
  <c r="AW58" i="2" s="1"/>
  <c r="AF59" i="2"/>
  <c r="AF60" i="2"/>
  <c r="AF61" i="2"/>
  <c r="AF62" i="2"/>
  <c r="AF63" i="2"/>
  <c r="AF64" i="2"/>
  <c r="AW64" i="2" s="1"/>
  <c r="AF65" i="2"/>
  <c r="AF66" i="2"/>
  <c r="AW66" i="2" s="1"/>
  <c r="AW67" i="2"/>
  <c r="AF68" i="2"/>
  <c r="AF69" i="2"/>
  <c r="AF70" i="2"/>
  <c r="AF71" i="2"/>
  <c r="AF72" i="2"/>
  <c r="AF73" i="2"/>
  <c r="AW73" i="2" s="1"/>
  <c r="AF74" i="2"/>
  <c r="AW74" i="2" s="1"/>
  <c r="AF75" i="2"/>
  <c r="AW75" i="2" s="1"/>
  <c r="AF76" i="2"/>
  <c r="AF77" i="2"/>
  <c r="AW77" i="2" s="1"/>
  <c r="AF78" i="2"/>
  <c r="AF79" i="2"/>
  <c r="AF80" i="2"/>
  <c r="AF81" i="2"/>
  <c r="AF82" i="2"/>
  <c r="AF83" i="2"/>
  <c r="AW83" i="2" s="1"/>
  <c r="AF84" i="2"/>
  <c r="AW84" i="2" s="1"/>
  <c r="AF85" i="2"/>
  <c r="AF86" i="2"/>
  <c r="AF87" i="2"/>
  <c r="AF88" i="2"/>
  <c r="AF89" i="2"/>
  <c r="AF90" i="2"/>
  <c r="AW90" i="2" s="1"/>
  <c r="AF91" i="2"/>
  <c r="AW91" i="2" s="1"/>
  <c r="AF92" i="2"/>
  <c r="AW92" i="2" s="1"/>
  <c r="AF93" i="2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W727" i="2" s="1"/>
  <c r="AF728" i="2"/>
  <c r="AF729" i="2"/>
  <c r="AF730" i="2"/>
  <c r="AF731" i="2"/>
  <c r="AF732" i="2"/>
  <c r="AF733" i="2"/>
  <c r="AF734" i="2"/>
  <c r="AF735" i="2"/>
  <c r="AW735" i="2" s="1"/>
  <c r="AF736" i="2"/>
  <c r="AF737" i="2"/>
  <c r="AF738" i="2"/>
  <c r="AF739" i="2"/>
  <c r="AF740" i="2"/>
  <c r="AF741" i="2"/>
  <c r="AF742" i="2"/>
  <c r="AF743" i="2"/>
  <c r="AW743" i="2" s="1"/>
  <c r="AF744" i="2"/>
  <c r="AF745" i="2"/>
  <c r="AF746" i="2"/>
  <c r="AF747" i="2"/>
  <c r="AF748" i="2"/>
  <c r="AF749" i="2"/>
  <c r="AF750" i="2"/>
  <c r="AF751" i="2"/>
  <c r="AW751" i="2" s="1"/>
  <c r="AF752" i="2"/>
  <c r="AF753" i="2"/>
  <c r="AF754" i="2"/>
  <c r="AF755" i="2"/>
  <c r="AF756" i="2"/>
  <c r="AF757" i="2"/>
  <c r="AF758" i="2"/>
  <c r="AF759" i="2"/>
  <c r="AW759" i="2" s="1"/>
  <c r="AF760" i="2"/>
  <c r="AF761" i="2"/>
  <c r="AF762" i="2"/>
  <c r="AF763" i="2"/>
  <c r="AF764" i="2"/>
  <c r="AF765" i="2"/>
  <c r="AF766" i="2"/>
  <c r="AF767" i="2"/>
  <c r="AW767" i="2" s="1"/>
  <c r="AF768" i="2"/>
  <c r="AF769" i="2"/>
  <c r="AF770" i="2"/>
  <c r="AF771" i="2"/>
  <c r="AF772" i="2"/>
  <c r="AF773" i="2"/>
  <c r="AF774" i="2"/>
  <c r="AF775" i="2"/>
  <c r="AW775" i="2" s="1"/>
  <c r="AF776" i="2"/>
  <c r="AF777" i="2"/>
  <c r="AF778" i="2"/>
  <c r="AF779" i="2"/>
  <c r="AF780" i="2"/>
  <c r="AF781" i="2"/>
  <c r="AF782" i="2"/>
  <c r="AF783" i="2"/>
  <c r="AW783" i="2" s="1"/>
  <c r="AF784" i="2"/>
  <c r="AF785" i="2"/>
  <c r="AF786" i="2"/>
  <c r="AF787" i="2"/>
  <c r="AF788" i="2"/>
  <c r="AF789" i="2"/>
  <c r="AF790" i="2"/>
  <c r="AF791" i="2"/>
  <c r="AW791" i="2" s="1"/>
  <c r="AF792" i="2"/>
  <c r="AF793" i="2"/>
  <c r="AF794" i="2"/>
  <c r="AF795" i="2"/>
  <c r="AF796" i="2"/>
  <c r="AF797" i="2"/>
  <c r="AF798" i="2"/>
  <c r="AF799" i="2"/>
  <c r="AW799" i="2" s="1"/>
  <c r="AF800" i="2"/>
  <c r="AF801" i="2"/>
  <c r="AF802" i="2"/>
  <c r="AF803" i="2"/>
  <c r="AF804" i="2"/>
  <c r="AF805" i="2"/>
  <c r="AF806" i="2"/>
  <c r="AF807" i="2"/>
  <c r="AW807" i="2" s="1"/>
  <c r="AF808" i="2"/>
  <c r="AF809" i="2"/>
  <c r="AF810" i="2"/>
  <c r="AF811" i="2"/>
  <c r="AF812" i="2"/>
  <c r="AF813" i="2"/>
  <c r="AF814" i="2"/>
  <c r="AF815" i="2"/>
  <c r="AW815" i="2" s="1"/>
  <c r="AF816" i="2"/>
  <c r="AF817" i="2"/>
  <c r="AF818" i="2"/>
  <c r="AF819" i="2"/>
  <c r="AF820" i="2"/>
  <c r="AF821" i="2"/>
  <c r="AF822" i="2"/>
  <c r="AF823" i="2"/>
  <c r="AW823" i="2" s="1"/>
  <c r="AF824" i="2"/>
  <c r="AF825" i="2"/>
  <c r="AF826" i="2"/>
  <c r="AF827" i="2"/>
  <c r="AF828" i="2"/>
  <c r="AW720" i="2" l="1"/>
  <c r="AW712" i="2"/>
  <c r="AW704" i="2"/>
  <c r="AW696" i="2"/>
  <c r="AW688" i="2"/>
  <c r="AW680" i="2"/>
  <c r="AW672" i="2"/>
  <c r="AW664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39" i="2"/>
  <c r="AW231" i="2"/>
  <c r="AW223" i="2"/>
  <c r="AW93" i="2"/>
  <c r="AW85" i="2"/>
  <c r="AL831" i="2"/>
  <c r="AW76" i="2"/>
  <c r="AW68" i="2"/>
  <c r="AW59" i="2"/>
  <c r="AW51" i="2"/>
  <c r="AW247" i="2"/>
  <c r="AW82" i="2"/>
  <c r="AW65" i="2"/>
  <c r="AW615" i="2"/>
  <c r="AW591" i="2"/>
  <c r="AW575" i="2"/>
  <c r="AW551" i="2"/>
  <c r="AW527" i="2"/>
  <c r="AW495" i="2"/>
  <c r="AW471" i="2"/>
  <c r="AW447" i="2"/>
  <c r="AW423" i="2"/>
  <c r="AW399" i="2"/>
  <c r="AW375" i="2"/>
  <c r="AW351" i="2"/>
  <c r="AW335" i="2"/>
  <c r="AW319" i="2"/>
  <c r="AW295" i="2"/>
  <c r="AW279" i="2"/>
  <c r="AW263" i="2"/>
  <c r="AW246" i="2"/>
  <c r="AW230" i="2"/>
  <c r="AW607" i="2"/>
  <c r="AW599" i="2"/>
  <c r="AW583" i="2"/>
  <c r="AW567" i="2"/>
  <c r="AW559" i="2"/>
  <c r="AW543" i="2"/>
  <c r="AW535" i="2"/>
  <c r="AW519" i="2"/>
  <c r="AW503" i="2"/>
  <c r="AW487" i="2"/>
  <c r="AW479" i="2"/>
  <c r="AW463" i="2"/>
  <c r="AW455" i="2"/>
  <c r="AW439" i="2"/>
  <c r="AW431" i="2"/>
  <c r="AW415" i="2"/>
  <c r="AW407" i="2"/>
  <c r="AW391" i="2"/>
  <c r="AW383" i="2"/>
  <c r="AW367" i="2"/>
  <c r="AW359" i="2"/>
  <c r="AW343" i="2"/>
  <c r="AW327" i="2"/>
  <c r="AW311" i="2"/>
  <c r="AW303" i="2"/>
  <c r="AW287" i="2"/>
  <c r="AW271" i="2"/>
  <c r="AW255" i="2"/>
  <c r="AW238" i="2"/>
  <c r="AW222" i="2"/>
  <c r="AW822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809" i="2"/>
  <c r="AW777" i="2"/>
  <c r="AW745" i="2"/>
  <c r="AW94" i="2"/>
  <c r="AW86" i="2"/>
  <c r="AW78" i="2"/>
  <c r="AW817" i="2"/>
  <c r="AW793" i="2"/>
  <c r="AW769" i="2"/>
  <c r="AW753" i="2"/>
  <c r="AW729" i="2"/>
  <c r="AW558" i="2"/>
  <c r="AW470" i="2"/>
  <c r="AW462" i="2"/>
  <c r="AW454" i="2"/>
  <c r="AW446" i="2"/>
  <c r="AW438" i="2"/>
  <c r="AW430" i="2"/>
  <c r="AW422" i="2"/>
  <c r="AW69" i="2"/>
  <c r="AW825" i="2"/>
  <c r="AW801" i="2"/>
  <c r="AW785" i="2"/>
  <c r="AW761" i="2"/>
  <c r="AW737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50" i="2"/>
  <c r="AW542" i="2"/>
  <c r="AW534" i="2"/>
  <c r="AW526" i="2"/>
  <c r="AW518" i="2"/>
  <c r="AW510" i="2"/>
  <c r="AW502" i="2"/>
  <c r="AW494" i="2"/>
  <c r="AW486" i="2"/>
  <c r="AW478" i="2"/>
  <c r="AW414" i="2"/>
  <c r="AW406" i="2"/>
  <c r="AW398" i="2"/>
  <c r="AW390" i="2"/>
  <c r="AW382" i="2"/>
  <c r="AW374" i="2"/>
  <c r="AW366" i="2"/>
  <c r="AW358" i="2"/>
  <c r="AW350" i="2"/>
  <c r="AW342" i="2"/>
  <c r="AW334" i="2"/>
  <c r="AW326" i="2"/>
  <c r="AW318" i="2"/>
  <c r="AW310" i="2"/>
  <c r="AW302" i="2"/>
  <c r="AW294" i="2"/>
  <c r="AW286" i="2"/>
  <c r="AW278" i="2"/>
  <c r="AW270" i="2"/>
  <c r="AW262" i="2"/>
  <c r="AW254" i="2"/>
  <c r="AW245" i="2"/>
  <c r="AW237" i="2"/>
  <c r="AW229" i="2"/>
  <c r="AW221" i="2"/>
  <c r="AW50" i="2"/>
  <c r="AW721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614" i="2"/>
  <c r="AW606" i="2"/>
  <c r="AW598" i="2"/>
  <c r="AW590" i="2"/>
  <c r="AW582" i="2"/>
  <c r="AW574" i="2"/>
  <c r="AW566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7" i="2"/>
  <c r="AW819" i="2"/>
  <c r="AW811" i="2"/>
  <c r="AW803" i="2"/>
  <c r="AW795" i="2"/>
  <c r="AW787" i="2"/>
  <c r="AW779" i="2"/>
  <c r="AW771" i="2"/>
  <c r="AW763" i="2"/>
  <c r="AW755" i="2"/>
  <c r="AW747" i="2"/>
  <c r="AW739" i="2"/>
  <c r="AW731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1" i="2"/>
  <c r="AW233" i="2"/>
  <c r="AW225" i="2"/>
  <c r="AW217" i="2"/>
  <c r="AW824" i="2"/>
  <c r="AW816" i="2"/>
  <c r="AW808" i="2"/>
  <c r="AW800" i="2"/>
  <c r="AW792" i="2"/>
  <c r="AW784" i="2"/>
  <c r="AW776" i="2"/>
  <c r="AW768" i="2"/>
  <c r="AW760" i="2"/>
  <c r="AW752" i="2"/>
  <c r="AW744" i="2"/>
  <c r="AW736" i="2"/>
  <c r="AW728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214" i="2"/>
  <c r="AW206" i="2"/>
  <c r="AW198" i="2"/>
  <c r="AW190" i="2"/>
  <c r="AW182" i="2"/>
  <c r="AW174" i="2"/>
  <c r="AW166" i="2"/>
  <c r="AW158" i="2"/>
  <c r="AW150" i="2"/>
  <c r="AW142" i="2"/>
  <c r="AW134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2" i="2"/>
  <c r="AW234" i="2"/>
  <c r="AW226" i="2"/>
  <c r="AW218" i="2"/>
  <c r="AW725" i="2"/>
  <c r="AW723" i="2"/>
  <c r="AW88" i="2"/>
  <c r="AW80" i="2"/>
  <c r="AW71" i="2"/>
  <c r="AW62" i="2"/>
  <c r="AW54" i="2"/>
  <c r="AW722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209" i="2"/>
  <c r="AW201" i="2"/>
  <c r="AW193" i="2"/>
  <c r="AW185" i="2"/>
  <c r="AW177" i="2"/>
  <c r="AW169" i="2"/>
  <c r="AW161" i="2"/>
  <c r="AW153" i="2"/>
  <c r="AW145" i="2"/>
  <c r="AW137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89" i="2"/>
  <c r="AW81" i="2"/>
  <c r="AW821" i="2"/>
  <c r="AW805" i="2"/>
  <c r="AW789" i="2"/>
  <c r="AW765" i="2"/>
  <c r="AW741" i="2"/>
  <c r="AW717" i="2"/>
  <c r="AW701" i="2"/>
  <c r="AW677" i="2"/>
  <c r="AW653" i="2"/>
  <c r="AW637" i="2"/>
  <c r="AW613" i="2"/>
  <c r="AW597" i="2"/>
  <c r="AW573" i="2"/>
  <c r="AW557" i="2"/>
  <c r="AW541" i="2"/>
  <c r="AW517" i="2"/>
  <c r="AW501" i="2"/>
  <c r="AW485" i="2"/>
  <c r="AW461" i="2"/>
  <c r="AW445" i="2"/>
  <c r="AW429" i="2"/>
  <c r="AW413" i="2"/>
  <c r="AW397" i="2"/>
  <c r="AW381" i="2"/>
  <c r="AW373" i="2"/>
  <c r="AW365" i="2"/>
  <c r="AW357" i="2"/>
  <c r="AW349" i="2"/>
  <c r="AW341" i="2"/>
  <c r="AW333" i="2"/>
  <c r="AW325" i="2"/>
  <c r="AW309" i="2"/>
  <c r="AW301" i="2"/>
  <c r="AW293" i="2"/>
  <c r="AW285" i="2"/>
  <c r="AW277" i="2"/>
  <c r="AW269" i="2"/>
  <c r="AW261" i="2"/>
  <c r="AW253" i="2"/>
  <c r="AW244" i="2"/>
  <c r="AW236" i="2"/>
  <c r="AW228" i="2"/>
  <c r="AW220" i="2"/>
  <c r="AW813" i="2"/>
  <c r="AW797" i="2"/>
  <c r="AW781" i="2"/>
  <c r="AW773" i="2"/>
  <c r="AW757" i="2"/>
  <c r="AW749" i="2"/>
  <c r="AW733" i="2"/>
  <c r="AW709" i="2"/>
  <c r="AW693" i="2"/>
  <c r="AW685" i="2"/>
  <c r="AW669" i="2"/>
  <c r="AW661" i="2"/>
  <c r="AW645" i="2"/>
  <c r="AW629" i="2"/>
  <c r="AW621" i="2"/>
  <c r="AW605" i="2"/>
  <c r="AW589" i="2"/>
  <c r="AW581" i="2"/>
  <c r="AW565" i="2"/>
  <c r="AW549" i="2"/>
  <c r="AW533" i="2"/>
  <c r="AW525" i="2"/>
  <c r="AW509" i="2"/>
  <c r="AW493" i="2"/>
  <c r="AW477" i="2"/>
  <c r="AW469" i="2"/>
  <c r="AW453" i="2"/>
  <c r="AW437" i="2"/>
  <c r="AW421" i="2"/>
  <c r="AW405" i="2"/>
  <c r="AW389" i="2"/>
  <c r="AW317" i="2"/>
  <c r="AW713" i="2"/>
  <c r="AW705" i="2"/>
  <c r="AW697" i="2"/>
  <c r="AW689" i="2"/>
  <c r="AW681" i="2"/>
  <c r="AW673" i="2"/>
  <c r="AW665" i="2"/>
  <c r="AW128" i="2"/>
  <c r="AW120" i="2"/>
  <c r="AW112" i="2"/>
  <c r="AW104" i="2"/>
  <c r="AW96" i="2"/>
  <c r="AW70" i="2"/>
  <c r="AW61" i="2"/>
  <c r="AW53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8" i="2"/>
  <c r="AW820" i="2"/>
  <c r="AW72" i="2"/>
  <c r="AW63" i="2"/>
  <c r="AW55" i="2"/>
  <c r="AW812" i="2"/>
  <c r="AW804" i="2"/>
  <c r="AW796" i="2"/>
  <c r="AW788" i="2"/>
  <c r="AW780" i="2"/>
  <c r="AW772" i="2"/>
  <c r="AW764" i="2"/>
  <c r="AW756" i="2"/>
  <c r="AW748" i="2"/>
  <c r="AW740" i="2"/>
  <c r="AW732" i="2"/>
  <c r="AW724" i="2"/>
  <c r="AW716" i="2"/>
  <c r="AW708" i="2"/>
  <c r="AW700" i="2"/>
  <c r="AW692" i="2"/>
  <c r="AW684" i="2"/>
  <c r="AW676" i="2"/>
  <c r="AW668" i="2"/>
  <c r="AW660" i="2"/>
  <c r="AW652" i="2"/>
  <c r="AW644" i="2"/>
  <c r="AW636" i="2"/>
  <c r="AW628" i="2"/>
  <c r="AW620" i="2"/>
  <c r="AW612" i="2"/>
  <c r="AW604" i="2"/>
  <c r="AW596" i="2"/>
  <c r="AW588" i="2"/>
  <c r="AW580" i="2"/>
  <c r="AW572" i="2"/>
  <c r="AW564" i="2"/>
  <c r="AW556" i="2"/>
  <c r="AW548" i="2"/>
  <c r="AW540" i="2"/>
  <c r="AW532" i="2"/>
  <c r="AW524" i="2"/>
  <c r="AW516" i="2"/>
  <c r="AW508" i="2"/>
  <c r="AW500" i="2"/>
  <c r="AW492" i="2"/>
  <c r="AW484" i="2"/>
  <c r="AW476" i="2"/>
  <c r="AW468" i="2"/>
  <c r="AW460" i="2"/>
  <c r="AW452" i="2"/>
  <c r="AW444" i="2"/>
  <c r="AW436" i="2"/>
  <c r="AW428" i="2"/>
  <c r="AW420" i="2"/>
  <c r="AW412" i="2"/>
  <c r="AW404" i="2"/>
  <c r="AW396" i="2"/>
  <c r="AW388" i="2"/>
  <c r="AW380" i="2"/>
  <c r="AW372" i="2"/>
  <c r="AW364" i="2"/>
  <c r="AW356" i="2"/>
  <c r="AW348" i="2"/>
  <c r="AW340" i="2"/>
  <c r="AW332" i="2"/>
  <c r="AW324" i="2"/>
  <c r="AW316" i="2"/>
  <c r="AW308" i="2"/>
  <c r="AW300" i="2"/>
  <c r="AW292" i="2"/>
  <c r="AW284" i="2"/>
  <c r="AW276" i="2"/>
  <c r="AW268" i="2"/>
  <c r="AW260" i="2"/>
  <c r="AW252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1" i="2"/>
  <c r="AG829" i="2"/>
  <c r="AE829" i="2"/>
  <c r="AW830" i="2" l="1"/>
  <c r="AH829" i="2"/>
  <c r="AI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<sst xmlns="http://schemas.openxmlformats.org/spreadsheetml/2006/main" count="8804" uniqueCount="2288">
  <si>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</si>
  <si>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</si>
  <si>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</si>
  <si>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</si>
  <si>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</si>
  <si>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</si>
  <si>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</si>
  <si>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</si>
  <si>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</si>
  <si>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</si>
  <si>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</si>
  <si>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</si>
  <si>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</si>
  <si>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</si>
  <si>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</si>
  <si>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</si>
  <si>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</si>
  <si>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</si>
  <si>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</si>
  <si>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</si>
  <si>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</si>
  <si>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</si>
  <si>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</si>
  <si>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</si>
  <si>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</si>
  <si>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</si>
  <si>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</si>
  <si>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</si>
  <si>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</si>
  <si>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</si>
  <si>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</si>
  <si>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</si>
  <si>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</si>
  <si>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</si>
  <si>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</si>
  <si>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</si>
  <si>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</si>
  <si>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</si>
  <si>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</si>
  <si>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</si>
  <si>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</si>
  <si>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</si>
  <si>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</si>
  <si>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</si>
  <si>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</si>
  <si>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</si>
  <si>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</si>
  <si>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</si>
  <si>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</si>
  <si>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</si>
  <si>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</si>
  <si>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</si>
  <si>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</si>
  <si>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</si>
  <si>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</si>
  <si>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</si>
  <si>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</si>
  <si>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</si>
  <si>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</si>
  <si>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</si>
  <si>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</si>
  <si>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</si>
  <si>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</si>
  <si>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</si>
  <si>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</si>
  <si>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</si>
  <si>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</si>
  <si>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</si>
  <si>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</si>
  <si>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</si>
  <si>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</si>
  <si>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</si>
  <si>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</si>
  <si>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</si>
  <si>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</si>
  <si>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</si>
  <si>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</si>
  <si>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</si>
  <si>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</si>
  <si>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</si>
  <si>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</si>
  <si>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</si>
  <si>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</si>
  <si>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</si>
  <si>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</si>
  <si>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</si>
  <si>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</si>
  <si>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</si>
  <si>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</si>
  <si>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</si>
  <si>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</si>
  <si>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</si>
  <si>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</si>
  <si>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</si>
  <si>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</si>
  <si>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</si>
  <si>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</si>
  <si>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</si>
  <si>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</si>
  <si>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</si>
  <si>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</si>
  <si>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</si>
  <si>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</si>
  <si>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</si>
  <si>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</si>
  <si>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</si>
  <si>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</si>
  <si>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</si>
  <si>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</si>
  <si>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</si>
  <si>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</si>
  <si>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</si>
  <si>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</si>
  <si>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</si>
  <si>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</si>
  <si>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</si>
  <si>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</si>
  <si>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</si>
  <si>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</si>
  <si>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</si>
  <si>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</si>
  <si>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</si>
  <si>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</si>
  <si>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</si>
  <si>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</si>
  <si>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</si>
  <si>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</si>
  <si>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</si>
  <si>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</si>
  <si>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</si>
  <si>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</si>
  <si>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</si>
  <si>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</si>
  <si>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</si>
  <si>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</si>
  <si>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</si>
  <si>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</si>
  <si>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</si>
  <si>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</si>
  <si>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</si>
  <si>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</si>
  <si>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</si>
  <si>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</si>
  <si>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</si>
  <si>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</si>
  <si>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</si>
  <si>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</si>
  <si>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</si>
  <si>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</si>
  <si>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</si>
  <si>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</si>
  <si>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</si>
  <si>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</si>
  <si>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</si>
  <si>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</si>
  <si>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</si>
  <si>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</si>
  <si>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</si>
  <si>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</si>
  <si>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</si>
  <si>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</si>
  <si>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</si>
  <si>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</si>
  <si>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</si>
  <si>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</si>
  <si>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</si>
  <si>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</si>
  <si>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</si>
  <si>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</si>
  <si>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</si>
  <si>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</si>
  <si>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</si>
  <si>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</si>
  <si>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</si>
  <si>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</si>
  <si>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</si>
  <si>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</si>
  <si>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</si>
  <si>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</si>
  <si>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</si>
  <si>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</si>
  <si>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</si>
  <si>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</si>
  <si>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</si>
  <si>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</si>
  <si>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</si>
  <si>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</si>
  <si>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</si>
  <si>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</si>
  <si>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</si>
  <si>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</si>
  <si>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</si>
  <si>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</si>
  <si>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</si>
  <si>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</si>
  <si>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</si>
  <si>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</si>
  <si>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</si>
  <si>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</si>
  <si>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</si>
  <si>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</si>
  <si>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</si>
  <si>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</si>
  <si>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</si>
  <si>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</si>
  <si>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</si>
  <si>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</si>
  <si>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</si>
  <si>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</si>
  <si>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</si>
  <si>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</si>
  <si>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</si>
  <si>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</si>
  <si>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</si>
  <si>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</si>
  <si>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</si>
  <si>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</si>
  <si>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</si>
  <si>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</si>
  <si>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</si>
  <si>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</si>
  <si>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</si>
  <si>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</si>
  <si>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</si>
  <si>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</si>
  <si>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</si>
  <si>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</si>
  <si>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</si>
  <si>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</si>
  <si>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</si>
  <si>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</si>
  <si>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</si>
  <si>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</si>
  <si>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</si>
  <si>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</si>
  <si>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</si>
  <si>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</si>
  <si>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</si>
  <si>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</si>
  <si>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</si>
  <si>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</si>
  <si>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</si>
  <si>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</si>
  <si>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</si>
  <si>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</si>
  <si>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</si>
  <si>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</si>
  <si>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</si>
  <si>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</si>
  <si>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</si>
  <si>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</si>
  <si>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</si>
  <si>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</si>
  <si>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</si>
  <si>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</si>
  <si>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</si>
  <si>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</si>
  <si>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</si>
  <si>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</si>
  <si>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</si>
  <si>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</si>
  <si>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</si>
  <si>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</si>
  <si>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</si>
  <si>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</si>
  <si>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</si>
  <si>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</si>
  <si>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</si>
  <si>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</si>
  <si>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</si>
  <si>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</si>
  <si>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</si>
  <si>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</si>
  <si>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</si>
  <si>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</si>
  <si>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</si>
  <si>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</si>
  <si>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</si>
  <si>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</si>
  <si>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</si>
  <si>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</si>
  <si>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</si>
  <si>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</si>
  <si>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</si>
  <si>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</si>
  <si>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</si>
  <si>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</si>
  <si>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</si>
  <si>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</si>
  <si>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</si>
  <si>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</si>
  <si>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</si>
  <si>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</si>
  <si>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</si>
  <si>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</si>
  <si>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</si>
  <si>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</si>
  <si>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</si>
  <si>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</si>
  <si>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</si>
  <si>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</si>
  <si>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</si>
  <si>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</si>
  <si>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</si>
  <si>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</si>
  <si>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</si>
  <si>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</si>
  <si>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</si>
  <si>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</si>
  <si>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</si>
  <si>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</si>
  <si>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</si>
  <si>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</si>
  <si>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</si>
  <si>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</si>
  <si>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</si>
  <si>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</si>
  <si>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</si>
  <si>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</si>
  <si>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</si>
  <si>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</si>
  <si>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</si>
  <si>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</si>
  <si>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</si>
  <si>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</si>
  <si>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</si>
  <si>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</si>
  <si>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</si>
  <si>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</si>
  <si>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</si>
  <si>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</si>
  <si>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</si>
  <si>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</si>
  <si>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</si>
  <si>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</si>
  <si>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</si>
  <si>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</si>
  <si>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</si>
  <si>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</si>
  <si>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</si>
  <si>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</si>
  <si>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</si>
  <si>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</si>
  <si>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</si>
  <si>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</si>
  <si>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</si>
  <si>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</si>
  <si>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</si>
  <si>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</si>
  <si>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</si>
  <si>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</si>
  <si>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</si>
  <si>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</si>
  <si>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</si>
  <si>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</si>
  <si>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</si>
  <si>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</si>
  <si>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</si>
  <si>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</si>
  <si>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</si>
  <si>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</si>
  <si>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</si>
  <si>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</si>
  <si>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</si>
  <si>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</si>
  <si>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</si>
  <si>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</si>
  <si>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</si>
  <si>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</si>
  <si>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</si>
  <si>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</si>
  <si>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</si>
  <si>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</si>
  <si>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</si>
  <si>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</si>
  <si>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</si>
  <si>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</si>
  <si>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</si>
  <si>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</si>
  <si>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</si>
  <si>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</si>
  <si>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</si>
  <si>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</si>
  <si>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</si>
  <si>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</si>
  <si>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</si>
  <si>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</si>
  <si>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</si>
  <si>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</si>
  <si>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</si>
  <si>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</si>
  <si>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</si>
  <si>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</si>
  <si>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</si>
  <si>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</si>
  <si>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</si>
  <si>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</si>
  <si>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</si>
  <si>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</si>
  <si>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</si>
  <si>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</si>
  <si>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</si>
  <si>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</si>
  <si>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</si>
  <si>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</si>
  <si>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</si>
  <si>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</si>
  <si>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</si>
  <si>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</si>
  <si>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</si>
  <si>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</si>
  <si>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</si>
  <si>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</si>
  <si>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</si>
  <si>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</si>
  <si>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</si>
  <si>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</si>
  <si>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</si>
  <si>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</si>
  <si>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</si>
  <si>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</si>
  <si>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</si>
  <si>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</si>
  <si>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</si>
  <si>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</si>
  <si>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</si>
  <si>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</si>
  <si>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</si>
  <si>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</si>
  <si>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</si>
  <si>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</si>
  <si>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</si>
  <si>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</si>
  <si>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</si>
  <si>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</si>
  <si>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</si>
  <si>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</si>
  <si>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</si>
  <si>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</si>
  <si>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</si>
  <si>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</si>
  <si>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</si>
  <si>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</si>
  <si>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</si>
  <si>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</si>
  <si>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</si>
  <si>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</si>
  <si>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</si>
  <si>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</si>
  <si>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</si>
  <si>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</si>
  <si>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</si>
  <si>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</si>
  <si>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</si>
  <si>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</si>
  <si>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</si>
  <si>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</si>
  <si>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</si>
  <si>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</si>
  <si>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</si>
  <si>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</si>
  <si>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</si>
  <si>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</si>
  <si>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</si>
  <si>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</si>
  <si>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</si>
  <si>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</si>
  <si>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</si>
  <si>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</si>
  <si>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</si>
  <si>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</si>
  <si>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</si>
  <si>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</si>
  <si>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</si>
  <si>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</si>
  <si>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</si>
  <si>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</si>
  <si>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</si>
  <si>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</si>
  <si>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</si>
  <si>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</si>
  <si>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</si>
  <si>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</si>
  <si>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</si>
  <si>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</si>
  <si>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</si>
  <si>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</si>
  <si>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</si>
  <si>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</si>
  <si>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</si>
  <si>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</si>
  <si>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</si>
  <si>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</si>
  <si>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</si>
  <si>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</si>
  <si>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</si>
  <si>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</si>
  <si>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</si>
  <si>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</si>
  <si>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</si>
  <si>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</si>
  <si>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</si>
  <si>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</si>
  <si>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</si>
  <si>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</si>
  <si>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</si>
  <si>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</si>
  <si>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</si>
  <si>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</si>
  <si>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</si>
  <si>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</si>
  <si>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</si>
  <si>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</si>
  <si>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</si>
  <si>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</si>
  <si>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</si>
  <si>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</si>
  <si>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</si>
  <si>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</si>
  <si>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</si>
  <si>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</si>
  <si>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</si>
  <si>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</si>
  <si>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</si>
  <si>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</si>
  <si>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</si>
  <si>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</si>
  <si>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</si>
  <si>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</si>
  <si>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</si>
  <si>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</si>
  <si>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</si>
  <si>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</si>
  <si>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</si>
  <si>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</si>
  <si>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</si>
  <si>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</si>
  <si>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</si>
  <si>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</si>
  <si>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</si>
  <si>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</si>
  <si>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</si>
  <si>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</si>
  <si>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</si>
  <si>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</si>
  <si>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</si>
  <si>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</si>
  <si>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</si>
  <si>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</si>
  <si>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</si>
  <si>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</si>
  <si>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</si>
  <si>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</si>
  <si>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</si>
  <si>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</si>
  <si>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</si>
  <si>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</si>
  <si>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</si>
  <si>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</si>
  <si>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</si>
  <si>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</si>
  <si>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</si>
  <si>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</si>
  <si>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</si>
  <si>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</si>
  <si>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</si>
  <si>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</si>
  <si>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</si>
  <si>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</si>
  <si>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</si>
  <si>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</si>
  <si>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</si>
  <si>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</si>
  <si>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</si>
  <si>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</si>
  <si>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</si>
  <si>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</si>
  <si>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</si>
  <si>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</si>
  <si>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</si>
  <si>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</si>
  <si>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</si>
  <si>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</si>
  <si>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</si>
  <si>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</si>
  <si>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</si>
  <si>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</si>
  <si>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</si>
  <si>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</si>
  <si>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</si>
  <si>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</si>
  <si>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</si>
  <si>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</si>
  <si>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</si>
  <si>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</si>
  <si>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</si>
  <si>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</si>
  <si>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</si>
  <si>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</si>
  <si>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</si>
  <si>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</si>
  <si>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</si>
  <si>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</si>
  <si>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</si>
  <si>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</si>
  <si>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</si>
  <si>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</si>
  <si>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</si>
  <si>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</si>
  <si>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</si>
  <si>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</si>
  <si>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</si>
  <si>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</si>
  <si>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</si>
  <si>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</si>
  <si>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</si>
  <si>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</si>
  <si>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</si>
  <si>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</si>
  <si>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</si>
  <si>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</si>
  <si>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</si>
  <si>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</si>
  <si>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</si>
  <si>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</si>
  <si>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</si>
  <si>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</si>
  <si>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</si>
  <si>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</si>
  <si>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</si>
  <si>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</si>
  <si>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</si>
  <si>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</si>
  <si>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</si>
  <si>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</si>
  <si>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</si>
  <si>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</si>
  <si>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</si>
  <si>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</si>
  <si>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</si>
  <si>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</si>
  <si>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</si>
  <si>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</si>
  <si>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</si>
  <si>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</si>
  <si>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</si>
  <si>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</si>
  <si>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</si>
  <si>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</si>
  <si>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</si>
  <si>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</si>
  <si>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</si>
  <si>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</si>
  <si>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</si>
  <si>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</si>
  <si>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</si>
  <si>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</si>
  <si>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</si>
  <si>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</si>
  <si>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</si>
  <si>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</si>
  <si>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</si>
  <si>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</si>
  <si>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</si>
  <si>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</si>
  <si>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</si>
  <si>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</si>
  <si>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</si>
  <si>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</si>
  <si>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</si>
  <si>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</si>
  <si>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</si>
  <si>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</si>
  <si>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</si>
  <si>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</si>
  <si>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</si>
  <si>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</si>
  <si>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</si>
  <si>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</si>
  <si>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</si>
  <si>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</si>
  <si>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</si>
  <si>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</si>
  <si>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</si>
  <si>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</si>
  <si>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</si>
  <si>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</si>
  <si>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</si>
  <si>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</si>
  <si>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</si>
  <si>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</si>
  <si>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</si>
  <si>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</si>
  <si>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</si>
  <si>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</si>
  <si>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</si>
  <si>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</si>
  <si>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</si>
  <si>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</si>
  <si>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</si>
  <si>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</si>
  <si>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</si>
  <si>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</si>
  <si>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</si>
  <si>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</si>
  <si>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</si>
  <si>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</si>
  <si>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</si>
  <si>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</si>
  <si>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</si>
  <si>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</si>
  <si>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</si>
  <si>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</si>
  <si>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</si>
  <si>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</si>
  <si>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</si>
  <si>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</si>
  <si>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</si>
  <si>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</si>
  <si>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</si>
  <si>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</si>
  <si>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</si>
  <si>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</si>
  <si>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</si>
  <si>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</si>
  <si>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</si>
  <si>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</si>
  <si>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</si>
  <si>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</si>
  <si>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</si>
  <si>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</si>
  <si>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</si>
  <si>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</si>
  <si>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</si>
  <si>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</si>
  <si>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</si>
  <si>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</si>
  <si>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</si>
  <si>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</si>
  <si>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</si>
  <si>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</si>
  <si>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</si>
  <si>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</si>
  <si>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</si>
  <si>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</si>
  <si>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</si>
  <si>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</si>
  <si>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</si>
  <si>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</si>
  <si>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</si>
  <si>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</si>
  <si>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</si>
  <si>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</si>
  <si>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</si>
  <si>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</si>
  <si>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</si>
  <si>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</si>
  <si>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</si>
  <si>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</si>
  <si>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</si>
  <si>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</si>
  <si>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</si>
  <si>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</si>
  <si>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</si>
  <si>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</si>
  <si>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</si>
  <si>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</si>
  <si>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</si>
  <si>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</si>
  <si>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</si>
  <si>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</si>
  <si>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</si>
  <si>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</si>
  <si>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</si>
  <si>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</si>
  <si>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</si>
  <si>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</si>
  <si>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</si>
  <si>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</si>
  <si>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</si>
  <si>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</si>
  <si>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</si>
  <si>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</si>
  <si>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</si>
  <si>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</si>
  <si>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</si>
  <si>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</si>
  <si>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</si>
  <si>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</si>
  <si>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</si>
  <si>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</si>
  <si>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</si>
  <si>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</si>
  <si>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</si>
  <si>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</si>
  <si>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</si>
  <si>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</si>
  <si>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</si>
  <si>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</si>
  <si>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</si>
  <si>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</si>
  <si>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</si>
  <si>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</si>
  <si>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</si>
  <si>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</si>
  <si>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</si>
  <si>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</si>
  <si>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</si>
  <si>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</si>
  <si>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</si>
  <si>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</si>
  <si>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</si>
  <si>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</si>
  <si>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</si>
  <si>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</si>
  <si>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</si>
  <si>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</si>
  <si>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</si>
  <si>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</si>
  <si>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</si>
  <si>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</si>
  <si>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</si>
  <si>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</si>
  <si>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</si>
  <si>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</si>
  <si>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</si>
  <si>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</si>
  <si>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</si>
  <si>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</si>
  <si>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</si>
  <si>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</si>
  <si>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</si>
  <si>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</si>
  <si>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</si>
  <si>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</si>
  <si>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</si>
  <si>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</si>
  <si>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</si>
  <si>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</si>
  <si>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</si>
  <si>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</si>
  <si>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</si>
  <si>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</si>
  <si>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</si>
  <si>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</si>
  <si>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</si>
  <si>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</si>
  <si>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</si>
  <si>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</si>
  <si>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</si>
  <si>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</si>
  <si>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</si>
  <si>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</si>
  <si>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</si>
  <si>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</si>
  <si>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</si>
  <si>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</si>
  <si>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</si>
  <si>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</si>
  <si>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</si>
  <si>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</si>
  <si>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</si>
  <si>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</si>
  <si>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</si>
  <si>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</si>
  <si>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</si>
  <si>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</si>
  <si>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</si>
  <si>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</si>
  <si>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</si>
  <si>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</si>
  <si>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</si>
  <si>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</si>
  <si>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</si>
  <si>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</si>
  <si>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</si>
  <si>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</si>
  <si>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</si>
  <si>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</si>
  <si>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</si>
  <si>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</si>
  <si>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</si>
  <si>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</si>
  <si>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</si>
  <si>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</si>
  <si>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</si>
  <si>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</si>
  <si>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</si>
  <si>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</si>
  <si>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</si>
  <si>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</si>
  <si>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</si>
  <si>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</si>
  <si>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</si>
  <si>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</si>
  <si>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</si>
  <si>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</si>
  <si>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</si>
  <si>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</si>
  <si>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</si>
  <si>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</si>
  <si>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</si>
  <si>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</si>
  <si>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</si>
  <si>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</si>
  <si>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</si>
  <si>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</si>
  <si>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</si>
  <si>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</si>
  <si>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</si>
  <si>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</si>
  <si>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</si>
  <si>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</si>
  <si>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</si>
  <si>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</si>
  <si>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</si>
  <si>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</si>
  <si>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</si>
  <si>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</si>
  <si>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</si>
  <si>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</si>
  <si>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</si>
  <si>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</si>
  <si>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</si>
  <si>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</si>
  <si>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</si>
  <si>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</si>
  <si>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</si>
  <si>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</si>
  <si>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</si>
  <si>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</si>
  <si>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</si>
  <si>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</si>
  <si>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</si>
  <si>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</si>
  <si>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</si>
  <si>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</si>
  <si>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</si>
  <si>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</si>
  <si>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</si>
  <si>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</si>
  <si>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</si>
  <si>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</si>
  <si>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</si>
  <si>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</si>
  <si>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</si>
  <si>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</si>
  <si>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</si>
  <si>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</si>
  <si>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</si>
  <si>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</si>
  <si>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</si>
  <si>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</si>
  <si>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</si>
  <si>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</si>
  <si>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</si>
  <si>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</si>
  <si>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</si>
  <si>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</si>
  <si>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</si>
  <si>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</si>
  <si>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</si>
  <si>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</si>
  <si>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</si>
  <si>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</si>
  <si>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</si>
  <si>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</si>
  <si>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</si>
  <si>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</si>
  <si>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</si>
  <si>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</si>
  <si>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</si>
  <si>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</si>
  <si>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</si>
  <si>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</si>
  <si>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</si>
  <si>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</si>
  <si>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</si>
  <si>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</si>
  <si>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</si>
  <si>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</si>
  <si>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</si>
  <si>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</si>
  <si>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</si>
  <si>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</si>
  <si>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</si>
  <si>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</si>
  <si>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</si>
  <si>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</si>
  <si>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</si>
  <si>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</si>
  <si>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</si>
  <si>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</si>
  <si>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</si>
  <si>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</si>
  <si>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</si>
  <si>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</si>
  <si>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</si>
  <si>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</si>
  <si>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</si>
  <si>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</si>
  <si>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</si>
  <si>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</si>
  <si>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</si>
  <si>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</si>
  <si>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</si>
  <si>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</si>
  <si>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</si>
  <si>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</si>
  <si>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</si>
  <si>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</si>
  <si>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</si>
  <si>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</si>
  <si>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</si>
  <si>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</si>
  <si>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</si>
  <si>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</si>
  <si>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</si>
  <si>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</si>
  <si>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</si>
  <si>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</si>
  <si>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</si>
  <si>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</si>
  <si>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</si>
  <si>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</si>
  <si>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</si>
  <si>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</si>
  <si>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</si>
  <si>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</si>
  <si>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</si>
  <si>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</si>
  <si>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</si>
  <si>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</si>
  <si>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</si>
  <si>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</si>
  <si>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</si>
  <si>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</si>
  <si>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</si>
  <si>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</si>
  <si>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</si>
  <si>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</si>
  <si>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</si>
  <si>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</si>
  <si>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</si>
  <si>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</si>
  <si>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</si>
  <si>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</si>
  <si>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</si>
  <si>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</si>
  <si>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</si>
  <si>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</si>
  <si>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</si>
  <si>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</si>
  <si>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</si>
  <si>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</si>
  <si>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</si>
  <si>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</si>
  <si>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</si>
  <si>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</si>
  <si>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</si>
  <si>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</si>
  <si>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</si>
  <si>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</si>
  <si>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</si>
  <si>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</si>
  <si>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</si>
  <si>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</si>
  <si>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</si>
  <si>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</si>
  <si>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</si>
  <si>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</si>
  <si>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</si>
  <si>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</si>
  <si>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</si>
  <si>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</si>
  <si>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</si>
  <si>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</si>
  <si>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</si>
  <si>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</si>
  <si>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</si>
  <si>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</si>
  <si>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</si>
  <si>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</si>
  <si>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</si>
  <si>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</si>
  <si>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</si>
  <si>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</si>
  <si>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</si>
  <si>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</si>
  <si>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</si>
  <si>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</si>
  <si>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</si>
  <si>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</si>
  <si>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</si>
  <si>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</si>
  <si>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</si>
  <si>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</si>
  <si>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</si>
  <si>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</si>
  <si>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</si>
  <si>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</si>
  <si>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</si>
  <si>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</si>
  <si>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</si>
  <si>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</si>
  <si>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</si>
  <si>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</si>
  <si>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</si>
  <si>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</si>
  <si>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</si>
  <si>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</si>
  <si>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</si>
  <si>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</si>
  <si>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</si>
  <si>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</si>
  <si>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</si>
  <si>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</si>
  <si>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</si>
  <si>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</si>
  <si>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</si>
  <si>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</si>
  <si>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</si>
  <si>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</si>
  <si>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</si>
  <si>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</si>
  <si>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</si>
  <si>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</si>
  <si>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</si>
  <si>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</si>
  <si>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</si>
  <si>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</si>
  <si>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</si>
  <si>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</si>
  <si>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</si>
  <si>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</si>
  <si>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</si>
  <si>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</si>
  <si>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</si>
  <si>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</si>
  <si>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</si>
  <si>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</si>
  <si>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</si>
  <si>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</si>
  <si>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</si>
  <si>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</si>
  <si>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</si>
  <si>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</si>
  <si>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</si>
  <si>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</si>
  <si>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</si>
  <si>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</si>
  <si>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</si>
  <si>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</si>
  <si>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</si>
  <si>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</si>
  <si>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</si>
  <si>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</si>
  <si>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</si>
  <si>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</si>
  <si>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</si>
  <si>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</si>
  <si>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</si>
  <si>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</si>
  <si>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</si>
  <si>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</si>
  <si>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</si>
  <si>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</si>
  <si>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</si>
  <si>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</si>
  <si>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</si>
  <si>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</si>
  <si>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</si>
  <si>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</si>
  <si>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</si>
  <si>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</si>
  <si>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</si>
  <si>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</si>
  <si>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</si>
  <si>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</si>
  <si>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</si>
  <si>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</si>
  <si>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</si>
  <si>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</si>
  <si>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</si>
  <si>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</si>
  <si>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</si>
  <si>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</si>
  <si>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</si>
  <si>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</si>
  <si>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</si>
  <si>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</si>
  <si>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</si>
  <si>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</si>
  <si>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</si>
  <si>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</si>
  <si>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</si>
  <si>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</si>
  <si>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</si>
  <si>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</si>
  <si>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</si>
  <si>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</si>
  <si>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</si>
  <si>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</si>
  <si>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</si>
  <si>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</si>
  <si>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</si>
  <si>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</si>
  <si>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</si>
  <si>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</si>
  <si>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</si>
  <si>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</si>
  <si>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</si>
  <si>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</si>
  <si>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</si>
  <si>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</si>
  <si>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</si>
  <si>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</si>
  <si>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</si>
  <si>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</si>
  <si>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</si>
  <si>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</si>
  <si>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</si>
  <si>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</si>
  <si>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</si>
  <si>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</si>
  <si>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</si>
  <si>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</si>
  <si>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</si>
  <si>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</si>
  <si>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</si>
  <si>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</si>
  <si>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</si>
  <si>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</si>
  <si>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</si>
  <si>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</si>
  <si>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</si>
  <si>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</si>
  <si>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</si>
  <si>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</si>
  <si>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</si>
  <si>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</si>
  <si>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</si>
  <si>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</si>
  <si>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</si>
  <si>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</si>
  <si>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</si>
  <si>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</si>
  <si>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</si>
  <si>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</si>
  <si>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</si>
  <si>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</si>
  <si>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</si>
  <si>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</si>
  <si>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</si>
  <si>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</si>
  <si>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</si>
  <si>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</si>
  <si>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</si>
  <si>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</si>
  <si>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</si>
  <si>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</si>
  <si>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</si>
  <si>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</si>
  <si>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</si>
  <si>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</si>
  <si>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</si>
  <si>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</si>
  <si>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</si>
  <si>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</si>
  <si>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</si>
  <si>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</si>
  <si>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</si>
  <si>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</si>
  <si>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</si>
  <si>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</si>
  <si>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</si>
  <si>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</si>
  <si>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</si>
  <si>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</si>
  <si>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</si>
  <si>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</si>
  <si>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</si>
  <si>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</si>
  <si>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</si>
  <si>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</si>
  <si>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</si>
  <si>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</si>
  <si>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</si>
  <si>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</si>
  <si>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</si>
  <si>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</si>
  <si>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</si>
  <si>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</si>
  <si>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</si>
  <si>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</si>
  <si>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</si>
  <si>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</si>
  <si>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</si>
  <si>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</si>
  <si>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</si>
  <si>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</si>
  <si>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</si>
  <si>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</si>
  <si>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</si>
  <si>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</si>
  <si>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</si>
  <si>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</si>
  <si>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</si>
  <si>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</si>
  <si>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</si>
  <si>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</si>
  <si>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</si>
  <si>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</si>
  <si>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</si>
  <si>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</si>
  <si>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</si>
  <si>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</si>
  <si>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</si>
  <si>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</si>
  <si>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</si>
  <si>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</si>
  <si>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</si>
  <si>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</si>
  <si>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</si>
  <si>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</si>
  <si>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</si>
  <si>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</si>
  <si>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</si>
  <si>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</si>
  <si>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</si>
  <si>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</si>
  <si>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</si>
  <si>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</si>
  <si>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</si>
  <si>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</si>
  <si>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</si>
  <si>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</si>
  <si>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</si>
  <si>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</si>
  <si>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</si>
  <si>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</si>
  <si>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</si>
  <si>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</si>
  <si>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</si>
  <si>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</si>
  <si>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</si>
  <si>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</si>
  <si>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</si>
  <si>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</si>
  <si>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</si>
  <si>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</si>
  <si>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</si>
  <si>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</si>
  <si>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</si>
  <si>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</si>
  <si>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</si>
  <si>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</si>
  <si>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</si>
  <si>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</si>
  <si>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</si>
  <si>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</si>
  <si>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</si>
  <si>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</si>
  <si>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</si>
  <si>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</si>
  <si>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</si>
  <si>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</si>
  <si>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</si>
  <si>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</si>
  <si>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</si>
  <si>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</si>
  <si>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</si>
  <si>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</si>
  <si>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</si>
  <si>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</si>
  <si>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</si>
  <si>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</si>
  <si>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</si>
  <si>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</si>
  <si>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</si>
  <si>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</si>
  <si>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</si>
  <si>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</si>
  <si>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</si>
  <si>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</si>
  <si>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</si>
  <si>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</si>
  <si>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</si>
  <si>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</si>
  <si>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</si>
  <si>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</si>
  <si>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</si>
  <si>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</si>
  <si>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</si>
  <si>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</si>
  <si>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</si>
  <si>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</si>
  <si>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</si>
  <si>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</si>
  <si>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</si>
  <si>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</si>
  <si>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</si>
  <si>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</si>
  <si>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</si>
  <si>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</si>
  <si>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</si>
  <si>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</si>
  <si>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</si>
  <si>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</si>
  <si>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</si>
  <si>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</si>
  <si>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</si>
  <si>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</si>
  <si>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</si>
  <si>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</si>
  <si>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</si>
  <si>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</si>
  <si>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</si>
  <si>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</si>
  <si>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</si>
  <si>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</si>
  <si>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</si>
  <si>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</si>
  <si>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</si>
  <si>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</si>
  <si>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</si>
  <si>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</si>
  <si>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</si>
  <si>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</si>
  <si>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</si>
  <si>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</si>
  <si>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</si>
  <si>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</si>
  <si>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</si>
  <si>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</si>
  <si>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</si>
  <si>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</si>
  <si>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</si>
  <si>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</si>
  <si>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</si>
  <si>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</si>
  <si>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</si>
  <si>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</si>
  <si>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</si>
  <si>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</si>
  <si>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</si>
  <si>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</si>
  <si>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</si>
  <si>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</si>
  <si>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</si>
  <si>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</si>
  <si>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</si>
  <si>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</si>
  <si>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</si>
  <si>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</si>
  <si>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</si>
  <si>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</si>
  <si>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</si>
  <si>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</si>
  <si>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</si>
  <si>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</si>
  <si>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</si>
  <si>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</si>
  <si>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</si>
  <si>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</si>
  <si>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</si>
  <si>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</si>
  <si>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</si>
  <si>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</si>
  <si>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</si>
  <si>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</si>
  <si>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</si>
  <si>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</si>
  <si>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</si>
  <si>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</si>
  <si>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</si>
  <si>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</si>
  <si>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</si>
  <si>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</si>
  <si>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</si>
  <si>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</si>
  <si>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</si>
  <si>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</si>
  <si>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</si>
  <si>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</si>
  <si>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</si>
  <si>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</si>
  <si>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</si>
  <si>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</si>
  <si>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</si>
  <si>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</si>
  <si>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</si>
  <si>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</si>
  <si>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</si>
  <si>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</si>
  <si>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</si>
  <si>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</si>
  <si>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</si>
  <si>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</si>
  <si>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</si>
  <si>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</si>
  <si>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</si>
  <si>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</si>
  <si>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</si>
  <si>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</si>
  <si>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</si>
  <si>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</si>
  <si>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</si>
  <si>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</si>
  <si>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</si>
  <si>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</si>
  <si>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</si>
  <si>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</si>
  <si>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</si>
  <si>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</si>
  <si>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</si>
  <si>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</si>
  <si>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</si>
  <si>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</si>
  <si>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</si>
  <si>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</si>
  <si>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</si>
  <si>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</si>
  <si>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</si>
  <si>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</si>
  <si>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</si>
  <si>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</si>
  <si>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</si>
  <si>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</si>
  <si>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</si>
  <si>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</si>
  <si>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</si>
  <si>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</si>
  <si>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</si>
  <si>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</si>
  <si>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</si>
  <si>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</si>
  <si>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</si>
  <si>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</si>
  <si>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</si>
  <si>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</si>
  <si>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</si>
  <si>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</si>
  <si>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</si>
  <si>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</si>
  <si>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</si>
  <si>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</si>
  <si>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</si>
  <si>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</si>
  <si>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</si>
  <si>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</si>
  <si>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</si>
  <si>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</si>
  <si>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</si>
  <si>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</si>
  <si>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</si>
  <si>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</si>
  <si>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</si>
  <si>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</si>
  <si>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</si>
  <si>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</si>
  <si>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</si>
  <si>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</si>
  <si>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</si>
  <si>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</si>
  <si>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</si>
  <si>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</si>
  <si>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</si>
  <si>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</si>
  <si>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</si>
  <si>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</si>
  <si>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</si>
  <si>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</si>
  <si>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</si>
  <si>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</si>
  <si>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</si>
  <si>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</si>
  <si>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</si>
  <si>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</si>
  <si>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</si>
  <si>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</si>
  <si>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</si>
  <si>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</si>
  <si>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</si>
  <si>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</si>
  <si>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</si>
  <si>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</si>
  <si>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</si>
  <si>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</si>
  <si>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</si>
  <si>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</si>
  <si>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</si>
  <si>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</si>
  <si>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</si>
  <si>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</si>
  <si>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</si>
  <si>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</si>
  <si>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</si>
  <si>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</si>
  <si>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</si>
  <si>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</si>
  <si>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</si>
  <si>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</si>
  <si>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</si>
  <si>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</si>
  <si>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</si>
  <si>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</si>
  <si>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</si>
  <si>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</si>
  <si>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</si>
  <si>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</si>
  <si>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</si>
  <si>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</si>
  <si>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</si>
  <si>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</si>
  <si>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</si>
  <si>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</si>
  <si>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</si>
  <si>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</si>
  <si>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</si>
  <si>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</si>
  <si>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</si>
  <si>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</si>
  <si>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</si>
  <si>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</si>
  <si>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</si>
  <si>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</si>
  <si>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</si>
  <si>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</si>
  <si>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</si>
  <si>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</si>
  <si>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</si>
  <si>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</si>
  <si>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</si>
  <si>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</si>
  <si>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</si>
  <si>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</si>
  <si>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</si>
  <si>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</si>
  <si>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</si>
  <si>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</si>
  <si>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</si>
  <si>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</si>
  <si>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</si>
  <si>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</si>
  <si>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</si>
  <si>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</si>
  <si>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</si>
  <si>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</si>
  <si>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</si>
  <si>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</si>
  <si>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</si>
  <si>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</si>
  <si>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</si>
  <si>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</si>
  <si>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</si>
  <si>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</si>
  <si>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</si>
  <si>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</si>
  <si>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</si>
  <si>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</si>
  <si>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</si>
  <si>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</si>
  <si>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</si>
  <si>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</si>
  <si>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</si>
  <si>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</si>
  <si>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</si>
  <si>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</si>
  <si>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</si>
  <si>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</si>
  <si>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</si>
  <si>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</si>
  <si>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</si>
  <si>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</si>
  <si>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</si>
  <si>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</si>
  <si>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</si>
  <si>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</si>
  <si>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</si>
  <si>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</si>
  <si>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</si>
  <si>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</si>
  <si>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</si>
  <si>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</si>
  <si>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</si>
  <si>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</si>
  <si>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</si>
  <si>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</si>
  <si>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</si>
  <si>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</si>
  <si>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</si>
  <si>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</si>
  <si>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</si>
  <si>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</si>
  <si>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</si>
  <si>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</si>
  <si>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</si>
  <si>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</si>
  <si>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</si>
  <si>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</si>
  <si>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</si>
  <si>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</si>
  <si>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</si>
  <si>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</si>
  <si>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</si>
  <si>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</si>
  <si>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</si>
  <si>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</si>
  <si>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</si>
  <si>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</si>
  <si>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</si>
  <si>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</si>
  <si>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</si>
  <si>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</si>
  <si>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</si>
  <si>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</si>
  <si>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</si>
  <si>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</si>
  <si>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</si>
  <si>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</si>
  <si>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</si>
  <si>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</si>
  <si>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</si>
  <si>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</si>
  <si>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</si>
  <si>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</si>
  <si>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</si>
  <si>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</si>
  <si>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</si>
  <si>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</si>
  <si>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</si>
  <si>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</si>
  <si>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</si>
  <si>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</si>
  <si>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</si>
  <si>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</si>
  <si>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</si>
  <si>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</si>
  <si>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</si>
  <si>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</si>
  <si>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</si>
  <si>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</si>
  <si>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</si>
  <si>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</si>
  <si>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</si>
  <si>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</si>
  <si>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</si>
  <si>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</si>
  <si>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</si>
  <si>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</si>
  <si>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</si>
  <si>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</si>
  <si>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</si>
  <si>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</si>
  <si>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</si>
  <si>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</si>
  <si>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</si>
  <si>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</si>
  <si>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</si>
  <si>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</si>
  <si>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</si>
  <si>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</si>
  <si>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</si>
  <si>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</si>
  <si>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</si>
  <si>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</si>
  <si>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</si>
  <si>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</si>
  <si>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</si>
  <si>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</si>
  <si>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</si>
  <si>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</si>
  <si>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</si>
  <si>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</si>
  <si>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</si>
  <si>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</si>
  <si>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</si>
  <si>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</si>
  <si>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</si>
  <si>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</si>
  <si>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</si>
  <si>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</si>
  <si>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</si>
  <si>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</si>
  <si>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</si>
  <si>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</si>
  <si>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</si>
  <si>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</si>
  <si>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</si>
  <si>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</si>
  <si>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</si>
  <si>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</si>
  <si>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</si>
  <si>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</si>
  <si>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</si>
  <si>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</si>
  <si>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</si>
  <si>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</si>
  <si>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</si>
  <si>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</si>
  <si>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</si>
  <si>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</si>
  <si>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</si>
  <si>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</si>
  <si>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</si>
  <si>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</si>
  <si>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</si>
  <si>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</si>
  <si>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</si>
  <si>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</si>
  <si>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</si>
  <si>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</si>
  <si>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</si>
  <si>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</si>
  <si>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</si>
  <si>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</si>
  <si>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</si>
  <si>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</si>
  <si>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</si>
  <si>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</si>
  <si>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</si>
  <si>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</si>
  <si>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</si>
  <si>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</si>
  <si>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</si>
  <si>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</si>
  <si>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</si>
  <si>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</si>
  <si>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</si>
  <si>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</si>
  <si>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</si>
  <si>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</si>
  <si>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</si>
  <si>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</si>
  <si>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</si>
  <si>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</si>
  <si>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</si>
  <si>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</si>
  <si>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</si>
  <si>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</si>
  <si>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</si>
  <si>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</si>
  <si>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</si>
  <si>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</si>
  <si>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</si>
  <si>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</si>
  <si>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</si>
  <si>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</si>
  <si>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</si>
  <si>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</si>
  <si>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</si>
  <si>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</si>
  <si>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</si>
  <si>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</si>
  <si>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</si>
  <si>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</si>
  <si>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</si>
  <si>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</si>
  <si>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</si>
  <si>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</si>
  <si>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</si>
  <si>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</si>
  <si>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</si>
  <si>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</si>
  <si>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</si>
  <si>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</si>
  <si>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</si>
  <si>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</si>
  <si>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</si>
  <si>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</si>
  <si>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</si>
  <si>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</si>
  <si>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</si>
  <si>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</si>
  <si>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</si>
  <si>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</si>
  <si>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</si>
  <si>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</si>
  <si>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</si>
  <si>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</si>
  <si>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</si>
  <si>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</si>
  <si>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</si>
  <si>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</si>
  <si>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</si>
  <si>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</si>
  <si>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</si>
  <si>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</si>
  <si>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</si>
  <si>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</si>
  <si>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</si>
  <si>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</si>
  <si>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</si>
  <si>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</si>
  <si>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</si>
  <si>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</si>
  <si>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</si>
  <si>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</si>
  <si>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</si>
  <si>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</si>
  <si>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</si>
  <si>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</si>
  <si>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</si>
  <si>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</si>
  <si>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</si>
  <si>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</si>
  <si>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</si>
  <si>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</si>
  <si>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</si>
  <si>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</si>
  <si>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</si>
  <si>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</si>
  <si>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</si>
  <si>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</si>
  <si>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</si>
  <si>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</si>
  <si>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</si>
  <si>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</si>
  <si>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</si>
  <si>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</si>
  <si>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</si>
  <si>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</si>
  <si>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</si>
  <si>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</si>
  <si>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</si>
  <si>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</si>
  <si>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</si>
  <si>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</si>
  <si>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</si>
  <si>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</si>
  <si>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</si>
  <si>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</si>
  <si>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</si>
  <si>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</si>
  <si>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</si>
  <si>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</si>
  <si>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</si>
  <si>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</si>
  <si>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</si>
  <si>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</si>
  <si>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</si>
  <si>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</si>
  <si>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</si>
  <si>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</si>
  <si>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</si>
  <si>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</si>
  <si>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</si>
  <si>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</si>
  <si>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</si>
  <si>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</si>
  <si>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</si>
  <si>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</si>
  <si>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</si>
  <si>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</si>
  <si>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</si>
  <si>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</si>
  <si>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</si>
  <si>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</si>
  <si>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</si>
  <si>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</si>
  <si>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</si>
  <si>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</si>
  <si>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</si>
  <si>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</si>
  <si>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</si>
  <si>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</si>
  <si>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</si>
  <si>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</si>
  <si>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</si>
  <si>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</si>
  <si>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</si>
  <si>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</si>
  <si>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</si>
  <si>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</si>
  <si>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</si>
  <si>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</si>
  <si>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</si>
  <si>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</si>
  <si>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</si>
  <si>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</si>
  <si>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</si>
  <si>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</si>
  <si>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</si>
  <si>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</si>
  <si>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</si>
  <si>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</si>
  <si>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</si>
  <si>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</si>
  <si>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</si>
  <si>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</si>
  <si>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</si>
  <si>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</si>
  <si>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</si>
  <si>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</si>
  <si>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</si>
  <si>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</si>
  <si>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</si>
  <si>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</si>
  <si>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</si>
  <si>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</si>
  <si>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</si>
  <si>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</si>
  <si>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</si>
  <si>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</si>
  <si>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</si>
  <si>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</si>
  <si>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</si>
  <si>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</si>
  <si>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</si>
  <si>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</si>
  <si>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</si>
  <si>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</si>
  <si>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</si>
  <si>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</si>
  <si>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</si>
  <si>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</si>
  <si>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</si>
  <si>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</si>
  <si>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</si>
  <si>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</si>
  <si>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</si>
  <si>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</si>
  <si>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</si>
  <si>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</si>
  <si>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</si>
  <si>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</si>
  <si>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</si>
  <si>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</si>
  <si>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</si>
  <si>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</si>
  <si>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</si>
  <si>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</si>
  <si>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</si>
  <si>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</si>
  <si>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</si>
  <si>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</si>
  <si>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</si>
  <si>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</si>
  <si>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</si>
  <si>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</si>
  <si>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</si>
  <si>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</si>
  <si>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</si>
  <si>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</si>
  <si>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</si>
  <si>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</si>
  <si>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</si>
  <si>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</si>
  <si>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</si>
  <si>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</si>
  <si>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</si>
  <si>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</si>
  <si>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</si>
  <si>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</si>
  <si>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</si>
  <si>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</si>
  <si>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</si>
  <si>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</si>
  <si>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</si>
  <si>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</si>
  <si>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</si>
  <si>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</si>
  <si>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</si>
  <si>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</si>
  <si>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</si>
  <si>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</si>
  <si>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</si>
  <si>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</si>
  <si>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</si>
  <si>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</si>
  <si>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</si>
  <si>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</si>
  <si>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</si>
  <si>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</si>
  <si>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</si>
  <si>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</si>
  <si>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</si>
  <si>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</si>
  <si>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</si>
  <si>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</si>
  <si>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</si>
  <si>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</si>
  <si>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</si>
  <si>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</si>
  <si>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</si>
  <si>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</si>
  <si>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</si>
  <si>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</si>
  <si>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</si>
  <si>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</si>
  <si>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</si>
  <si>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</si>
  <si>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</si>
  <si>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</si>
  <si>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</si>
  <si>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</si>
  <si>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</si>
  <si>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</si>
  <si>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</si>
  <si>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</si>
  <si>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</si>
  <si>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</si>
  <si>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</si>
  <si>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</si>
  <si>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</si>
  <si>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</si>
  <si>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</si>
  <si>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</si>
  <si>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</si>
  <si>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</si>
  <si>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</si>
  <si>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</si>
  <si>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</si>
  <si>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</si>
  <si>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</si>
  <si>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</si>
  <si>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</si>
  <si>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</si>
  <si>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</si>
  <si>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</si>
  <si>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</si>
  <si>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</si>
  <si>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</si>
  <si>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</si>
  <si>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</si>
  <si>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</si>
  <si>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</si>
  <si>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</si>
  <si>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</si>
  <si>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</si>
  <si>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</si>
  <si>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</si>
  <si>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</si>
  <si>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</si>
  <si>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</si>
  <si>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</si>
  <si>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</si>
  <si>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</si>
  <si>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</si>
  <si>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</si>
  <si>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</si>
  <si>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</si>
  <si>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</si>
  <si>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</si>
  <si>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</si>
  <si>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</si>
  <si>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</si>
  <si>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</si>
  <si>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</si>
  <si>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</si>
  <si>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</si>
  <si>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</si>
  <si>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</si>
  <si>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</si>
  <si>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</si>
  <si>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</si>
  <si>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</si>
  <si>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</si>
  <si>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</si>
  <si>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</si>
  <si>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</si>
  <si>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</si>
  <si>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</si>
  <si>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</si>
  <si>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</si>
  <si>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</si>
  <si>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</si>
  <si>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</si>
  <si>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</si>
  <si>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</si>
  <si>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</si>
  <si>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</si>
  <si>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</si>
  <si>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</si>
  <si>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</si>
  <si>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</si>
  <si>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</si>
  <si>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</si>
  <si>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</si>
  <si>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</si>
  <si>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</si>
  <si>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</si>
  <si>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</si>
  <si>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</si>
  <si>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</si>
  <si>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</si>
  <si>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</si>
  <si>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</si>
  <si>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</si>
  <si>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</si>
  <si>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</si>
  <si>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</si>
  <si>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</si>
  <si>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</si>
  <si>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</si>
  <si>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</si>
  <si>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</si>
  <si>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</si>
  <si>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</si>
  <si>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</si>
  <si>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</si>
  <si>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</si>
  <si>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</si>
  <si>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</si>
  <si>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</si>
  <si>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</si>
  <si>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</si>
  <si>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</si>
  <si>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</si>
  <si>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</si>
  <si>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</si>
  <si>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</si>
  <si>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</si>
  <si>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</si>
  <si>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</si>
  <si>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Fortalecimiento de escenarios de participación y oferta de oportunidades con enfoque diferencial para población joven vigencia 2023 del municipio de  Pasto</t>
  </si>
  <si>
    <t>Se ha fortalecido espacios y oportunidades  que promueven la participación, potencialidades y capacidades de la población joven del municipio.</t>
  </si>
  <si>
    <t>Politica pública de Juventud para el municipio de Pasto "PASTO SIEMPRE JOVEN" 2011- 2023</t>
  </si>
  <si>
    <t>Objetivo 3: Garantizar las condiciones propicias para el fomento y desarrollo de las dinámicas culturales juveniles.
Eje Estratégico 4: Gestión del Conocimiento</t>
  </si>
  <si>
    <t>Objetivo 3: Garantizar las condiciones propicias para el fomento y desarrollo de las dinámicas culturales juveniles.
Eje Estratégico 1: Cultura de Paz.
Eje Estratégico 2: Participación cultural y deportiva</t>
  </si>
  <si>
    <t>Objetivo 3: Garantizar las condiciones propicias para el fomento y desarrollo de las dinámicas culturales juveniles.
Eje Estratégico 2: Participación cultural y deportiva</t>
  </si>
  <si>
    <t>Objetivo 1: Garantizar el derecho a la vida digna de la población joven de Pasto.
Eje estratégico 7: Ambientes protectores
Eje estratédico 8: Infractores de la Ley Pena
Objetivo 2: Garantizar la inclusión social, económica y política de la población joven de Pasto.
Eje estratégico 4: Desarrollo económico incluyente para jovenes</t>
  </si>
  <si>
    <t>-</t>
  </si>
  <si>
    <t>Objetivo 4:Fortalecer  escenarios de participación  e incidencia de la población joven.
Eje estratégico 2: Incidencia efectiva de los y las jovenes</t>
  </si>
  <si>
    <t>Objetivo 4:Fortalecer  escenarios de participación  e incidencia de la población joven.
Eje Estratégico 5: Control político y social juvenil</t>
  </si>
  <si>
    <t>A1P1.- Desarrollar el proceso de escuelas de liderazgo juvenil en el sector urbano y rural
A2P1.- Realizar el fortalecimiento  del Consejo Municipal de Juventud
A3P1.-Asistir tecnicamente a los espacios de encuentro y participación de los y las jóvenes de las organizaciones juveniles que integran la plataforma municipal de juventud.
A4P1.-Garantizar las condiciones logisticas para el desarrollo de la asamblea juvenil.
A5P1.- Garantizar la continuidad del proceso de derechos humanos desarrollado por las y los jóvenes.
A6P1.- Fortalecer a los y las jóvenes  en formación política, liderazgo y empoderamiento juvenil.</t>
  </si>
  <si>
    <t xml:space="preserve">A1P2.- Garantizar el apoyo logistico para el funcionamiento del observatorio de juventud.
A2P2.- Fortalecer la estrategia de gestión de conocimiento para el proceso de elaboración y publicación de boletines o informes en temáticas relevantes de juventud como parte del Observatorio de Juventud
</t>
  </si>
  <si>
    <t>A1P8.-Dinamizar los procesos de veeduria y control social juvenil.</t>
  </si>
  <si>
    <t>Director (a) Administrativo de Juventud</t>
  </si>
  <si>
    <t>A1P4.- Desarrollar  los procesos masivos  Semana de la juventud y galeras rock
A2P4.- Fortalecer el proceso de espacios de participación masivo con enfoque educativo.</t>
  </si>
  <si>
    <t>410238</t>
  </si>
  <si>
    <t>4102035</t>
  </si>
  <si>
    <t>4102047</t>
  </si>
  <si>
    <t>4102043</t>
  </si>
  <si>
    <t>4102042</t>
  </si>
  <si>
    <t xml:space="preserve"> 4102046</t>
  </si>
  <si>
    <t xml:space="preserve"> 4102045</t>
  </si>
  <si>
    <t>4102003</t>
  </si>
  <si>
    <t>Servicio dirigidos a la atención de niños, niñas, adolescentes y jóvenes, con enfoque pedagógico y restaurativo encaminados a la inclusión social (4102038)</t>
  </si>
  <si>
    <t>Documentos de lineamientos técnicos</t>
  </si>
  <si>
    <t xml:space="preserve">Servicios de asistencia técnica en políticas públicas de infancia, adolescencia y juventud </t>
  </si>
  <si>
    <t xml:space="preserve">Servicio de promoción de temas de dinámica relacional y desarrollo autónomo </t>
  </si>
  <si>
    <t xml:space="preserve">Servicio de asistencia técnica a comunidades en temas de fortalecimiento del tejido social y construcción de escenarios comunitarios protectores de derechos </t>
  </si>
  <si>
    <t xml:space="preserve">Servicios de promoción de los derechos de los niños, niñas, adolescentes y jóvenes </t>
  </si>
  <si>
    <t>Servicios de educación informal a niños, niñas, adolescentes  y jóvenes para el reconocimiento de sus derechos</t>
  </si>
  <si>
    <t xml:space="preserve">Servicio de educación informal a los agentes educativos </t>
  </si>
  <si>
    <t>41024038</t>
  </si>
  <si>
    <t>41024035</t>
  </si>
  <si>
    <t>41024047</t>
  </si>
  <si>
    <t>41024043</t>
  </si>
  <si>
    <t>41024042</t>
  </si>
  <si>
    <t>41024046</t>
  </si>
  <si>
    <t>41024045</t>
  </si>
  <si>
    <t>41024003</t>
  </si>
  <si>
    <t>número de acciones</t>
  </si>
  <si>
    <t>A1P3.- Posicionar y visibilizar los diferentes procesos juveniles artisticos, culturales y deportivos,  a traves de foros, ferias, expociones , encuentros, seminarios.
A2P3.- Fortalecer el proceso de espacios de participación  con enfoque educativo.</t>
  </si>
  <si>
    <t xml:space="preserve">A1P5.- Desarrollar  talleres y atención psicosocial para fortalecer los entornos sociales e institucionales de los jóvenes
A2P5.- Desarrollar la estrategia  de  emprendimiento juvenil  -  Pasto compra Joven a través de ferias, capacitaciones talleres, propuestas y procesos juveniles
A3P5.- Desarrollar la estrategia de comunicacion interna y externa para el fortalecimiento de las dinámicas juveniles
</t>
  </si>
  <si>
    <t xml:space="preserve">A1P6.- Coadyuvar en la implementación de la Política Pública de juventud.
A2P6.- Dinamizar el Sub Comité de Adolescencia y Juventud y demás comités institucionales. </t>
  </si>
  <si>
    <t>A1P7.- Realizar talleres de formación en semilleros de liderazgo y democracia  representativa</t>
  </si>
  <si>
    <t>Instituciones y entidades asistidas técnicamente</t>
  </si>
  <si>
    <t>410204100</t>
  </si>
  <si>
    <t>4102404200</t>
  </si>
  <si>
    <t>Documentos de planeación elaborados</t>
  </si>
  <si>
    <t>410205100</t>
  </si>
  <si>
    <t>Documentos de lineamientos técnicos realizados</t>
  </si>
  <si>
    <t>410203500</t>
  </si>
  <si>
    <t>Jóvenes atendidos</t>
  </si>
  <si>
    <t>410204502</t>
  </si>
  <si>
    <t>Documentos metodologicos</t>
  </si>
  <si>
    <t>410204000</t>
  </si>
  <si>
    <t>Documentos metodológicos realizados</t>
  </si>
  <si>
    <t>4102040</t>
  </si>
  <si>
    <t>4102041</t>
  </si>
  <si>
    <t xml:space="preserve">Servicio de asistencia técnica en el ciclo de políticas públicas de familia y otras relacionadas  (4102041) </t>
  </si>
  <si>
    <t>410204600</t>
  </si>
  <si>
    <t>4102046</t>
  </si>
  <si>
    <t>Rendimientos financieros y propios (excedentes y utilidades)</t>
  </si>
  <si>
    <t>Utilidades</t>
  </si>
  <si>
    <t>4102051</t>
  </si>
  <si>
    <t>Documentos de planeación
(4102051)</t>
  </si>
  <si>
    <t>Dirección Administrativa de Juventud</t>
  </si>
  <si>
    <t>Servicios de promoción de los derechos de los niños, niñas, adolescentes y jóvenes</t>
  </si>
  <si>
    <t>Campañas de promoción realizadas</t>
  </si>
  <si>
    <t>410200300</t>
  </si>
  <si>
    <t>Número de agentes educativos</t>
  </si>
  <si>
    <t>A1. esarrollar estrategias audiovisules y documentales para el fortalecimiento   de la identidad cultural del barrismo popular y social con miembros de la barra “La Banda Tricolor”, en el municipio de Pasto</t>
  </si>
  <si>
    <t>Fortalecimiento de la identidad del pueblo muestra del barrismo social desde el corazón el arte la literatura y la cultura en el municipio de Pasto- 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</si>
</sst>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-* #,##0.00\ _€_-;\-* #,##0.00\ _€_-;_-* &quot;-&quot;??\ _€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"/>
    <numFmt numFmtId="168" formatCode="0.0000"/>
  </numFmts>
  <fonts count="3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6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49" fontId="29" fillId="10" borderId="27" xfId="0" applyNumberFormat="1" applyFont="1" applyFill="1" applyBorder="1" applyAlignment="1" applyProtection="1">
      <alignment vertical="center" wrapText="1"/>
      <protection locked="0"/>
    </xf>
    <xf numFmtId="49" fontId="29" fillId="0" borderId="27" xfId="0" applyNumberFormat="1" applyFont="1" applyBorder="1" applyAlignment="1" applyProtection="1">
      <alignment vertical="center" wrapText="1"/>
      <protection locked="0"/>
    </xf>
    <xf numFmtId="166" fontId="0" fillId="0" borderId="0" xfId="1" applyNumberFormat="1" applyFont="1" applyBorder="1" applyAlignment="1" applyProtection="1">
      <alignment horizontal="center" vertical="center" wrapText="1"/>
      <protection locked="0"/>
    </xf>
    <xf numFmtId="164" fontId="0" fillId="5" borderId="0" xfId="4" applyFont="1" applyFill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0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0" fontId="32" fillId="0" borderId="1" xfId="0" applyFont="1" applyFill="1" applyBorder="1" applyAlignment="1">
      <alignment horizontal="center" vertical="center" wrapText="1"/>
    </xf>
  </cellXfs>
  <cellStyles count="5">
    <cellStyle name="Millares" xfId="4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1988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7" t="s">
        <v>406</v>
      </c>
      <c r="C5" t="s">
        <v>440</v>
      </c>
    </row>
    <row r="6" spans="1:3" x14ac:dyDescent="0.25">
      <c r="A6" s="11" t="s">
        <v>440</v>
      </c>
      <c r="B6" s="77"/>
      <c r="C6" t="s">
        <v>414</v>
      </c>
    </row>
    <row r="7" spans="1:3" x14ac:dyDescent="0.25">
      <c r="A7" s="11" t="s">
        <v>414</v>
      </c>
      <c r="B7" s="77"/>
      <c r="C7" t="s">
        <v>447</v>
      </c>
    </row>
    <row r="8" spans="1:3" x14ac:dyDescent="0.25">
      <c r="A8" s="11" t="s">
        <v>447</v>
      </c>
      <c r="B8" s="77"/>
      <c r="C8" t="s">
        <v>408</v>
      </c>
    </row>
    <row r="9" spans="1:3" x14ac:dyDescent="0.25">
      <c r="A9" s="11" t="s">
        <v>408</v>
      </c>
      <c r="B9" s="77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6" t="s">
        <v>514</v>
      </c>
      <c r="C11" t="s">
        <v>540</v>
      </c>
    </row>
    <row r="12" spans="1:3" x14ac:dyDescent="0.25">
      <c r="A12" s="11" t="s">
        <v>540</v>
      </c>
      <c r="B12" s="76"/>
      <c r="C12" t="s">
        <v>551</v>
      </c>
    </row>
    <row r="13" spans="1:3" x14ac:dyDescent="0.25">
      <c r="A13" s="11" t="s">
        <v>551</v>
      </c>
      <c r="B13" s="76"/>
      <c r="C13" t="s">
        <v>546</v>
      </c>
    </row>
    <row r="14" spans="1:3" x14ac:dyDescent="0.25">
      <c r="A14" s="11" t="s">
        <v>546</v>
      </c>
      <c r="B14" s="76"/>
      <c r="C14" t="s">
        <v>516</v>
      </c>
    </row>
    <row r="15" spans="1:3" x14ac:dyDescent="0.25">
      <c r="A15" s="11" t="s">
        <v>516</v>
      </c>
      <c r="B15" s="76"/>
      <c r="C15" t="s">
        <v>535</v>
      </c>
    </row>
    <row r="16" spans="1:3" x14ac:dyDescent="0.25">
      <c r="A16" s="11" t="s">
        <v>535</v>
      </c>
      <c r="B16" s="76"/>
      <c r="C16" t="s">
        <v>522</v>
      </c>
    </row>
    <row r="17" spans="1:3" x14ac:dyDescent="0.25">
      <c r="A17" s="11" t="s">
        <v>522</v>
      </c>
      <c r="B17" s="76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7" t="s">
        <v>110</v>
      </c>
      <c r="C19" t="s">
        <v>119</v>
      </c>
    </row>
    <row r="20" spans="1:3" x14ac:dyDescent="0.25">
      <c r="A20" s="11" t="s">
        <v>119</v>
      </c>
      <c r="B20" s="77"/>
      <c r="C20" t="s">
        <v>112</v>
      </c>
    </row>
    <row r="21" spans="1:3" x14ac:dyDescent="0.25">
      <c r="A21" s="11" t="s">
        <v>112</v>
      </c>
      <c r="B21" s="77"/>
      <c r="C21" t="s">
        <v>131</v>
      </c>
    </row>
    <row r="22" spans="1:3" x14ac:dyDescent="0.25">
      <c r="A22" s="11" t="s">
        <v>131</v>
      </c>
      <c r="B22" s="77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8" t="s">
        <v>233</v>
      </c>
      <c r="C24" t="s">
        <v>119</v>
      </c>
    </row>
    <row r="25" spans="1:3" x14ac:dyDescent="0.25">
      <c r="A25" s="11" t="s">
        <v>119</v>
      </c>
      <c r="B25" s="78"/>
      <c r="C25" t="s">
        <v>112</v>
      </c>
    </row>
    <row r="26" spans="1:3" x14ac:dyDescent="0.25">
      <c r="A26" s="11" t="s">
        <v>112</v>
      </c>
      <c r="B26" s="78"/>
      <c r="C26" t="s">
        <v>241</v>
      </c>
    </row>
    <row r="27" spans="1:3" x14ac:dyDescent="0.25">
      <c r="A27" s="11" t="s">
        <v>241</v>
      </c>
      <c r="B27" s="78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7" t="s">
        <v>559</v>
      </c>
      <c r="C33" t="s">
        <v>561</v>
      </c>
    </row>
    <row r="34" spans="1:3" x14ac:dyDescent="0.25">
      <c r="A34" s="11" t="s">
        <v>561</v>
      </c>
      <c r="B34" s="77"/>
      <c r="C34" t="s">
        <v>582</v>
      </c>
    </row>
    <row r="35" spans="1:3" x14ac:dyDescent="0.25">
      <c r="A35" s="11" t="s">
        <v>582</v>
      </c>
      <c r="B35" s="77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6" t="s">
        <v>472</v>
      </c>
      <c r="C37" t="s">
        <v>474</v>
      </c>
    </row>
    <row r="38" spans="1:3" x14ac:dyDescent="0.25">
      <c r="A38" s="11" t="s">
        <v>474</v>
      </c>
      <c r="B38" s="76"/>
      <c r="C38" t="s">
        <v>482</v>
      </c>
    </row>
    <row r="39" spans="1:3" x14ac:dyDescent="0.25">
      <c r="A39" s="11" t="s">
        <v>482</v>
      </c>
      <c r="B39" s="76"/>
      <c r="C39" t="s">
        <v>497</v>
      </c>
    </row>
    <row r="40" spans="1:3" x14ac:dyDescent="0.25">
      <c r="A40" s="11" t="s">
        <v>497</v>
      </c>
      <c r="B40" s="76"/>
      <c r="C40" t="s">
        <v>491</v>
      </c>
    </row>
    <row r="41" spans="1:3" x14ac:dyDescent="0.25">
      <c r="A41" s="11" t="s">
        <v>491</v>
      </c>
      <c r="B41" s="76"/>
      <c r="C41" t="s">
        <v>1148</v>
      </c>
    </row>
    <row r="42" spans="1:3" x14ac:dyDescent="0.25">
      <c r="A42" s="11" t="s">
        <v>1148</v>
      </c>
      <c r="B42" s="76"/>
      <c r="C42" t="s">
        <v>485</v>
      </c>
    </row>
    <row r="43" spans="1:3" x14ac:dyDescent="0.25">
      <c r="A43" s="11" t="s">
        <v>485</v>
      </c>
      <c r="B43" s="76"/>
      <c r="C43" t="s">
        <v>500</v>
      </c>
    </row>
    <row r="44" spans="1:3" x14ac:dyDescent="0.25">
      <c r="A44" s="11" t="s">
        <v>500</v>
      </c>
      <c r="B44" s="76"/>
      <c r="C44" t="s">
        <v>494</v>
      </c>
    </row>
    <row r="45" spans="1:3" x14ac:dyDescent="0.25">
      <c r="A45" s="11" t="s">
        <v>494</v>
      </c>
      <c r="B45" s="76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8" t="s">
        <v>15</v>
      </c>
      <c r="C62" t="s">
        <v>22</v>
      </c>
    </row>
    <row r="63" spans="1:3" x14ac:dyDescent="0.25">
      <c r="A63" s="11" t="s">
        <v>22</v>
      </c>
      <c r="B63" s="78"/>
      <c r="C63" t="s">
        <v>72</v>
      </c>
    </row>
    <row r="64" spans="1:3" x14ac:dyDescent="0.25">
      <c r="A64" s="11" t="s">
        <v>72</v>
      </c>
      <c r="B64" s="78"/>
      <c r="C64" t="s">
        <v>44</v>
      </c>
    </row>
    <row r="65" spans="1:3" x14ac:dyDescent="0.25">
      <c r="A65" s="11" t="s">
        <v>44</v>
      </c>
      <c r="B65" s="78"/>
      <c r="C65" t="s">
        <v>12</v>
      </c>
    </row>
    <row r="66" spans="1:3" x14ac:dyDescent="0.25">
      <c r="A66" s="11" t="s">
        <v>12</v>
      </c>
      <c r="B66" s="78"/>
      <c r="C66" t="s">
        <v>91</v>
      </c>
    </row>
    <row r="67" spans="1:3" x14ac:dyDescent="0.25">
      <c r="A67" s="11" t="s">
        <v>91</v>
      </c>
      <c r="B67" s="78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9" t="s">
        <v>761</v>
      </c>
      <c r="C71" s="79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6" t="s">
        <v>768</v>
      </c>
      <c r="C76" t="s">
        <v>1157</v>
      </c>
    </row>
    <row r="77" spans="1:3" x14ac:dyDescent="0.25">
      <c r="A77" s="11" t="s">
        <v>1157</v>
      </c>
      <c r="B77" s="76"/>
      <c r="C77" t="s">
        <v>1159</v>
      </c>
    </row>
    <row r="78" spans="1:3" x14ac:dyDescent="0.25">
      <c r="A78" s="11" t="s">
        <v>1159</v>
      </c>
      <c r="B78" s="76"/>
      <c r="C78" t="s">
        <v>1158</v>
      </c>
    </row>
    <row r="79" spans="1:3" x14ac:dyDescent="0.25">
      <c r="A79" s="11" t="s">
        <v>1158</v>
      </c>
      <c r="B79" s="76"/>
      <c r="C79" t="s">
        <v>777</v>
      </c>
    </row>
    <row r="80" spans="1:3" x14ac:dyDescent="0.25">
      <c r="A80" s="11" t="s">
        <v>777</v>
      </c>
      <c r="B80" s="76"/>
      <c r="C80" t="s">
        <v>782</v>
      </c>
    </row>
    <row r="81" spans="1:3" x14ac:dyDescent="0.25">
      <c r="A81" s="11" t="s">
        <v>782</v>
      </c>
      <c r="B81" s="76"/>
      <c r="C81" t="s">
        <v>770</v>
      </c>
    </row>
    <row r="82" spans="1:3" x14ac:dyDescent="0.25">
      <c r="A82" s="11" t="s">
        <v>770</v>
      </c>
      <c r="B82" s="76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9" t="s">
        <v>593</v>
      </c>
      <c r="C84" s="79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7" t="s">
        <v>662</v>
      </c>
      <c r="C87" t="s">
        <v>654</v>
      </c>
    </row>
    <row r="88" spans="1:3" x14ac:dyDescent="0.25">
      <c r="A88" s="11" t="s">
        <v>654</v>
      </c>
      <c r="B88" s="77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6" t="s">
        <v>594</v>
      </c>
      <c r="C90" t="s">
        <v>607</v>
      </c>
    </row>
    <row r="91" spans="1:3" x14ac:dyDescent="0.25">
      <c r="A91" s="11" t="s">
        <v>607</v>
      </c>
      <c r="B91" s="76"/>
      <c r="C91" t="s">
        <v>613</v>
      </c>
    </row>
    <row r="92" spans="1:3" x14ac:dyDescent="0.25">
      <c r="A92" s="11" t="s">
        <v>613</v>
      </c>
      <c r="B92" s="76"/>
      <c r="C92" t="s">
        <v>603</v>
      </c>
    </row>
    <row r="93" spans="1:3" x14ac:dyDescent="0.25">
      <c r="A93" s="11" t="s">
        <v>603</v>
      </c>
      <c r="B93" s="76"/>
      <c r="C93" t="s">
        <v>616</v>
      </c>
    </row>
    <row r="94" spans="1:3" x14ac:dyDescent="0.25">
      <c r="A94" s="11" t="s">
        <v>616</v>
      </c>
      <c r="B94" s="76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7" t="s">
        <v>1150</v>
      </c>
      <c r="C96" t="s">
        <v>591</v>
      </c>
    </row>
    <row r="97" spans="1:3" x14ac:dyDescent="0.25">
      <c r="A97" s="11" t="s">
        <v>591</v>
      </c>
      <c r="B97" s="77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7" t="s">
        <v>699</v>
      </c>
      <c r="C99" t="s">
        <v>693</v>
      </c>
    </row>
    <row r="100" spans="1:3" x14ac:dyDescent="0.25">
      <c r="A100" s="11" t="s">
        <v>693</v>
      </c>
      <c r="B100" s="77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9" t="s">
        <v>829</v>
      </c>
      <c r="C106" s="79"/>
    </row>
    <row r="107" spans="1:3" x14ac:dyDescent="0.25">
      <c r="A107" s="10" t="s">
        <v>948</v>
      </c>
      <c r="B107" s="78" t="s">
        <v>948</v>
      </c>
      <c r="C107" t="s">
        <v>1037</v>
      </c>
    </row>
    <row r="108" spans="1:3" x14ac:dyDescent="0.25">
      <c r="A108" s="11" t="s">
        <v>1037</v>
      </c>
      <c r="B108" s="78"/>
      <c r="C108" t="s">
        <v>1032</v>
      </c>
    </row>
    <row r="109" spans="1:3" x14ac:dyDescent="0.25">
      <c r="A109" s="11" t="s">
        <v>1032</v>
      </c>
      <c r="B109" s="78"/>
      <c r="C109" t="s">
        <v>1025</v>
      </c>
    </row>
    <row r="110" spans="1:3" x14ac:dyDescent="0.25">
      <c r="A110" s="11" t="s">
        <v>1025</v>
      </c>
      <c r="B110" s="78"/>
      <c r="C110" t="s">
        <v>1040</v>
      </c>
    </row>
    <row r="111" spans="1:3" x14ac:dyDescent="0.25">
      <c r="A111" s="11" t="s">
        <v>1040</v>
      </c>
      <c r="B111" s="78"/>
      <c r="C111" t="s">
        <v>974</v>
      </c>
    </row>
    <row r="112" spans="1:3" x14ac:dyDescent="0.25">
      <c r="A112" s="11" t="s">
        <v>974</v>
      </c>
      <c r="B112" s="78"/>
      <c r="C112" t="s">
        <v>970</v>
      </c>
    </row>
    <row r="113" spans="1:3" x14ac:dyDescent="0.25">
      <c r="A113" s="11" t="s">
        <v>970</v>
      </c>
      <c r="B113" s="78"/>
      <c r="C113" t="s">
        <v>1012</v>
      </c>
    </row>
    <row r="114" spans="1:3" x14ac:dyDescent="0.25">
      <c r="A114" s="11" t="s">
        <v>1012</v>
      </c>
      <c r="B114" s="78"/>
      <c r="C114" t="s">
        <v>985</v>
      </c>
    </row>
    <row r="115" spans="1:3" x14ac:dyDescent="0.25">
      <c r="A115" s="11" t="s">
        <v>985</v>
      </c>
      <c r="B115" s="78"/>
      <c r="C115" t="s">
        <v>1028</v>
      </c>
    </row>
    <row r="116" spans="1:3" x14ac:dyDescent="0.25">
      <c r="A116" s="11" t="s">
        <v>1028</v>
      </c>
      <c r="B116" s="78"/>
      <c r="C116" t="s">
        <v>962</v>
      </c>
    </row>
    <row r="117" spans="1:3" x14ac:dyDescent="0.25">
      <c r="A117" s="11" t="s">
        <v>962</v>
      </c>
      <c r="B117" s="78"/>
      <c r="C117" t="s">
        <v>978</v>
      </c>
    </row>
    <row r="118" spans="1:3" x14ac:dyDescent="0.25">
      <c r="A118" s="11" t="s">
        <v>978</v>
      </c>
      <c r="B118" s="78"/>
      <c r="C118" t="s">
        <v>994</v>
      </c>
    </row>
    <row r="119" spans="1:3" x14ac:dyDescent="0.25">
      <c r="A119" s="11" t="s">
        <v>994</v>
      </c>
      <c r="B119" s="78"/>
      <c r="C119" t="s">
        <v>950</v>
      </c>
    </row>
    <row r="120" spans="1:3" x14ac:dyDescent="0.25">
      <c r="A120" s="11" t="s">
        <v>950</v>
      </c>
      <c r="B120" s="78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7" t="s">
        <v>1046</v>
      </c>
      <c r="C122" t="s">
        <v>1048</v>
      </c>
    </row>
    <row r="123" spans="1:3" x14ac:dyDescent="0.25">
      <c r="A123" s="11" t="s">
        <v>1048</v>
      </c>
      <c r="B123" s="77"/>
      <c r="C123" t="s">
        <v>1050</v>
      </c>
    </row>
    <row r="124" spans="1:3" x14ac:dyDescent="0.25">
      <c r="A124" s="11" t="s">
        <v>1050</v>
      </c>
      <c r="B124" s="77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6" t="s">
        <v>835</v>
      </c>
      <c r="C128" t="s">
        <v>842</v>
      </c>
    </row>
    <row r="129" spans="1:3" x14ac:dyDescent="0.25">
      <c r="A129" s="11" t="s">
        <v>842</v>
      </c>
      <c r="B129" s="76"/>
      <c r="C129" t="s">
        <v>867</v>
      </c>
    </row>
    <row r="130" spans="1:3" x14ac:dyDescent="0.25">
      <c r="A130" s="11" t="s">
        <v>867</v>
      </c>
      <c r="B130" s="76"/>
      <c r="C130" t="s">
        <v>876</v>
      </c>
    </row>
    <row r="131" spans="1:3" x14ac:dyDescent="0.25">
      <c r="A131" s="11" t="s">
        <v>876</v>
      </c>
      <c r="B131" s="76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7" t="s">
        <v>1086</v>
      </c>
      <c r="C133" t="s">
        <v>1110</v>
      </c>
    </row>
    <row r="134" spans="1:3" x14ac:dyDescent="0.25">
      <c r="A134" s="11" t="s">
        <v>1110</v>
      </c>
      <c r="B134" s="77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6" t="s">
        <v>914</v>
      </c>
      <c r="C138" t="s">
        <v>916</v>
      </c>
    </row>
    <row r="139" spans="1:3" x14ac:dyDescent="0.25">
      <c r="A139" s="11" t="s">
        <v>916</v>
      </c>
      <c r="B139" s="76"/>
      <c r="C139" t="s">
        <v>933</v>
      </c>
    </row>
    <row r="140" spans="1:3" x14ac:dyDescent="0.25">
      <c r="A140" s="11" t="s">
        <v>933</v>
      </c>
      <c r="B140" s="76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9"/>
  <sheetViews>
    <sheetView tabSelected="1" view="pageBreakPreview" topLeftCell="A40" zoomScale="90" zoomScaleNormal="70" zoomScaleSheetLayoutView="90" workbookViewId="0">
      <selection activeCell="A246" sqref="A246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79"/>
      <c r="B1" s="86" t="s">
        <v>1188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  <c r="T1" s="87"/>
      <c r="U1" s="86"/>
      <c r="V1" s="86"/>
      <c r="W1" s="86"/>
      <c r="X1" s="86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79"/>
      <c r="B2" s="80" t="s">
        <v>1985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79"/>
      <c r="B3" s="82" t="s">
        <v>1986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4"/>
      <c r="AG3" s="84"/>
      <c r="AH3" s="84"/>
      <c r="AI3" s="84"/>
      <c r="AJ3" s="84"/>
      <c r="AK3" s="84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85"/>
      <c r="B4" s="89" t="s">
        <v>2199</v>
      </c>
      <c r="C4" s="90"/>
      <c r="D4" s="90"/>
      <c r="E4" s="90"/>
      <c r="F4" s="90"/>
      <c r="G4" s="90"/>
      <c r="H4" s="90"/>
      <c r="I4" s="90"/>
      <c r="J4" s="90"/>
      <c r="K4" s="90"/>
      <c r="L4" s="90" t="s">
        <v>2078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 t="s">
        <v>2200</v>
      </c>
      <c r="AE4" s="90"/>
      <c r="AF4" s="90"/>
      <c r="AG4" s="90"/>
      <c r="AH4" s="90"/>
      <c r="AI4" s="90"/>
      <c r="AJ4" s="90"/>
      <c r="AK4" s="90"/>
      <c r="AL4" s="90"/>
      <c r="AM4" s="125"/>
      <c r="AN4" s="89" t="s">
        <v>2079</v>
      </c>
      <c r="AO4" s="90"/>
      <c r="AP4" s="90"/>
      <c r="AQ4" s="90"/>
      <c r="AR4" s="90"/>
      <c r="AS4" s="90"/>
      <c r="AT4" s="90"/>
      <c r="AU4" s="90"/>
      <c r="AV4" s="90"/>
      <c r="AW4" s="90"/>
      <c r="AX4" s="125"/>
    </row>
    <row r="5" spans="1:50" customFormat="1" ht="27" customHeight="1" x14ac:dyDescent="0.25">
      <c r="A5" s="91" t="s">
        <v>1189</v>
      </c>
      <c r="B5" s="92"/>
      <c r="C5" s="93">
        <v>2023</v>
      </c>
      <c r="D5" s="94"/>
      <c r="E5" s="94"/>
      <c r="F5" s="94"/>
      <c r="G5" s="94"/>
      <c r="H5" s="94"/>
      <c r="I5" s="9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91" t="s">
        <v>1190</v>
      </c>
      <c r="B6" s="114"/>
      <c r="C6" s="115" t="s">
        <v>2281</v>
      </c>
      <c r="D6" s="115"/>
      <c r="E6" s="115"/>
      <c r="F6" s="115"/>
      <c r="G6" s="115"/>
      <c r="H6" s="115"/>
      <c r="I6" s="11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96" t="s">
        <v>1206</v>
      </c>
      <c r="B10" s="97"/>
      <c r="C10" s="97"/>
      <c r="D10" s="97"/>
      <c r="E10" s="97"/>
      <c r="F10" s="97"/>
      <c r="G10" s="98"/>
      <c r="H10" s="116" t="s">
        <v>1207</v>
      </c>
      <c r="I10" s="117"/>
      <c r="J10" s="118"/>
      <c r="K10" s="105" t="s">
        <v>1208</v>
      </c>
      <c r="L10" s="107"/>
      <c r="M10" s="105" t="s">
        <v>2072</v>
      </c>
      <c r="N10" s="106"/>
      <c r="O10" s="107"/>
      <c r="P10" s="96" t="s">
        <v>1206</v>
      </c>
      <c r="Q10" s="97"/>
      <c r="R10" s="97"/>
      <c r="S10" s="97"/>
      <c r="T10" s="97"/>
      <c r="U10" s="97"/>
      <c r="V10" s="98"/>
      <c r="W10" s="105" t="s">
        <v>1207</v>
      </c>
      <c r="X10" s="106"/>
      <c r="Y10" s="107"/>
      <c r="Z10" s="139" t="s">
        <v>1209</v>
      </c>
      <c r="AA10" s="128" t="s">
        <v>2081</v>
      </c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30"/>
      <c r="AP10" s="128" t="s">
        <v>2145</v>
      </c>
      <c r="AQ10" s="129"/>
      <c r="AR10" s="129"/>
      <c r="AS10" s="129"/>
      <c r="AT10" s="129"/>
      <c r="AU10" s="130"/>
      <c r="AV10" s="137" t="s">
        <v>2156</v>
      </c>
      <c r="AW10" s="137" t="s">
        <v>2152</v>
      </c>
      <c r="AX10" s="126" t="s">
        <v>2185</v>
      </c>
    </row>
    <row r="11" spans="1:50" customFormat="1" ht="15" customHeight="1" x14ac:dyDescent="0.25">
      <c r="A11" s="99"/>
      <c r="B11" s="100"/>
      <c r="C11" s="100"/>
      <c r="D11" s="100"/>
      <c r="E11" s="100"/>
      <c r="F11" s="100"/>
      <c r="G11" s="101"/>
      <c r="H11" s="119"/>
      <c r="I11" s="120"/>
      <c r="J11" s="121"/>
      <c r="K11" s="108"/>
      <c r="L11" s="110"/>
      <c r="M11" s="108"/>
      <c r="N11" s="109"/>
      <c r="O11" s="110"/>
      <c r="P11" s="99"/>
      <c r="Q11" s="100"/>
      <c r="R11" s="100"/>
      <c r="S11" s="100"/>
      <c r="T11" s="100"/>
      <c r="U11" s="100"/>
      <c r="V11" s="101"/>
      <c r="W11" s="108"/>
      <c r="X11" s="109"/>
      <c r="Y11" s="110"/>
      <c r="Z11" s="139"/>
      <c r="AA11" s="131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3"/>
      <c r="AP11" s="131"/>
      <c r="AQ11" s="132"/>
      <c r="AR11" s="132"/>
      <c r="AS11" s="132"/>
      <c r="AT11" s="132"/>
      <c r="AU11" s="133"/>
      <c r="AV11" s="138"/>
      <c r="AW11" s="138"/>
      <c r="AX11" s="126"/>
    </row>
    <row r="12" spans="1:50" customFormat="1" ht="15" hidden="1" customHeight="1" x14ac:dyDescent="0.25">
      <c r="A12" s="99"/>
      <c r="B12" s="100"/>
      <c r="C12" s="100"/>
      <c r="D12" s="100"/>
      <c r="E12" s="100"/>
      <c r="F12" s="100"/>
      <c r="G12" s="101"/>
      <c r="H12" s="119"/>
      <c r="I12" s="120"/>
      <c r="J12" s="121"/>
      <c r="K12" s="108"/>
      <c r="L12" s="110"/>
      <c r="M12" s="108"/>
      <c r="N12" s="109"/>
      <c r="O12" s="110"/>
      <c r="P12" s="99"/>
      <c r="Q12" s="100"/>
      <c r="R12" s="100"/>
      <c r="S12" s="100"/>
      <c r="T12" s="100"/>
      <c r="U12" s="100"/>
      <c r="V12" s="101"/>
      <c r="W12" s="108"/>
      <c r="X12" s="109"/>
      <c r="Y12" s="110"/>
      <c r="Z12" s="139"/>
      <c r="AA12" s="131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3"/>
      <c r="AP12" s="134"/>
      <c r="AQ12" s="135"/>
      <c r="AR12" s="135"/>
      <c r="AS12" s="135"/>
      <c r="AT12" s="135"/>
      <c r="AU12" s="136"/>
      <c r="AV12" s="138"/>
      <c r="AW12" s="138"/>
      <c r="AX12" s="126"/>
    </row>
    <row r="13" spans="1:50" customFormat="1" ht="15" hidden="1" customHeight="1" x14ac:dyDescent="0.25">
      <c r="A13" s="99"/>
      <c r="B13" s="100"/>
      <c r="C13" s="100"/>
      <c r="D13" s="100"/>
      <c r="E13" s="100"/>
      <c r="F13" s="100"/>
      <c r="G13" s="101"/>
      <c r="H13" s="119"/>
      <c r="I13" s="120"/>
      <c r="J13" s="121"/>
      <c r="K13" s="108"/>
      <c r="L13" s="110"/>
      <c r="M13" s="108"/>
      <c r="N13" s="109"/>
      <c r="O13" s="110"/>
      <c r="P13" s="99"/>
      <c r="Q13" s="100"/>
      <c r="R13" s="100"/>
      <c r="S13" s="100"/>
      <c r="T13" s="100"/>
      <c r="U13" s="100"/>
      <c r="V13" s="101"/>
      <c r="W13" s="108"/>
      <c r="X13" s="109"/>
      <c r="Y13" s="110"/>
      <c r="Z13" s="139"/>
      <c r="AA13" s="131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3"/>
      <c r="AP13" s="31" t="s">
        <v>2140</v>
      </c>
      <c r="AQ13" s="32"/>
      <c r="AR13" s="32"/>
      <c r="AS13" s="32"/>
      <c r="AT13" s="32"/>
      <c r="AU13" s="32"/>
      <c r="AV13" s="138"/>
      <c r="AW13" s="138"/>
      <c r="AX13" s="126"/>
    </row>
    <row r="14" spans="1:50" customFormat="1" ht="15" hidden="1" customHeight="1" x14ac:dyDescent="0.25">
      <c r="A14" s="99"/>
      <c r="B14" s="100"/>
      <c r="C14" s="100"/>
      <c r="D14" s="100"/>
      <c r="E14" s="100"/>
      <c r="F14" s="100"/>
      <c r="G14" s="101"/>
      <c r="H14" s="119"/>
      <c r="I14" s="120"/>
      <c r="J14" s="121"/>
      <c r="K14" s="108"/>
      <c r="L14" s="110"/>
      <c r="M14" s="108"/>
      <c r="N14" s="109"/>
      <c r="O14" s="110"/>
      <c r="P14" s="99"/>
      <c r="Q14" s="100"/>
      <c r="R14" s="100"/>
      <c r="S14" s="100"/>
      <c r="T14" s="100"/>
      <c r="U14" s="100"/>
      <c r="V14" s="101"/>
      <c r="W14" s="108"/>
      <c r="X14" s="109"/>
      <c r="Y14" s="110"/>
      <c r="Z14" s="139"/>
      <c r="AA14" s="131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3"/>
      <c r="AP14" s="31" t="s">
        <v>2141</v>
      </c>
      <c r="AQ14" s="32"/>
      <c r="AR14" s="32"/>
      <c r="AS14" s="32"/>
      <c r="AT14" s="32"/>
      <c r="AU14" s="32"/>
      <c r="AV14" s="138"/>
      <c r="AW14" s="138"/>
      <c r="AX14" s="126"/>
    </row>
    <row r="15" spans="1:50" customFormat="1" ht="42" x14ac:dyDescent="0.25">
      <c r="A15" s="102"/>
      <c r="B15" s="103"/>
      <c r="C15" s="103"/>
      <c r="D15" s="103"/>
      <c r="E15" s="103"/>
      <c r="F15" s="103"/>
      <c r="G15" s="104"/>
      <c r="H15" s="122"/>
      <c r="I15" s="123"/>
      <c r="J15" s="124"/>
      <c r="K15" s="111"/>
      <c r="L15" s="113"/>
      <c r="M15" s="111"/>
      <c r="N15" s="112"/>
      <c r="O15" s="113"/>
      <c r="P15" s="102"/>
      <c r="Q15" s="103"/>
      <c r="R15" s="103"/>
      <c r="S15" s="103"/>
      <c r="T15" s="103"/>
      <c r="U15" s="103"/>
      <c r="V15" s="104"/>
      <c r="W15" s="111"/>
      <c r="X15" s="112"/>
      <c r="Y15" s="113"/>
      <c r="Z15" s="139"/>
      <c r="AA15" s="134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33" t="s">
        <v>2140</v>
      </c>
      <c r="AQ15" s="33" t="s">
        <v>2140</v>
      </c>
      <c r="AR15" s="33" t="s">
        <v>2090</v>
      </c>
      <c r="AS15" s="33" t="s">
        <v>2090</v>
      </c>
      <c r="AT15" s="33" t="s">
        <v>2090</v>
      </c>
      <c r="AU15" s="33" t="s">
        <v>2090</v>
      </c>
      <c r="AV15" s="138"/>
      <c r="AW15" s="138"/>
      <c r="AX15" s="126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2117</v>
      </c>
      <c r="AE16" s="40"/>
      <c r="AF16" s="40"/>
      <c r="AG16" s="40" t="s">
        <v>2118</v>
      </c>
      <c r="AH16" s="40"/>
      <c r="AI16" s="40"/>
      <c r="AJ16" s="40"/>
      <c r="AK16" s="40"/>
      <c r="AL16" s="40"/>
      <c r="AM16" s="40" t="s">
        <v>2130</v>
      </c>
      <c r="AN16" s="40"/>
      <c r="AO16" s="41"/>
      <c r="AP16" s="52" t="s">
        <v>2082</v>
      </c>
      <c r="AQ16" s="42" t="s">
        <v>2082</v>
      </c>
      <c r="AR16" s="42"/>
      <c r="AS16" s="42"/>
      <c r="AT16" s="42"/>
      <c r="AU16" s="43"/>
      <c r="AV16" s="138"/>
      <c r="AW16" s="138"/>
      <c r="AX16" s="126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2104</v>
      </c>
      <c r="AB17" s="44"/>
      <c r="AC17" s="44"/>
      <c r="AD17" s="44"/>
      <c r="AE17" s="40"/>
      <c r="AF17" s="40"/>
      <c r="AG17" s="40" t="s">
        <v>2121</v>
      </c>
      <c r="AH17" s="40"/>
      <c r="AI17" s="40"/>
      <c r="AJ17" s="40"/>
      <c r="AK17" s="40"/>
      <c r="AL17" s="40"/>
      <c r="AM17" s="40" t="s">
        <v>2131</v>
      </c>
      <c r="AN17" s="40"/>
      <c r="AO17" s="41"/>
      <c r="AP17" s="52" t="s">
        <v>2083</v>
      </c>
      <c r="AQ17" s="42" t="s">
        <v>2083</v>
      </c>
      <c r="AR17" s="42"/>
      <c r="AS17" s="42"/>
      <c r="AT17" s="42"/>
      <c r="AU17" s="43"/>
      <c r="AV17" s="138"/>
      <c r="AW17" s="138"/>
      <c r="AX17" s="126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2105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2132</v>
      </c>
      <c r="AN18" s="40"/>
      <c r="AO18" s="41"/>
      <c r="AP18" s="45" t="s">
        <v>2084</v>
      </c>
      <c r="AQ18" s="42" t="s">
        <v>2084</v>
      </c>
      <c r="AR18" s="42"/>
      <c r="AS18" s="42"/>
      <c r="AT18" s="42"/>
      <c r="AU18" s="43"/>
      <c r="AV18" s="138"/>
      <c r="AW18" s="138"/>
      <c r="AX18" s="126"/>
    </row>
    <row r="19" spans="1:50" customFormat="1" ht="84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2106</v>
      </c>
      <c r="AB19" s="44"/>
      <c r="AC19" s="44"/>
      <c r="AD19" s="44"/>
      <c r="AE19" s="40"/>
      <c r="AF19" s="40"/>
      <c r="AG19" s="40" t="s">
        <v>2119</v>
      </c>
      <c r="AH19" s="40"/>
      <c r="AI19" s="40"/>
      <c r="AJ19" s="40"/>
      <c r="AK19" s="40"/>
      <c r="AL19" s="40"/>
      <c r="AM19" s="40" t="s">
        <v>2129</v>
      </c>
      <c r="AN19" s="40"/>
      <c r="AO19" s="41"/>
      <c r="AP19" s="45" t="s">
        <v>2142</v>
      </c>
      <c r="AQ19" s="42" t="s">
        <v>2088</v>
      </c>
      <c r="AR19" s="42"/>
      <c r="AS19" s="42"/>
      <c r="AT19" s="42"/>
      <c r="AU19" s="43"/>
      <c r="AV19" s="138"/>
      <c r="AW19" s="138"/>
      <c r="AX19" s="126"/>
    </row>
    <row r="20" spans="1:50" customFormat="1" ht="42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2133</v>
      </c>
      <c r="AB20" s="44"/>
      <c r="AC20" s="44"/>
      <c r="AD20" s="44"/>
      <c r="AE20" s="40"/>
      <c r="AF20" s="40"/>
      <c r="AG20" s="40" t="s">
        <v>2122</v>
      </c>
      <c r="AH20" s="40"/>
      <c r="AI20" s="40"/>
      <c r="AJ20" s="40"/>
      <c r="AK20" s="40"/>
      <c r="AL20" s="40"/>
      <c r="AM20" s="53"/>
      <c r="AN20" s="40"/>
      <c r="AO20" s="41"/>
      <c r="AP20" s="45" t="s">
        <v>2143</v>
      </c>
      <c r="AQ20" s="42" t="s">
        <v>2085</v>
      </c>
      <c r="AR20" s="42"/>
      <c r="AS20" s="42"/>
      <c r="AT20" s="42"/>
      <c r="AU20" s="43"/>
      <c r="AV20" s="138"/>
      <c r="AW20" s="138"/>
      <c r="AX20" s="126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2134</v>
      </c>
      <c r="AB21" s="44"/>
      <c r="AC21" s="44"/>
      <c r="AD21" s="44"/>
      <c r="AE21" s="40"/>
      <c r="AF21" s="40"/>
      <c r="AG21" s="40" t="s">
        <v>2123</v>
      </c>
      <c r="AH21" s="40"/>
      <c r="AI21" s="40"/>
      <c r="AJ21" s="40"/>
      <c r="AK21" s="40"/>
      <c r="AL21" s="40"/>
      <c r="AM21" s="40"/>
      <c r="AN21" s="40"/>
      <c r="AO21" s="41"/>
      <c r="AP21" s="45" t="s">
        <v>2144</v>
      </c>
      <c r="AQ21" s="42" t="s">
        <v>2087</v>
      </c>
      <c r="AR21" s="42"/>
      <c r="AS21" s="42"/>
      <c r="AT21" s="42"/>
      <c r="AU21" s="43"/>
      <c r="AV21" s="138"/>
      <c r="AW21" s="138"/>
      <c r="AX21" s="126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2135</v>
      </c>
      <c r="AB22" s="44"/>
      <c r="AC22" s="44"/>
      <c r="AD22" s="44"/>
      <c r="AE22" s="40"/>
      <c r="AF22" s="40"/>
      <c r="AG22" s="40" t="s">
        <v>2125</v>
      </c>
      <c r="AH22" s="40"/>
      <c r="AI22" s="40"/>
      <c r="AJ22" s="40"/>
      <c r="AK22" s="40"/>
      <c r="AL22" s="40"/>
      <c r="AM22" s="40"/>
      <c r="AN22" s="40"/>
      <c r="AO22" s="41"/>
      <c r="AP22" s="45" t="s">
        <v>2085</v>
      </c>
      <c r="AQ22" s="42" t="s">
        <v>2086</v>
      </c>
      <c r="AR22" s="42"/>
      <c r="AS22" s="42"/>
      <c r="AT22" s="42"/>
      <c r="AU22" s="43"/>
      <c r="AV22" s="138"/>
      <c r="AW22" s="138"/>
      <c r="AX22" s="126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2136</v>
      </c>
      <c r="AB23" s="44"/>
      <c r="AC23" s="44"/>
      <c r="AD23" s="44"/>
      <c r="AE23" s="40"/>
      <c r="AF23" s="40"/>
      <c r="AG23" s="40" t="s">
        <v>2124</v>
      </c>
      <c r="AH23" s="40"/>
      <c r="AI23" s="40"/>
      <c r="AJ23" s="40"/>
      <c r="AK23" s="40"/>
      <c r="AL23" s="40"/>
      <c r="AM23" s="40"/>
      <c r="AN23" s="40"/>
      <c r="AO23" s="41"/>
      <c r="AP23" s="45" t="s">
        <v>2087</v>
      </c>
      <c r="AQ23" s="42" t="s">
        <v>1175</v>
      </c>
      <c r="AR23" s="42"/>
      <c r="AS23" s="42"/>
      <c r="AT23" s="42"/>
      <c r="AU23" s="43"/>
      <c r="AV23" s="138"/>
      <c r="AW23" s="138"/>
      <c r="AX23" s="126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2137</v>
      </c>
      <c r="AB24" s="44"/>
      <c r="AC24" s="44"/>
      <c r="AD24" s="44"/>
      <c r="AE24" s="40"/>
      <c r="AF24" s="40"/>
      <c r="AG24" s="40" t="s">
        <v>2120</v>
      </c>
      <c r="AH24" s="40"/>
      <c r="AI24" s="40"/>
      <c r="AJ24" s="40"/>
      <c r="AK24" s="40"/>
      <c r="AL24" s="40"/>
      <c r="AM24" s="40"/>
      <c r="AN24" s="40"/>
      <c r="AO24" s="41"/>
      <c r="AP24" s="45" t="s">
        <v>2086</v>
      </c>
      <c r="AQ24" s="42" t="s">
        <v>1176</v>
      </c>
      <c r="AR24" s="42"/>
      <c r="AS24" s="42"/>
      <c r="AT24" s="42"/>
      <c r="AU24" s="43"/>
      <c r="AV24" s="138"/>
      <c r="AW24" s="138"/>
      <c r="AX24" s="126"/>
    </row>
    <row r="25" spans="1:50" customFormat="1" ht="63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2138</v>
      </c>
      <c r="AB25" s="44"/>
      <c r="AC25" s="44"/>
      <c r="AD25" s="44"/>
      <c r="AE25" s="40"/>
      <c r="AF25" s="40"/>
      <c r="AG25" s="40" t="s">
        <v>2126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38"/>
      <c r="AW25" s="138"/>
      <c r="AX25" s="126"/>
    </row>
    <row r="26" spans="1:50" customFormat="1" ht="63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2186</v>
      </c>
      <c r="AB26" s="44"/>
      <c r="AC26" s="44"/>
      <c r="AD26" s="44"/>
      <c r="AE26" s="40"/>
      <c r="AF26" s="40"/>
      <c r="AG26" s="40" t="s">
        <v>2139</v>
      </c>
      <c r="AH26" s="40"/>
      <c r="AI26" s="40"/>
      <c r="AJ26" s="40"/>
      <c r="AK26" s="40"/>
      <c r="AL26" s="40" t="s">
        <v>2154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38"/>
      <c r="AW26" s="138"/>
      <c r="AX26" s="126"/>
    </row>
    <row r="27" spans="1:50" customFormat="1" ht="63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2127</v>
      </c>
      <c r="AB27" s="44"/>
      <c r="AC27" s="44"/>
      <c r="AD27" s="44"/>
      <c r="AE27" s="40"/>
      <c r="AF27" s="40"/>
      <c r="AG27" s="18" t="s">
        <v>2187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38"/>
      <c r="AW27" s="138"/>
      <c r="AX27" s="126"/>
    </row>
    <row r="28" spans="1:50" customFormat="1" ht="63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2128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38"/>
      <c r="AW28" s="138"/>
      <c r="AX28" s="126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38"/>
      <c r="AW29" s="138"/>
      <c r="AX29" s="126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38"/>
      <c r="AW30" s="138"/>
      <c r="AX30" s="126"/>
    </row>
    <row r="31" spans="1:50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38"/>
      <c r="AW31" s="138"/>
      <c r="AX31" s="126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38"/>
      <c r="AW32" s="138"/>
      <c r="AX32" s="126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38"/>
      <c r="AW33" s="138"/>
      <c r="AX33" s="126"/>
    </row>
    <row r="34" spans="1:50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38"/>
      <c r="AW34" s="138"/>
      <c r="AX34" s="126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38"/>
      <c r="AW35" s="138"/>
      <c r="AX35" s="126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1987</v>
      </c>
      <c r="AR36" s="42"/>
      <c r="AS36" s="42"/>
      <c r="AT36" s="42"/>
      <c r="AU36" s="43"/>
      <c r="AV36" s="138"/>
      <c r="AW36" s="138"/>
      <c r="AX36" s="126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38"/>
      <c r="AW37" s="138"/>
      <c r="AX37" s="126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1987</v>
      </c>
      <c r="AQ38" s="42"/>
      <c r="AR38" s="42"/>
      <c r="AS38" s="42"/>
      <c r="AT38" s="42"/>
      <c r="AU38" s="43"/>
      <c r="AV38" s="138"/>
      <c r="AW38" s="138"/>
      <c r="AX38" s="126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38"/>
      <c r="AW39" s="138"/>
      <c r="AX39" s="126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2197</v>
      </c>
      <c r="H40" s="44" t="s">
        <v>1170</v>
      </c>
      <c r="I40" s="44" t="s">
        <v>2073</v>
      </c>
      <c r="J40" s="44" t="s">
        <v>1171</v>
      </c>
      <c r="K40" s="44" t="s">
        <v>1172</v>
      </c>
      <c r="L40" s="44" t="s">
        <v>1984</v>
      </c>
      <c r="M40" s="44" t="s">
        <v>2074</v>
      </c>
      <c r="N40" s="44" t="s">
        <v>2070</v>
      </c>
      <c r="O40" s="44" t="s">
        <v>2075</v>
      </c>
      <c r="P40" s="44" t="s">
        <v>2076</v>
      </c>
      <c r="Q40" s="64" t="s">
        <v>2189</v>
      </c>
      <c r="R40" s="64" t="s">
        <v>2190</v>
      </c>
      <c r="S40" s="64" t="s">
        <v>2191</v>
      </c>
      <c r="T40" s="64" t="s">
        <v>2192</v>
      </c>
      <c r="U40" s="44" t="s">
        <v>1169</v>
      </c>
      <c r="V40" s="44" t="s">
        <v>2198</v>
      </c>
      <c r="W40" s="44" t="s">
        <v>1173</v>
      </c>
      <c r="X40" s="44" t="s">
        <v>1174</v>
      </c>
      <c r="Y40" s="44" t="s">
        <v>2077</v>
      </c>
      <c r="Z40" s="49" t="s">
        <v>2091</v>
      </c>
      <c r="AA40" s="44" t="s">
        <v>2127</v>
      </c>
      <c r="AB40" s="44" t="s">
        <v>2127</v>
      </c>
      <c r="AC40" s="44" t="s">
        <v>2127</v>
      </c>
      <c r="AD40" s="44" t="s">
        <v>2127</v>
      </c>
      <c r="AE40" s="44" t="s">
        <v>2127</v>
      </c>
      <c r="AF40" s="64" t="s">
        <v>2153</v>
      </c>
      <c r="AG40" s="44" t="s">
        <v>2187</v>
      </c>
      <c r="AH40" s="44" t="s">
        <v>2277</v>
      </c>
      <c r="AI40" s="44" t="s">
        <v>2278</v>
      </c>
      <c r="AJ40" s="44" t="s">
        <v>2128</v>
      </c>
      <c r="AK40" s="44" t="s">
        <v>2128</v>
      </c>
      <c r="AL40" s="64" t="s">
        <v>2154</v>
      </c>
      <c r="AM40" s="44" t="s">
        <v>2130</v>
      </c>
      <c r="AN40" s="44" t="s">
        <v>2129</v>
      </c>
      <c r="AO40" s="65" t="s">
        <v>2155</v>
      </c>
      <c r="AP40" s="50" t="s">
        <v>1175</v>
      </c>
      <c r="AQ40" s="50" t="s">
        <v>1175</v>
      </c>
      <c r="AR40" s="50" t="s">
        <v>2089</v>
      </c>
      <c r="AS40" s="50" t="s">
        <v>2089</v>
      </c>
      <c r="AT40" s="50" t="s">
        <v>2089</v>
      </c>
      <c r="AU40" s="50" t="s">
        <v>2089</v>
      </c>
      <c r="AV40" s="138"/>
      <c r="AW40" s="140"/>
      <c r="AX40" s="127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2047</v>
      </c>
      <c r="N41" s="28" t="s">
        <v>1992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2047</v>
      </c>
      <c r="N42" s="28" t="s">
        <v>1992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2047</v>
      </c>
      <c r="N43" s="28" t="s">
        <v>1992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2047</v>
      </c>
      <c r="N44" s="28" t="s">
        <v>1992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2048</v>
      </c>
      <c r="N45" s="28" t="s">
        <v>1993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2048</v>
      </c>
      <c r="N46" s="28" t="s">
        <v>1993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2048</v>
      </c>
      <c r="N47" s="28" t="s">
        <v>1993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2048</v>
      </c>
      <c r="N48" s="28" t="s">
        <v>1993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1991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2048</v>
      </c>
      <c r="N49" s="28" t="s">
        <v>1993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2048</v>
      </c>
      <c r="N50" s="28" t="s">
        <v>1993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1991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2048</v>
      </c>
      <c r="N51" s="28" t="s">
        <v>1993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2048</v>
      </c>
      <c r="N52" s="28" t="s">
        <v>1994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1991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2048</v>
      </c>
      <c r="N53" s="28" t="s">
        <v>1994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1991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2048</v>
      </c>
      <c r="N54" s="28" t="s">
        <v>1994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2048</v>
      </c>
      <c r="N55" s="28" t="s">
        <v>1994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2048</v>
      </c>
      <c r="N56" s="28" t="s">
        <v>1994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2048</v>
      </c>
      <c r="N57" s="28" t="s">
        <v>1994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2048</v>
      </c>
      <c r="N58" s="28" t="s">
        <v>1993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2048</v>
      </c>
      <c r="N59" s="28" t="s">
        <v>1993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2048</v>
      </c>
      <c r="N60" s="28" t="s">
        <v>1993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2048</v>
      </c>
      <c r="N61" s="28" t="s">
        <v>1993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2048</v>
      </c>
      <c r="N62" s="28" t="s">
        <v>1993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2048</v>
      </c>
      <c r="N63" s="28" t="s">
        <v>1993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2048</v>
      </c>
      <c r="N64" s="28" t="s">
        <v>1993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2048</v>
      </c>
      <c r="N65" s="28" t="s">
        <v>1993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2048</v>
      </c>
      <c r="N66" s="28" t="s">
        <v>1993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2048</v>
      </c>
      <c r="N67" s="28" t="s">
        <v>1993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2048</v>
      </c>
      <c r="N68" s="28" t="s">
        <v>1993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2048</v>
      </c>
      <c r="N69" s="28" t="s">
        <v>1993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2048</v>
      </c>
      <c r="N70" s="28" t="s">
        <v>1993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2048</v>
      </c>
      <c r="N71" s="28" t="s">
        <v>1993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2048</v>
      </c>
      <c r="N72" s="28" t="s">
        <v>1993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2048</v>
      </c>
      <c r="N73" s="28" t="s">
        <v>1993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2048</v>
      </c>
      <c r="N74" s="28" t="s">
        <v>1993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2048</v>
      </c>
      <c r="N75" s="28" t="s">
        <v>1993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2048</v>
      </c>
      <c r="N76" s="28" t="s">
        <v>1993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2048</v>
      </c>
      <c r="N77" s="28" t="s">
        <v>1993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2048</v>
      </c>
      <c r="N78" s="28" t="s">
        <v>1993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2048</v>
      </c>
      <c r="N79" s="28" t="s">
        <v>1993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2048</v>
      </c>
      <c r="N80" s="28" t="s">
        <v>1993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2048</v>
      </c>
      <c r="N81" s="28" t="s">
        <v>1993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2048</v>
      </c>
      <c r="N82" s="28" t="s">
        <v>1993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2048</v>
      </c>
      <c r="N83" s="28" t="s">
        <v>1993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2048</v>
      </c>
      <c r="N84" s="28" t="s">
        <v>1993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2048</v>
      </c>
      <c r="N85" s="28" t="s">
        <v>1993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2048</v>
      </c>
      <c r="N86" s="28" t="s">
        <v>1993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2048</v>
      </c>
      <c r="N87" s="28" t="s">
        <v>1993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2048</v>
      </c>
      <c r="N88" s="28" t="s">
        <v>1993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2048</v>
      </c>
      <c r="N89" s="28" t="s">
        <v>1993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2048</v>
      </c>
      <c r="N90" s="28" t="s">
        <v>1993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2048</v>
      </c>
      <c r="N91" s="28" t="s">
        <v>1993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2048</v>
      </c>
      <c r="N92" s="28" t="s">
        <v>1993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2048</v>
      </c>
      <c r="N93" s="28" t="s">
        <v>1993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2048</v>
      </c>
      <c r="N94" s="28" t="s">
        <v>1993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2048</v>
      </c>
      <c r="N95" s="28" t="s">
        <v>1993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2048</v>
      </c>
      <c r="N96" s="28" t="s">
        <v>1993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2048</v>
      </c>
      <c r="N97" s="28" t="s">
        <v>1993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2048</v>
      </c>
      <c r="N98" s="28" t="s">
        <v>1993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2048</v>
      </c>
      <c r="N99" s="28" t="s">
        <v>1993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2048</v>
      </c>
      <c r="N100" s="28" t="s">
        <v>1993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2048</v>
      </c>
      <c r="N101" s="28" t="s">
        <v>1993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2048</v>
      </c>
      <c r="N102" s="28" t="s">
        <v>1993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2048</v>
      </c>
      <c r="N103" s="28" t="s">
        <v>1993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2048</v>
      </c>
      <c r="N104" s="28" t="s">
        <v>1993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2048</v>
      </c>
      <c r="N105" s="28" t="s">
        <v>1993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2048</v>
      </c>
      <c r="N106" s="28" t="s">
        <v>1993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2048</v>
      </c>
      <c r="N107" s="28" t="s">
        <v>1993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2048</v>
      </c>
      <c r="N108" s="28" t="s">
        <v>1993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2048</v>
      </c>
      <c r="N109" s="28" t="s">
        <v>1993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2048</v>
      </c>
      <c r="N110" s="28" t="s">
        <v>1993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2048</v>
      </c>
      <c r="N111" s="28" t="s">
        <v>1993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2048</v>
      </c>
      <c r="N112" s="28" t="s">
        <v>1993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2048</v>
      </c>
      <c r="N113" s="28" t="s">
        <v>1993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2048</v>
      </c>
      <c r="N114" s="28" t="s">
        <v>1993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2048</v>
      </c>
      <c r="N115" s="28" t="s">
        <v>1993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2048</v>
      </c>
      <c r="N116" s="28" t="s">
        <v>1993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2048</v>
      </c>
      <c r="N117" s="28" t="s">
        <v>1993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2048</v>
      </c>
      <c r="N118" s="28" t="s">
        <v>1993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2048</v>
      </c>
      <c r="N119" s="28" t="s">
        <v>1993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2048</v>
      </c>
      <c r="N120" s="28" t="s">
        <v>1993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2048</v>
      </c>
      <c r="N121" s="28" t="s">
        <v>1993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2048</v>
      </c>
      <c r="N122" s="28" t="s">
        <v>1993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2049</v>
      </c>
      <c r="N123" s="28" t="s">
        <v>1995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2049</v>
      </c>
      <c r="N124" s="28" t="s">
        <v>1995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2049</v>
      </c>
      <c r="N125" s="28" t="s">
        <v>1995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2049</v>
      </c>
      <c r="N126" s="28" t="s">
        <v>1995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2049</v>
      </c>
      <c r="N127" s="28" t="s">
        <v>1995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2049</v>
      </c>
      <c r="N128" s="28" t="s">
        <v>1995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2049</v>
      </c>
      <c r="N129" s="28" t="s">
        <v>1995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2049</v>
      </c>
      <c r="N130" s="28" t="s">
        <v>1995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2049</v>
      </c>
      <c r="N131" s="28" t="s">
        <v>1995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2049</v>
      </c>
      <c r="N132" s="28" t="s">
        <v>1995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2049</v>
      </c>
      <c r="N133" s="28" t="s">
        <v>1995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1991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2049</v>
      </c>
      <c r="N134" s="28" t="s">
        <v>1995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1991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2049</v>
      </c>
      <c r="N135" s="28" t="s">
        <v>1995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2049</v>
      </c>
      <c r="N136" s="28" t="s">
        <v>1995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2049</v>
      </c>
      <c r="N137" s="28" t="s">
        <v>1995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2049</v>
      </c>
      <c r="N138" s="28" t="s">
        <v>1995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2049</v>
      </c>
      <c r="N139" s="28" t="s">
        <v>1995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2050</v>
      </c>
      <c r="N140" s="28" t="s">
        <v>1996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2050</v>
      </c>
      <c r="N141" s="28" t="s">
        <v>1997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2049</v>
      </c>
      <c r="N142" s="28" t="s">
        <v>1995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1991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2049</v>
      </c>
      <c r="N143" s="28" t="s">
        <v>1995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2049</v>
      </c>
      <c r="N144" s="28" t="s">
        <v>1995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2049</v>
      </c>
      <c r="N145" s="28" t="s">
        <v>1998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2049</v>
      </c>
      <c r="N146" s="28" t="s">
        <v>1995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2049</v>
      </c>
      <c r="N147" s="28" t="s">
        <v>1995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2049</v>
      </c>
      <c r="N148" s="28" t="s">
        <v>1998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2049</v>
      </c>
      <c r="N149" s="28" t="s">
        <v>1995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2049</v>
      </c>
      <c r="N150" s="28" t="s">
        <v>1998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2050</v>
      </c>
      <c r="N151" s="28" t="s">
        <v>1997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2049</v>
      </c>
      <c r="N152" s="28" t="s">
        <v>1998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2049</v>
      </c>
      <c r="N153" s="28" t="s">
        <v>1995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2049</v>
      </c>
      <c r="N154" s="28" t="s">
        <v>1995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2049</v>
      </c>
      <c r="N155" s="28" t="s">
        <v>1995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2049</v>
      </c>
      <c r="N156" s="28" t="s">
        <v>1998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2049</v>
      </c>
      <c r="N157" s="28" t="s">
        <v>1995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2049</v>
      </c>
      <c r="N158" s="28" t="s">
        <v>1995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2049</v>
      </c>
      <c r="N159" s="28" t="s">
        <v>1995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1991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2049</v>
      </c>
      <c r="N160" s="28" t="s">
        <v>1998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2049</v>
      </c>
      <c r="N161" s="28" t="s">
        <v>1998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2049</v>
      </c>
      <c r="N162" s="28" t="s">
        <v>1995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2049</v>
      </c>
      <c r="N163" s="28" t="s">
        <v>1998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2049</v>
      </c>
      <c r="N164" s="28" t="s">
        <v>1995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2049</v>
      </c>
      <c r="N165" s="28" t="s">
        <v>1995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2049</v>
      </c>
      <c r="N166" s="28" t="s">
        <v>1995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2049</v>
      </c>
      <c r="N167" s="28" t="s">
        <v>1995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2049</v>
      </c>
      <c r="N168" s="28" t="s">
        <v>1995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2049</v>
      </c>
      <c r="N169" s="28" t="s">
        <v>1995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2049</v>
      </c>
      <c r="N170" s="28" t="s">
        <v>1995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2049</v>
      </c>
      <c r="N171" s="28" t="s">
        <v>1995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2049</v>
      </c>
      <c r="N172" s="28" t="s">
        <v>1995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2193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2049</v>
      </c>
      <c r="N173" s="28" t="s">
        <v>1998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2049</v>
      </c>
      <c r="N174" s="28" t="s">
        <v>1998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2049</v>
      </c>
      <c r="N175" s="28" t="s">
        <v>1995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2049</v>
      </c>
      <c r="N176" s="28" t="s">
        <v>1995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2049</v>
      </c>
      <c r="N177" s="28" t="s">
        <v>1995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2049</v>
      </c>
      <c r="N178" s="28" t="s">
        <v>1995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2049</v>
      </c>
      <c r="N179" s="28" t="s">
        <v>1995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2049</v>
      </c>
      <c r="N180" s="28" t="s">
        <v>1995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2049</v>
      </c>
      <c r="N181" s="28" t="s">
        <v>1995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2049</v>
      </c>
      <c r="N182" s="28" t="s">
        <v>1995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2049</v>
      </c>
      <c r="N183" s="28" t="s">
        <v>1995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2049</v>
      </c>
      <c r="N184" s="28" t="s">
        <v>1995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2049</v>
      </c>
      <c r="N185" s="28" t="s">
        <v>1995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2049</v>
      </c>
      <c r="N186" s="28" t="s">
        <v>1995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2051</v>
      </c>
      <c r="N187" s="28" t="s">
        <v>1999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2049</v>
      </c>
      <c r="N188" s="28" t="s">
        <v>1995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2049</v>
      </c>
      <c r="N189" s="28" t="s">
        <v>1995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2049</v>
      </c>
      <c r="N190" s="28" t="s">
        <v>1995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2049</v>
      </c>
      <c r="N191" s="28" t="s">
        <v>1995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2049</v>
      </c>
      <c r="N192" s="28" t="s">
        <v>1995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1991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2049</v>
      </c>
      <c r="N193" s="28" t="s">
        <v>1995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2049</v>
      </c>
      <c r="N194" s="28" t="s">
        <v>1998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2049</v>
      </c>
      <c r="N195" s="28" t="s">
        <v>1995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2049</v>
      </c>
      <c r="N196" s="28" t="s">
        <v>1995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2049</v>
      </c>
      <c r="N197" s="28" t="s">
        <v>1998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2049</v>
      </c>
      <c r="N198" s="28" t="s">
        <v>1995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2049</v>
      </c>
      <c r="N199" s="28" t="s">
        <v>1995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2049</v>
      </c>
      <c r="N200" s="28" t="s">
        <v>1995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2049</v>
      </c>
      <c r="N201" s="28" t="s">
        <v>1995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2049</v>
      </c>
      <c r="N202" s="28" t="s">
        <v>1998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2052</v>
      </c>
      <c r="N203" s="28" t="s">
        <v>2000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2049</v>
      </c>
      <c r="N204" s="28" t="s">
        <v>1998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2049</v>
      </c>
      <c r="N205" s="28" t="s">
        <v>1998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2049</v>
      </c>
      <c r="N206" s="28" t="s">
        <v>1998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2049</v>
      </c>
      <c r="N207" s="28" t="s">
        <v>1995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2049</v>
      </c>
      <c r="N208" s="28" t="s">
        <v>1995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2049</v>
      </c>
      <c r="N209" s="28" t="s">
        <v>1995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2049</v>
      </c>
      <c r="N210" s="28" t="s">
        <v>1995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2049</v>
      </c>
      <c r="N211" s="28" t="s">
        <v>1995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2049</v>
      </c>
      <c r="N212" s="28" t="s">
        <v>1995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2049</v>
      </c>
      <c r="N213" s="28" t="s">
        <v>1998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2049</v>
      </c>
      <c r="N214" s="28" t="s">
        <v>1995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2049</v>
      </c>
      <c r="N215" s="28" t="s">
        <v>1998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1991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2049</v>
      </c>
      <c r="N216" s="28" t="s">
        <v>1995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2049</v>
      </c>
      <c r="N217" s="28" t="s">
        <v>1995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2049</v>
      </c>
      <c r="N218" s="28" t="s">
        <v>1995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2047</v>
      </c>
      <c r="N219" s="28" t="s">
        <v>1992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2047</v>
      </c>
      <c r="N220" s="28" t="s">
        <v>1992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2047</v>
      </c>
      <c r="N221" s="28" t="s">
        <v>1996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2047</v>
      </c>
      <c r="N222" s="28" t="s">
        <v>1996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2047</v>
      </c>
      <c r="N223" s="28" t="s">
        <v>2001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2047</v>
      </c>
      <c r="N224" s="28" t="s">
        <v>2001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2047</v>
      </c>
      <c r="N225" s="28" t="s">
        <v>2001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2047</v>
      </c>
      <c r="N226" s="28" t="s">
        <v>2001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1991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2047</v>
      </c>
      <c r="N227" s="28" t="s">
        <v>2001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2047</v>
      </c>
      <c r="N228" s="28" t="s">
        <v>2001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2047</v>
      </c>
      <c r="N229" s="28" t="s">
        <v>2001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2047</v>
      </c>
      <c r="N230" s="28" t="s">
        <v>2001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1991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2047</v>
      </c>
      <c r="N231" s="28" t="s">
        <v>2001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2047</v>
      </c>
      <c r="N232" s="28" t="s">
        <v>2001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1991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2047</v>
      </c>
      <c r="N233" s="28" t="s">
        <v>2001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7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2047</v>
      </c>
      <c r="N234" s="28" t="s">
        <v>2001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1991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8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8" si="18">SUM(AG234:AK234)</f>
        <v>0</v>
      </c>
      <c r="AM234" s="7">
        <v>0</v>
      </c>
      <c r="AN234" s="7">
        <v>0</v>
      </c>
      <c r="AO234" s="29">
        <f t="shared" ref="AO234:AO298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8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2047</v>
      </c>
      <c r="N235" s="28" t="s">
        <v>2001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2047</v>
      </c>
      <c r="N236" s="28" t="s">
        <v>2001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2047</v>
      </c>
      <c r="N237" s="28" t="s">
        <v>2001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1991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2047</v>
      </c>
      <c r="N238" s="28" t="s">
        <v>2001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2047</v>
      </c>
      <c r="N239" s="28" t="s">
        <v>2001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2047</v>
      </c>
      <c r="N240" s="28" t="s">
        <v>2001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1991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2047</v>
      </c>
      <c r="N241" s="28" t="s">
        <v>2001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2047</v>
      </c>
      <c r="N242" s="28" t="s">
        <v>2001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2047</v>
      </c>
      <c r="N243" s="28" t="s">
        <v>2001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2047</v>
      </c>
      <c r="N244" s="28" t="s">
        <v>2001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2047</v>
      </c>
      <c r="N245" s="28" t="s">
        <v>2001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1991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s="241" customFormat="1" ht="150" x14ac:dyDescent="0.25">
      <c r="A246" s="232" t="s">
        <v>592</v>
      </c>
      <c r="B246" s="232" t="s">
        <v>1142</v>
      </c>
      <c r="C246" s="232" t="s">
        <v>278</v>
      </c>
      <c r="D246" s="232" t="s">
        <v>280</v>
      </c>
      <c r="E246" s="232" t="s">
        <v>279</v>
      </c>
      <c r="F246" s="232">
        <v>100</v>
      </c>
      <c r="G246" s="62">
        <v>25</v>
      </c>
      <c r="H246" s="233">
        <v>2022520010093</v>
      </c>
      <c r="I246" s="230" t="s">
        <v>2216</v>
      </c>
      <c r="J246" s="230" t="s">
        <v>2217</v>
      </c>
      <c r="K246" s="230" t="s">
        <v>2218</v>
      </c>
      <c r="L246" s="234" t="s">
        <v>2219</v>
      </c>
      <c r="M246" s="230" t="s">
        <v>2047</v>
      </c>
      <c r="N246" s="230" t="s">
        <v>1996</v>
      </c>
      <c r="O246" s="230">
        <v>4102</v>
      </c>
      <c r="P246" s="232" t="s">
        <v>281</v>
      </c>
      <c r="Q246" s="229" t="s">
        <v>2272</v>
      </c>
      <c r="R246" s="229" t="s">
        <v>2269</v>
      </c>
      <c r="S246" s="229" t="s">
        <v>2270</v>
      </c>
      <c r="T246" s="229" t="s">
        <v>2271</v>
      </c>
      <c r="U246" s="232">
        <v>20</v>
      </c>
      <c r="V246" s="59">
        <v>5</v>
      </c>
      <c r="W246" s="235">
        <v>44927</v>
      </c>
      <c r="X246" s="235">
        <v>45291</v>
      </c>
      <c r="Y246" s="230" t="s">
        <v>2226</v>
      </c>
      <c r="Z246" s="230" t="s">
        <v>2229</v>
      </c>
      <c r="AA246" s="236">
        <v>0</v>
      </c>
      <c r="AB246" s="236">
        <v>0</v>
      </c>
      <c r="AC246" s="236">
        <v>0</v>
      </c>
      <c r="AD246" s="236">
        <v>0</v>
      </c>
      <c r="AE246" s="236">
        <v>0</v>
      </c>
      <c r="AF246" s="237">
        <f t="shared" si="17"/>
        <v>0</v>
      </c>
      <c r="AG246" s="236">
        <v>166000000</v>
      </c>
      <c r="AH246" s="236">
        <v>26333318</v>
      </c>
      <c r="AI246" s="236"/>
      <c r="AJ246" s="236"/>
      <c r="AK246" s="236">
        <v>0</v>
      </c>
      <c r="AL246" s="237">
        <f t="shared" si="18"/>
        <v>192333318</v>
      </c>
      <c r="AM246" s="236">
        <v>0</v>
      </c>
      <c r="AN246" s="236">
        <v>0</v>
      </c>
      <c r="AO246" s="237">
        <f t="shared" si="19"/>
        <v>0</v>
      </c>
      <c r="AP246" s="236">
        <v>0</v>
      </c>
      <c r="AQ246" s="236">
        <v>0</v>
      </c>
      <c r="AR246" s="236"/>
      <c r="AS246" s="236"/>
      <c r="AT246" s="236">
        <v>0</v>
      </c>
      <c r="AU246" s="236">
        <v>0</v>
      </c>
      <c r="AV246" s="238">
        <f t="shared" si="16"/>
        <v>0</v>
      </c>
      <c r="AW246" s="239">
        <f t="shared" si="20"/>
        <v>192333318</v>
      </c>
      <c r="AX246" s="240"/>
    </row>
    <row r="247" spans="1:50" s="241" customFormat="1" ht="75" x14ac:dyDescent="0.25">
      <c r="A247" s="232" t="s">
        <v>592</v>
      </c>
      <c r="B247" s="232" t="s">
        <v>1142</v>
      </c>
      <c r="C247" s="232" t="s">
        <v>278</v>
      </c>
      <c r="D247" s="232" t="s">
        <v>280</v>
      </c>
      <c r="E247" s="232" t="s">
        <v>279</v>
      </c>
      <c r="F247" s="232">
        <v>100</v>
      </c>
      <c r="G247" s="62">
        <v>25</v>
      </c>
      <c r="H247" s="233">
        <v>2022520010093</v>
      </c>
      <c r="I247" s="230" t="s">
        <v>2216</v>
      </c>
      <c r="J247" s="230" t="s">
        <v>2217</v>
      </c>
      <c r="K247" s="230" t="s">
        <v>2218</v>
      </c>
      <c r="L247" s="234" t="s">
        <v>2220</v>
      </c>
      <c r="M247" s="230" t="s">
        <v>2047</v>
      </c>
      <c r="N247" s="230" t="s">
        <v>1996</v>
      </c>
      <c r="O247" s="230">
        <v>4102</v>
      </c>
      <c r="P247" s="232" t="s">
        <v>282</v>
      </c>
      <c r="Q247" s="229" t="s">
        <v>2273</v>
      </c>
      <c r="R247" s="229" t="s">
        <v>2274</v>
      </c>
      <c r="S247" s="229" t="s">
        <v>2261</v>
      </c>
      <c r="T247" s="229" t="s">
        <v>2260</v>
      </c>
      <c r="U247" s="232">
        <v>1</v>
      </c>
      <c r="V247" s="59">
        <v>1</v>
      </c>
      <c r="W247" s="235">
        <v>44927</v>
      </c>
      <c r="X247" s="235">
        <v>45291</v>
      </c>
      <c r="Y247" s="230" t="s">
        <v>2227</v>
      </c>
      <c r="Z247" s="230" t="s">
        <v>2229</v>
      </c>
      <c r="AA247" s="236">
        <v>0</v>
      </c>
      <c r="AB247" s="236">
        <v>0</v>
      </c>
      <c r="AC247" s="236">
        <v>0</v>
      </c>
      <c r="AD247" s="236">
        <v>0</v>
      </c>
      <c r="AE247" s="236">
        <v>0</v>
      </c>
      <c r="AF247" s="237">
        <f t="shared" si="17"/>
        <v>0</v>
      </c>
      <c r="AG247" s="236"/>
      <c r="AH247" s="236">
        <v>26916659</v>
      </c>
      <c r="AI247" s="236">
        <v>0</v>
      </c>
      <c r="AJ247" s="236">
        <v>0</v>
      </c>
      <c r="AK247" s="236">
        <v>0</v>
      </c>
      <c r="AL247" s="237">
        <f t="shared" si="18"/>
        <v>26916659</v>
      </c>
      <c r="AM247" s="236">
        <v>0</v>
      </c>
      <c r="AN247" s="236">
        <v>0</v>
      </c>
      <c r="AO247" s="237">
        <f t="shared" si="19"/>
        <v>0</v>
      </c>
      <c r="AP247" s="236">
        <v>0</v>
      </c>
      <c r="AQ247" s="236">
        <v>0</v>
      </c>
      <c r="AR247" s="236"/>
      <c r="AS247" s="236"/>
      <c r="AT247" s="236">
        <v>0</v>
      </c>
      <c r="AU247" s="236">
        <v>0</v>
      </c>
      <c r="AV247" s="238">
        <f t="shared" si="16"/>
        <v>0</v>
      </c>
      <c r="AW247" s="239">
        <f t="shared" si="20"/>
        <v>26916659</v>
      </c>
      <c r="AX247" s="240"/>
    </row>
    <row r="248" spans="1:50" s="241" customFormat="1" ht="60" x14ac:dyDescent="0.25">
      <c r="A248" s="232" t="s">
        <v>592</v>
      </c>
      <c r="B248" s="232" t="s">
        <v>1142</v>
      </c>
      <c r="C248" s="232" t="s">
        <v>278</v>
      </c>
      <c r="D248" s="232" t="s">
        <v>280</v>
      </c>
      <c r="E248" s="232" t="s">
        <v>279</v>
      </c>
      <c r="F248" s="232">
        <v>100</v>
      </c>
      <c r="G248" s="62">
        <v>25</v>
      </c>
      <c r="H248" s="233">
        <v>2022520010093</v>
      </c>
      <c r="I248" s="230" t="s">
        <v>2216</v>
      </c>
      <c r="J248" s="230" t="s">
        <v>2217</v>
      </c>
      <c r="K248" s="230" t="s">
        <v>2218</v>
      </c>
      <c r="L248" s="234" t="s">
        <v>2221</v>
      </c>
      <c r="M248" s="230" t="s">
        <v>2047</v>
      </c>
      <c r="N248" s="230" t="s">
        <v>1996</v>
      </c>
      <c r="O248" s="230">
        <v>4102</v>
      </c>
      <c r="P248" s="232" t="s">
        <v>283</v>
      </c>
      <c r="Q248" s="229" t="s">
        <v>2232</v>
      </c>
      <c r="R248" s="229" t="s">
        <v>2240</v>
      </c>
      <c r="S248" s="229" t="s">
        <v>2266</v>
      </c>
      <c r="T248" s="229" t="s">
        <v>2265</v>
      </c>
      <c r="U248" s="232">
        <v>12</v>
      </c>
      <c r="V248" s="59">
        <v>3</v>
      </c>
      <c r="W248" s="235">
        <v>44927</v>
      </c>
      <c r="X248" s="235">
        <v>45291</v>
      </c>
      <c r="Y248" s="230" t="s">
        <v>2256</v>
      </c>
      <c r="Z248" s="230" t="s">
        <v>2229</v>
      </c>
      <c r="AA248" s="236">
        <v>0</v>
      </c>
      <c r="AB248" s="236">
        <v>0</v>
      </c>
      <c r="AC248" s="236">
        <v>0</v>
      </c>
      <c r="AD248" s="236">
        <v>0</v>
      </c>
      <c r="AE248" s="236">
        <v>0</v>
      </c>
      <c r="AF248" s="237">
        <f t="shared" si="17"/>
        <v>0</v>
      </c>
      <c r="AG248" s="236"/>
      <c r="AH248" s="236">
        <v>49416659</v>
      </c>
      <c r="AI248" s="236">
        <v>300000000</v>
      </c>
      <c r="AJ248" s="236"/>
      <c r="AK248" s="236">
        <v>0</v>
      </c>
      <c r="AL248" s="237">
        <f t="shared" si="18"/>
        <v>349416659</v>
      </c>
      <c r="AM248" s="236"/>
      <c r="AN248" s="236">
        <v>0</v>
      </c>
      <c r="AO248" s="237">
        <f t="shared" si="19"/>
        <v>0</v>
      </c>
      <c r="AP248" s="236">
        <v>0</v>
      </c>
      <c r="AQ248" s="236">
        <v>110000000</v>
      </c>
      <c r="AR248" s="236"/>
      <c r="AS248" s="236"/>
      <c r="AT248" s="236">
        <v>0</v>
      </c>
      <c r="AU248" s="236">
        <v>0</v>
      </c>
      <c r="AV248" s="238">
        <f t="shared" si="16"/>
        <v>110000000</v>
      </c>
      <c r="AW248" s="239">
        <f t="shared" si="20"/>
        <v>459416659</v>
      </c>
      <c r="AX248" s="240"/>
    </row>
    <row r="249" spans="1:50" s="241" customFormat="1" ht="99" customHeight="1" x14ac:dyDescent="0.25">
      <c r="A249" s="232" t="s">
        <v>592</v>
      </c>
      <c r="B249" s="232" t="s">
        <v>1142</v>
      </c>
      <c r="C249" s="232" t="s">
        <v>278</v>
      </c>
      <c r="D249" s="232" t="s">
        <v>280</v>
      </c>
      <c r="E249" s="232" t="s">
        <v>279</v>
      </c>
      <c r="F249" s="232">
        <v>100</v>
      </c>
      <c r="G249" s="62">
        <v>25</v>
      </c>
      <c r="H249" s="233">
        <v>20205200110136</v>
      </c>
      <c r="I249" s="230" t="s">
        <v>2287</v>
      </c>
      <c r="J249" s="230" t="s">
        <v>2217</v>
      </c>
      <c r="K249" s="230" t="s">
        <v>2218</v>
      </c>
      <c r="L249" s="234" t="s">
        <v>2221</v>
      </c>
      <c r="M249" s="230" t="s">
        <v>2047</v>
      </c>
      <c r="N249" s="230" t="s">
        <v>1996</v>
      </c>
      <c r="O249" s="230">
        <v>4102</v>
      </c>
      <c r="P249" s="242" t="s">
        <v>283</v>
      </c>
      <c r="Q249" s="229" t="s">
        <v>2232</v>
      </c>
      <c r="R249" s="229" t="s">
        <v>2240</v>
      </c>
      <c r="S249" s="229" t="s">
        <v>2266</v>
      </c>
      <c r="T249" s="229" t="s">
        <v>2265</v>
      </c>
      <c r="U249" s="232">
        <v>12</v>
      </c>
      <c r="V249" s="59">
        <v>1</v>
      </c>
      <c r="W249" s="235">
        <v>44927</v>
      </c>
      <c r="X249" s="235">
        <v>45291</v>
      </c>
      <c r="Y249" s="230" t="s">
        <v>2286</v>
      </c>
      <c r="Z249" s="230" t="s">
        <v>2229</v>
      </c>
      <c r="AA249" s="236">
        <v>0</v>
      </c>
      <c r="AB249" s="236">
        <v>0</v>
      </c>
      <c r="AC249" s="236">
        <v>0</v>
      </c>
      <c r="AD249" s="236">
        <v>0</v>
      </c>
      <c r="AE249" s="236">
        <v>0</v>
      </c>
      <c r="AF249" s="237">
        <f t="shared" ref="AF249" si="21">SUM(AA249:AE249)</f>
        <v>0</v>
      </c>
      <c r="AG249" s="236"/>
      <c r="AH249" s="236"/>
      <c r="AI249" s="236"/>
      <c r="AJ249" s="236"/>
      <c r="AK249" s="236">
        <v>0</v>
      </c>
      <c r="AL249" s="237">
        <f t="shared" ref="AL249" si="22">SUM(AG249:AK249)</f>
        <v>0</v>
      </c>
      <c r="AM249" s="236">
        <v>25000000</v>
      </c>
      <c r="AN249" s="236">
        <v>0</v>
      </c>
      <c r="AO249" s="237">
        <f t="shared" ref="AO249" si="23">SUM(AM249:AN249)</f>
        <v>25000000</v>
      </c>
      <c r="AP249" s="236">
        <v>0</v>
      </c>
      <c r="AQ249" s="236">
        <v>0</v>
      </c>
      <c r="AR249" s="236"/>
      <c r="AS249" s="236"/>
      <c r="AT249" s="236">
        <v>0</v>
      </c>
      <c r="AU249" s="236">
        <v>0</v>
      </c>
      <c r="AV249" s="238">
        <f t="shared" ref="AV249" si="24">SUM(AP249:AU249)</f>
        <v>0</v>
      </c>
      <c r="AW249" s="239">
        <f t="shared" ref="AW249" si="25">AF249+AL249+AO249+AV249</f>
        <v>25000000</v>
      </c>
      <c r="AX249" s="240"/>
    </row>
    <row r="250" spans="1:50" s="241" customFormat="1" ht="108" x14ac:dyDescent="0.25">
      <c r="A250" s="232" t="s">
        <v>592</v>
      </c>
      <c r="B250" s="232" t="s">
        <v>1142</v>
      </c>
      <c r="C250" s="232" t="s">
        <v>278</v>
      </c>
      <c r="D250" s="232" t="s">
        <v>280</v>
      </c>
      <c r="E250" s="232" t="s">
        <v>279</v>
      </c>
      <c r="F250" s="232">
        <v>100</v>
      </c>
      <c r="G250" s="62">
        <v>25</v>
      </c>
      <c r="H250" s="233">
        <v>2022520010093</v>
      </c>
      <c r="I250" s="230" t="s">
        <v>2216</v>
      </c>
      <c r="J250" s="230" t="s">
        <v>2217</v>
      </c>
      <c r="K250" s="230" t="s">
        <v>2218</v>
      </c>
      <c r="L250" s="234" t="s">
        <v>2222</v>
      </c>
      <c r="M250" s="230" t="s">
        <v>2047</v>
      </c>
      <c r="N250" s="230" t="s">
        <v>1996</v>
      </c>
      <c r="O250" s="230">
        <v>4102</v>
      </c>
      <c r="P250" s="232" t="s">
        <v>284</v>
      </c>
      <c r="Q250" s="229" t="s">
        <v>2276</v>
      </c>
      <c r="R250" s="229" t="s">
        <v>2282</v>
      </c>
      <c r="S250" s="229" t="s">
        <v>2275</v>
      </c>
      <c r="T250" s="229" t="s">
        <v>2283</v>
      </c>
      <c r="U250" s="232">
        <v>8</v>
      </c>
      <c r="V250" s="59">
        <v>2</v>
      </c>
      <c r="W250" s="235">
        <v>44927</v>
      </c>
      <c r="X250" s="235">
        <v>45291</v>
      </c>
      <c r="Y250" s="230" t="s">
        <v>2230</v>
      </c>
      <c r="Z250" s="230" t="s">
        <v>2229</v>
      </c>
      <c r="AA250" s="236">
        <v>0</v>
      </c>
      <c r="AB250" s="236">
        <v>0</v>
      </c>
      <c r="AC250" s="236">
        <v>0</v>
      </c>
      <c r="AD250" s="236">
        <v>0</v>
      </c>
      <c r="AE250" s="236">
        <v>0</v>
      </c>
      <c r="AF250" s="237">
        <f t="shared" si="17"/>
        <v>0</v>
      </c>
      <c r="AG250" s="236"/>
      <c r="AH250" s="236">
        <f>197750069+27500000</f>
        <v>225250069</v>
      </c>
      <c r="AI250" s="236"/>
      <c r="AJ250" s="236"/>
      <c r="AK250" s="236">
        <v>0</v>
      </c>
      <c r="AL250" s="237">
        <f t="shared" si="18"/>
        <v>225250069</v>
      </c>
      <c r="AM250" s="236">
        <v>0</v>
      </c>
      <c r="AN250" s="236">
        <v>0</v>
      </c>
      <c r="AO250" s="237">
        <f t="shared" si="19"/>
        <v>0</v>
      </c>
      <c r="AP250" s="236">
        <v>200000000</v>
      </c>
      <c r="AQ250" s="236">
        <v>80000000</v>
      </c>
      <c r="AR250" s="236"/>
      <c r="AS250" s="236"/>
      <c r="AT250" s="236">
        <v>0</v>
      </c>
      <c r="AU250" s="236">
        <v>0</v>
      </c>
      <c r="AV250" s="238">
        <f t="shared" si="16"/>
        <v>280000000</v>
      </c>
      <c r="AW250" s="239">
        <f t="shared" si="20"/>
        <v>505250069</v>
      </c>
      <c r="AX250" s="240"/>
    </row>
    <row r="251" spans="1:50" s="241" customFormat="1" ht="105" x14ac:dyDescent="0.25">
      <c r="A251" s="232" t="s">
        <v>592</v>
      </c>
      <c r="B251" s="232" t="s">
        <v>1142</v>
      </c>
      <c r="C251" s="232" t="s">
        <v>278</v>
      </c>
      <c r="D251" s="232" t="s">
        <v>280</v>
      </c>
      <c r="E251" s="232" t="s">
        <v>279</v>
      </c>
      <c r="F251" s="232">
        <v>100</v>
      </c>
      <c r="G251" s="62">
        <v>25</v>
      </c>
      <c r="H251" s="233">
        <v>2022520010093</v>
      </c>
      <c r="I251" s="230" t="s">
        <v>2216</v>
      </c>
      <c r="J251" s="230" t="s">
        <v>2217</v>
      </c>
      <c r="K251" s="230" t="s">
        <v>2218</v>
      </c>
      <c r="L251" s="234" t="s">
        <v>2223</v>
      </c>
      <c r="M251" s="230" t="s">
        <v>2047</v>
      </c>
      <c r="N251" s="230" t="s">
        <v>1996</v>
      </c>
      <c r="O251" s="230">
        <v>4102</v>
      </c>
      <c r="P251" s="232" t="s">
        <v>285</v>
      </c>
      <c r="Q251" s="229" t="s">
        <v>2235</v>
      </c>
      <c r="R251" s="229" t="s">
        <v>2243</v>
      </c>
      <c r="S251" s="229" t="s">
        <v>2262</v>
      </c>
      <c r="T251" s="229" t="s">
        <v>2255</v>
      </c>
      <c r="U251" s="232">
        <v>4</v>
      </c>
      <c r="V251" s="59">
        <v>1</v>
      </c>
      <c r="W251" s="235">
        <v>44927</v>
      </c>
      <c r="X251" s="235">
        <v>45291</v>
      </c>
      <c r="Y251" s="231" t="s">
        <v>2257</v>
      </c>
      <c r="Z251" s="230" t="s">
        <v>2229</v>
      </c>
      <c r="AA251" s="236">
        <v>0</v>
      </c>
      <c r="AB251" s="236">
        <v>0</v>
      </c>
      <c r="AC251" s="236">
        <v>0</v>
      </c>
      <c r="AD251" s="236">
        <v>0</v>
      </c>
      <c r="AE251" s="236">
        <v>0</v>
      </c>
      <c r="AF251" s="237">
        <f t="shared" si="17"/>
        <v>0</v>
      </c>
      <c r="AG251" s="236">
        <v>12300000</v>
      </c>
      <c r="AH251" s="236">
        <v>168249977</v>
      </c>
      <c r="AI251" s="236">
        <v>0</v>
      </c>
      <c r="AJ251" s="236">
        <v>0</v>
      </c>
      <c r="AK251" s="236">
        <v>0</v>
      </c>
      <c r="AL251" s="237">
        <f t="shared" si="18"/>
        <v>180549977</v>
      </c>
      <c r="AM251" s="236">
        <v>0</v>
      </c>
      <c r="AN251" s="236">
        <v>0</v>
      </c>
      <c r="AO251" s="237">
        <f t="shared" si="19"/>
        <v>0</v>
      </c>
      <c r="AP251" s="236">
        <v>0</v>
      </c>
      <c r="AQ251" s="236">
        <v>0</v>
      </c>
      <c r="AR251" s="236"/>
      <c r="AS251" s="236"/>
      <c r="AT251" s="236">
        <v>0</v>
      </c>
      <c r="AU251" s="236">
        <v>0</v>
      </c>
      <c r="AV251" s="238">
        <f t="shared" si="16"/>
        <v>0</v>
      </c>
      <c r="AW251" s="239">
        <f t="shared" si="20"/>
        <v>180549977</v>
      </c>
      <c r="AX251" s="240"/>
    </row>
    <row r="252" spans="1:50" s="241" customFormat="1" ht="60" x14ac:dyDescent="0.25">
      <c r="A252" s="232" t="s">
        <v>592</v>
      </c>
      <c r="B252" s="232" t="s">
        <v>1142</v>
      </c>
      <c r="C252" s="232" t="s">
        <v>278</v>
      </c>
      <c r="D252" s="232" t="s">
        <v>280</v>
      </c>
      <c r="E252" s="232" t="s">
        <v>279</v>
      </c>
      <c r="F252" s="232">
        <v>100</v>
      </c>
      <c r="G252" s="62">
        <v>25</v>
      </c>
      <c r="H252" s="233">
        <v>2022520010093</v>
      </c>
      <c r="I252" s="230" t="s">
        <v>2216</v>
      </c>
      <c r="J252" s="230" t="s">
        <v>2217</v>
      </c>
      <c r="K252" s="230" t="s">
        <v>2218</v>
      </c>
      <c r="L252" s="234" t="s">
        <v>2224</v>
      </c>
      <c r="M252" s="230" t="s">
        <v>2047</v>
      </c>
      <c r="N252" s="230" t="s">
        <v>1996</v>
      </c>
      <c r="O252" s="230">
        <v>4102</v>
      </c>
      <c r="P252" s="232" t="s">
        <v>286</v>
      </c>
      <c r="Q252" s="229" t="s">
        <v>2279</v>
      </c>
      <c r="R252" s="229" t="s">
        <v>2280</v>
      </c>
      <c r="S252" s="229" t="s">
        <v>2264</v>
      </c>
      <c r="T252" s="229" t="s">
        <v>2263</v>
      </c>
      <c r="U252" s="232">
        <v>1</v>
      </c>
      <c r="V252" s="59">
        <v>1</v>
      </c>
      <c r="W252" s="235">
        <v>44927</v>
      </c>
      <c r="X252" s="235">
        <v>45291</v>
      </c>
      <c r="Y252" s="230" t="s">
        <v>2258</v>
      </c>
      <c r="Z252" s="230" t="s">
        <v>2229</v>
      </c>
      <c r="AA252" s="236">
        <v>0</v>
      </c>
      <c r="AB252" s="236">
        <v>0</v>
      </c>
      <c r="AC252" s="236">
        <v>0</v>
      </c>
      <c r="AD252" s="236">
        <v>0</v>
      </c>
      <c r="AE252" s="236">
        <v>0</v>
      </c>
      <c r="AF252" s="237">
        <f t="shared" si="17"/>
        <v>0</v>
      </c>
      <c r="AG252" s="236">
        <f>19168795.71+15000000</f>
        <v>34168795.710000001</v>
      </c>
      <c r="AH252" s="236">
        <v>24416659</v>
      </c>
      <c r="AI252" s="236">
        <v>0</v>
      </c>
      <c r="AJ252" s="236">
        <v>0</v>
      </c>
      <c r="AK252" s="236">
        <v>0</v>
      </c>
      <c r="AL252" s="237">
        <f t="shared" si="18"/>
        <v>58585454.710000001</v>
      </c>
      <c r="AM252" s="236">
        <v>0</v>
      </c>
      <c r="AN252" s="236">
        <v>0</v>
      </c>
      <c r="AO252" s="237">
        <f t="shared" si="19"/>
        <v>0</v>
      </c>
      <c r="AP252" s="236">
        <v>0</v>
      </c>
      <c r="AQ252" s="236">
        <v>0</v>
      </c>
      <c r="AR252" s="236"/>
      <c r="AS252" s="236"/>
      <c r="AT252" s="236">
        <v>0</v>
      </c>
      <c r="AU252" s="236">
        <v>0</v>
      </c>
      <c r="AV252" s="238">
        <f t="shared" si="16"/>
        <v>0</v>
      </c>
      <c r="AW252" s="239">
        <f t="shared" si="20"/>
        <v>58585454.710000001</v>
      </c>
      <c r="AX252" s="240"/>
    </row>
    <row r="253" spans="1:50" s="241" customFormat="1" ht="60" x14ac:dyDescent="0.25">
      <c r="A253" s="232" t="s">
        <v>592</v>
      </c>
      <c r="B253" s="232" t="s">
        <v>1142</v>
      </c>
      <c r="C253" s="232" t="s">
        <v>278</v>
      </c>
      <c r="D253" s="232" t="s">
        <v>280</v>
      </c>
      <c r="E253" s="232" t="s">
        <v>279</v>
      </c>
      <c r="F253" s="232">
        <v>100</v>
      </c>
      <c r="G253" s="62">
        <v>25</v>
      </c>
      <c r="H253" s="233">
        <v>2022520010093</v>
      </c>
      <c r="I253" s="230" t="s">
        <v>2216</v>
      </c>
      <c r="J253" s="230" t="s">
        <v>2217</v>
      </c>
      <c r="K253" s="230" t="s">
        <v>2218</v>
      </c>
      <c r="L253" s="234" t="s">
        <v>2225</v>
      </c>
      <c r="M253" s="230" t="s">
        <v>2047</v>
      </c>
      <c r="N253" s="230" t="s">
        <v>1996</v>
      </c>
      <c r="O253" s="230">
        <v>4102</v>
      </c>
      <c r="P253" s="232" t="s">
        <v>287</v>
      </c>
      <c r="Q253" s="229">
        <v>4102045</v>
      </c>
      <c r="R253" s="229" t="s">
        <v>2245</v>
      </c>
      <c r="S253" s="229" t="s">
        <v>2268</v>
      </c>
      <c r="T253" s="229" t="s">
        <v>2267</v>
      </c>
      <c r="U253" s="232">
        <v>100</v>
      </c>
      <c r="V253" s="59">
        <v>25</v>
      </c>
      <c r="W253" s="235">
        <v>44927</v>
      </c>
      <c r="X253" s="235">
        <v>45291</v>
      </c>
      <c r="Y253" s="230" t="s">
        <v>2259</v>
      </c>
      <c r="Z253" s="230" t="s">
        <v>2229</v>
      </c>
      <c r="AA253" s="236">
        <v>0</v>
      </c>
      <c r="AB253" s="236">
        <v>0</v>
      </c>
      <c r="AC253" s="236">
        <v>0</v>
      </c>
      <c r="AD253" s="236">
        <v>0</v>
      </c>
      <c r="AE253" s="236">
        <v>0</v>
      </c>
      <c r="AF253" s="237">
        <f t="shared" si="17"/>
        <v>0</v>
      </c>
      <c r="AG253" s="236">
        <v>5000000</v>
      </c>
      <c r="AH253" s="236">
        <v>29416659</v>
      </c>
      <c r="AI253" s="236">
        <v>0</v>
      </c>
      <c r="AJ253" s="236">
        <v>0</v>
      </c>
      <c r="AK253" s="236">
        <v>0</v>
      </c>
      <c r="AL253" s="237">
        <f t="shared" si="18"/>
        <v>34416659</v>
      </c>
      <c r="AM253" s="236">
        <v>0</v>
      </c>
      <c r="AN253" s="236">
        <v>0</v>
      </c>
      <c r="AO253" s="237">
        <f t="shared" si="19"/>
        <v>0</v>
      </c>
      <c r="AP253" s="236">
        <v>0</v>
      </c>
      <c r="AQ253" s="236">
        <v>0</v>
      </c>
      <c r="AR253" s="236"/>
      <c r="AS253" s="236"/>
      <c r="AT253" s="236">
        <v>0</v>
      </c>
      <c r="AU253" s="236">
        <v>0</v>
      </c>
      <c r="AV253" s="238">
        <f t="shared" si="16"/>
        <v>0</v>
      </c>
      <c r="AW253" s="239">
        <f t="shared" si="20"/>
        <v>34416659</v>
      </c>
      <c r="AX253" s="240"/>
    </row>
    <row r="254" spans="1:50" s="241" customFormat="1" ht="60" x14ac:dyDescent="0.25">
      <c r="A254" s="232" t="s">
        <v>592</v>
      </c>
      <c r="B254" s="232" t="s">
        <v>1142</v>
      </c>
      <c r="C254" s="232" t="s">
        <v>278</v>
      </c>
      <c r="D254" s="232" t="s">
        <v>280</v>
      </c>
      <c r="E254" s="232" t="s">
        <v>279</v>
      </c>
      <c r="F254" s="232">
        <v>100</v>
      </c>
      <c r="G254" s="62">
        <v>25</v>
      </c>
      <c r="H254" s="233">
        <v>2022520010093</v>
      </c>
      <c r="I254" s="230" t="s">
        <v>2216</v>
      </c>
      <c r="J254" s="230" t="s">
        <v>2217</v>
      </c>
      <c r="K254" s="230"/>
      <c r="L254" s="230"/>
      <c r="M254" s="230" t="s">
        <v>2047</v>
      </c>
      <c r="N254" s="230" t="s">
        <v>1996</v>
      </c>
      <c r="O254" s="230">
        <v>4102</v>
      </c>
      <c r="P254" s="232" t="s">
        <v>288</v>
      </c>
      <c r="Q254" s="229" t="s">
        <v>2238</v>
      </c>
      <c r="R254" s="229" t="s">
        <v>2246</v>
      </c>
      <c r="S254" s="229" t="s">
        <v>2284</v>
      </c>
      <c r="T254" s="229" t="s">
        <v>2285</v>
      </c>
      <c r="U254" s="232">
        <v>5</v>
      </c>
      <c r="V254" s="59">
        <v>1</v>
      </c>
      <c r="W254" s="235">
        <v>44927</v>
      </c>
      <c r="X254" s="235">
        <v>45291</v>
      </c>
      <c r="Y254" s="230" t="s">
        <v>2228</v>
      </c>
      <c r="Z254" s="230" t="s">
        <v>2229</v>
      </c>
      <c r="AA254" s="236">
        <v>0</v>
      </c>
      <c r="AB254" s="236">
        <v>0</v>
      </c>
      <c r="AC254" s="236">
        <v>0</v>
      </c>
      <c r="AD254" s="236">
        <v>0</v>
      </c>
      <c r="AE254" s="236">
        <v>0</v>
      </c>
      <c r="AF254" s="237">
        <f t="shared" si="17"/>
        <v>0</v>
      </c>
      <c r="AG254" s="236">
        <v>1000000</v>
      </c>
      <c r="AH254" s="236"/>
      <c r="AI254" s="236">
        <v>0</v>
      </c>
      <c r="AJ254" s="236">
        <v>0</v>
      </c>
      <c r="AK254" s="236">
        <v>0</v>
      </c>
      <c r="AL254" s="237">
        <f t="shared" si="18"/>
        <v>1000000</v>
      </c>
      <c r="AM254" s="236">
        <v>0</v>
      </c>
      <c r="AN254" s="236">
        <v>0</v>
      </c>
      <c r="AO254" s="237">
        <f t="shared" si="19"/>
        <v>0</v>
      </c>
      <c r="AP254" s="236">
        <v>0</v>
      </c>
      <c r="AQ254" s="236">
        <v>0</v>
      </c>
      <c r="AR254" s="236"/>
      <c r="AS254" s="236"/>
      <c r="AT254" s="236">
        <v>0</v>
      </c>
      <c r="AU254" s="236">
        <v>0</v>
      </c>
      <c r="AV254" s="238">
        <f t="shared" si="16"/>
        <v>0</v>
      </c>
      <c r="AW254" s="239">
        <f t="shared" si="20"/>
        <v>1000000</v>
      </c>
      <c r="AX254" s="240"/>
    </row>
    <row r="255" spans="1:50" customFormat="1" ht="75" hidden="1" customHeight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2047</v>
      </c>
      <c r="N255" s="28" t="s">
        <v>1996</v>
      </c>
      <c r="O255" s="28">
        <v>4102</v>
      </c>
      <c r="P255" s="3" t="s">
        <v>292</v>
      </c>
      <c r="Q255" s="72" t="s">
        <v>2231</v>
      </c>
      <c r="R255" s="72" t="s">
        <v>2239</v>
      </c>
      <c r="S255" s="72"/>
      <c r="T255" s="4"/>
      <c r="U255" s="3">
        <v>12</v>
      </c>
      <c r="V255" s="59">
        <v>2</v>
      </c>
      <c r="W255" s="6" t="s">
        <v>1416</v>
      </c>
      <c r="X255" s="6" t="s">
        <v>1417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2047</v>
      </c>
      <c r="N256" s="28" t="s">
        <v>1996</v>
      </c>
      <c r="O256" s="28">
        <v>4102</v>
      </c>
      <c r="P256" s="3" t="s">
        <v>293</v>
      </c>
      <c r="Q256" s="73" t="s">
        <v>2232</v>
      </c>
      <c r="R256" s="73" t="s">
        <v>2240</v>
      </c>
      <c r="S256" s="73" t="s">
        <v>2248</v>
      </c>
      <c r="T256" s="4"/>
      <c r="U256" s="3">
        <v>16</v>
      </c>
      <c r="V256" s="59">
        <v>5</v>
      </c>
      <c r="W256" s="6" t="s">
        <v>1417</v>
      </c>
      <c r="X256" s="6" t="s">
        <v>1418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2047</v>
      </c>
      <c r="N257" s="28" t="s">
        <v>1996</v>
      </c>
      <c r="O257" s="28">
        <v>4102</v>
      </c>
      <c r="P257" s="3" t="s">
        <v>294</v>
      </c>
      <c r="Q257" s="72" t="s">
        <v>2233</v>
      </c>
      <c r="R257" s="72" t="s">
        <v>2241</v>
      </c>
      <c r="S257" s="72" t="s">
        <v>2249</v>
      </c>
      <c r="T257" s="4"/>
      <c r="U257" s="3">
        <v>1</v>
      </c>
      <c r="V257" s="59">
        <v>1</v>
      </c>
      <c r="W257" s="6" t="s">
        <v>1418</v>
      </c>
      <c r="X257" s="6" t="s">
        <v>1419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2047</v>
      </c>
      <c r="N258" s="28" t="s">
        <v>1996</v>
      </c>
      <c r="O258" s="28">
        <v>4102</v>
      </c>
      <c r="P258" s="3" t="s">
        <v>295</v>
      </c>
      <c r="Q258" s="73" t="s">
        <v>2234</v>
      </c>
      <c r="R258" s="73" t="s">
        <v>2242</v>
      </c>
      <c r="S258" s="73" t="s">
        <v>2250</v>
      </c>
      <c r="T258" s="4"/>
      <c r="U258" s="3">
        <v>1</v>
      </c>
      <c r="V258" s="59">
        <v>1</v>
      </c>
      <c r="W258" s="6" t="s">
        <v>1419</v>
      </c>
      <c r="X258" s="6" t="s">
        <v>1420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2047</v>
      </c>
      <c r="N259" s="28" t="s">
        <v>1997</v>
      </c>
      <c r="O259" s="28">
        <v>4104</v>
      </c>
      <c r="P259" s="3" t="s">
        <v>296</v>
      </c>
      <c r="Q259" s="72" t="s">
        <v>2235</v>
      </c>
      <c r="R259" s="72" t="s">
        <v>2243</v>
      </c>
      <c r="S259" s="72" t="s">
        <v>2251</v>
      </c>
      <c r="T259" s="4"/>
      <c r="U259" s="3">
        <v>12</v>
      </c>
      <c r="V259" s="59">
        <v>12</v>
      </c>
      <c r="W259" s="6" t="s">
        <v>1420</v>
      </c>
      <c r="X259" s="6" t="s">
        <v>1421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2047</v>
      </c>
      <c r="N260" s="28" t="s">
        <v>1996</v>
      </c>
      <c r="O260" s="28">
        <v>4102</v>
      </c>
      <c r="P260" s="3" t="s">
        <v>297</v>
      </c>
      <c r="Q260" s="73" t="s">
        <v>2236</v>
      </c>
      <c r="R260" s="73" t="s">
        <v>2244</v>
      </c>
      <c r="S260" s="73" t="s">
        <v>2252</v>
      </c>
      <c r="T260" s="4"/>
      <c r="U260" s="3">
        <v>1</v>
      </c>
      <c r="V260" s="59">
        <v>1</v>
      </c>
      <c r="W260" s="6" t="s">
        <v>1421</v>
      </c>
      <c r="X260" s="6" t="s">
        <v>1422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2047</v>
      </c>
      <c r="N261" s="28" t="s">
        <v>1996</v>
      </c>
      <c r="O261" s="28">
        <v>4102</v>
      </c>
      <c r="P261" s="3" t="s">
        <v>298</v>
      </c>
      <c r="Q261" s="72" t="s">
        <v>2237</v>
      </c>
      <c r="R261" s="72" t="s">
        <v>2245</v>
      </c>
      <c r="S261" s="72" t="s">
        <v>2253</v>
      </c>
      <c r="T261" s="4"/>
      <c r="U261" s="3">
        <v>1</v>
      </c>
      <c r="V261" s="59">
        <v>1</v>
      </c>
      <c r="W261" s="6" t="s">
        <v>1422</v>
      </c>
      <c r="X261" s="6" t="s">
        <v>1423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2047</v>
      </c>
      <c r="N262" s="28" t="s">
        <v>1996</v>
      </c>
      <c r="O262" s="28">
        <v>4102</v>
      </c>
      <c r="P262" s="3" t="s">
        <v>299</v>
      </c>
      <c r="Q262" s="73" t="s">
        <v>2238</v>
      </c>
      <c r="R262" s="73" t="s">
        <v>2246</v>
      </c>
      <c r="S262" s="73" t="s">
        <v>2254</v>
      </c>
      <c r="T262" s="4"/>
      <c r="U262" s="3">
        <v>1</v>
      </c>
      <c r="V262" s="59">
        <v>1</v>
      </c>
      <c r="W262" s="6" t="s">
        <v>1423</v>
      </c>
      <c r="X262" s="6" t="s">
        <v>1424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2047</v>
      </c>
      <c r="N263" s="28" t="s">
        <v>1997</v>
      </c>
      <c r="O263" s="28">
        <v>4104</v>
      </c>
      <c r="P263" s="3" t="s">
        <v>300</v>
      </c>
      <c r="Q263" s="72" t="s">
        <v>2231</v>
      </c>
      <c r="R263" s="72" t="s">
        <v>2239</v>
      </c>
      <c r="S263" s="72" t="s">
        <v>2247</v>
      </c>
      <c r="T263" s="4"/>
      <c r="U263" s="3">
        <v>16</v>
      </c>
      <c r="V263" s="59">
        <v>4</v>
      </c>
      <c r="W263" s="6" t="s">
        <v>1424</v>
      </c>
      <c r="X263" s="6" t="s">
        <v>1425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 t="s">
        <v>2053</v>
      </c>
      <c r="N264" s="28" t="s">
        <v>2002</v>
      </c>
      <c r="O264" s="28">
        <v>4502</v>
      </c>
      <c r="P264" s="3" t="s">
        <v>301</v>
      </c>
      <c r="Q264" s="73" t="s">
        <v>2232</v>
      </c>
      <c r="R264" s="73" t="s">
        <v>2240</v>
      </c>
      <c r="S264" s="73" t="s">
        <v>2248</v>
      </c>
      <c r="T264" s="4"/>
      <c r="U264" s="3">
        <v>4</v>
      </c>
      <c r="V264" s="59">
        <v>1</v>
      </c>
      <c r="W264" s="6" t="s">
        <v>1425</v>
      </c>
      <c r="X264" s="6" t="s">
        <v>1426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2047</v>
      </c>
      <c r="N265" s="28" t="s">
        <v>1996</v>
      </c>
      <c r="O265" s="28">
        <v>4102</v>
      </c>
      <c r="P265" s="3" t="s">
        <v>303</v>
      </c>
      <c r="Q265" s="4"/>
      <c r="R265" s="72" t="s">
        <v>2241</v>
      </c>
      <c r="S265" s="72" t="s">
        <v>2249</v>
      </c>
      <c r="T265" s="4"/>
      <c r="U265" s="3">
        <v>12</v>
      </c>
      <c r="V265" s="59">
        <v>3</v>
      </c>
      <c r="W265" s="6" t="s">
        <v>1426</v>
      </c>
      <c r="X265" s="6" t="s">
        <v>1427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2047</v>
      </c>
      <c r="N266" s="28" t="s">
        <v>1996</v>
      </c>
      <c r="O266" s="28">
        <v>4102</v>
      </c>
      <c r="P266" s="3" t="s">
        <v>304</v>
      </c>
      <c r="Q266" s="4"/>
      <c r="R266" s="73" t="s">
        <v>2242</v>
      </c>
      <c r="S266" s="73" t="s">
        <v>2250</v>
      </c>
      <c r="T266" s="4"/>
      <c r="U266" s="3">
        <v>800</v>
      </c>
      <c r="V266" s="59">
        <v>70</v>
      </c>
      <c r="W266" s="6" t="s">
        <v>1427</v>
      </c>
      <c r="X266" s="6" t="s">
        <v>1428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 t="s">
        <v>2049</v>
      </c>
      <c r="N267" s="28" t="s">
        <v>1995</v>
      </c>
      <c r="O267" s="28">
        <v>1905</v>
      </c>
      <c r="P267" s="3" t="s">
        <v>305</v>
      </c>
      <c r="Q267" s="4"/>
      <c r="R267" s="72" t="s">
        <v>2243</v>
      </c>
      <c r="S267" s="72" t="s">
        <v>2251</v>
      </c>
      <c r="T267" s="4"/>
      <c r="U267" s="3">
        <v>1</v>
      </c>
      <c r="V267" s="59">
        <v>1</v>
      </c>
      <c r="W267" s="6" t="s">
        <v>1428</v>
      </c>
      <c r="X267" s="6" t="s">
        <v>1429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2047</v>
      </c>
      <c r="N268" s="28" t="s">
        <v>1996</v>
      </c>
      <c r="O268" s="28">
        <v>4102</v>
      </c>
      <c r="P268" s="3" t="s">
        <v>307</v>
      </c>
      <c r="Q268" s="4"/>
      <c r="R268" s="73" t="s">
        <v>2244</v>
      </c>
      <c r="S268" s="73" t="s">
        <v>2252</v>
      </c>
      <c r="T268" s="4"/>
      <c r="U268" s="3">
        <v>4000</v>
      </c>
      <c r="V268" s="59">
        <v>644</v>
      </c>
      <c r="W268" s="6" t="s">
        <v>1429</v>
      </c>
      <c r="X268" s="6" t="s">
        <v>1430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2047</v>
      </c>
      <c r="N269" s="28" t="s">
        <v>1996</v>
      </c>
      <c r="O269" s="28">
        <v>4102</v>
      </c>
      <c r="P269" s="3" t="s">
        <v>308</v>
      </c>
      <c r="Q269" s="4"/>
      <c r="R269" s="72" t="s">
        <v>2245</v>
      </c>
      <c r="S269" s="72" t="s">
        <v>2253</v>
      </c>
      <c r="T269" s="4"/>
      <c r="U269" s="3">
        <v>4</v>
      </c>
      <c r="V269" s="59">
        <v>4</v>
      </c>
      <c r="W269" s="6" t="s">
        <v>1430</v>
      </c>
      <c r="X269" s="6" t="s">
        <v>1431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2047</v>
      </c>
      <c r="N270" s="28" t="s">
        <v>1997</v>
      </c>
      <c r="O270" s="28">
        <v>4104</v>
      </c>
      <c r="P270" s="3" t="s">
        <v>309</v>
      </c>
      <c r="Q270" s="4"/>
      <c r="R270" s="73" t="s">
        <v>2246</v>
      </c>
      <c r="S270" s="73" t="s">
        <v>2254</v>
      </c>
      <c r="T270" s="4"/>
      <c r="U270" s="3">
        <v>200</v>
      </c>
      <c r="V270" s="59">
        <v>200</v>
      </c>
      <c r="W270" s="6" t="s">
        <v>1431</v>
      </c>
      <c r="X270" s="6" t="s">
        <v>1432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2047</v>
      </c>
      <c r="N271" s="28" t="s">
        <v>1997</v>
      </c>
      <c r="O271" s="28">
        <v>4104</v>
      </c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1432</v>
      </c>
      <c r="X271" s="6" t="s">
        <v>1433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2047</v>
      </c>
      <c r="N272" s="28" t="s">
        <v>1996</v>
      </c>
      <c r="O272" s="28">
        <v>4102</v>
      </c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1433</v>
      </c>
      <c r="X272" s="6" t="s">
        <v>1434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2047</v>
      </c>
      <c r="N273" s="28" t="s">
        <v>1996</v>
      </c>
      <c r="O273" s="28">
        <v>4102</v>
      </c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1434</v>
      </c>
      <c r="X273" s="6" t="s">
        <v>1435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2047</v>
      </c>
      <c r="N274" s="28" t="s">
        <v>1997</v>
      </c>
      <c r="O274" s="28">
        <v>4104</v>
      </c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1435</v>
      </c>
      <c r="X274" s="6" t="s">
        <v>1436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2047</v>
      </c>
      <c r="N275" s="28" t="s">
        <v>2003</v>
      </c>
      <c r="O275" s="28">
        <v>4103</v>
      </c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1436</v>
      </c>
      <c r="X275" s="6" t="s">
        <v>1437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 t="s">
        <v>2047</v>
      </c>
      <c r="N276" s="28" t="s">
        <v>1996</v>
      </c>
      <c r="O276" s="28">
        <v>4102</v>
      </c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1437</v>
      </c>
      <c r="X276" s="6" t="s">
        <v>1438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2047</v>
      </c>
      <c r="N277" s="28" t="s">
        <v>1997</v>
      </c>
      <c r="O277" s="28">
        <v>4104</v>
      </c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1438</v>
      </c>
      <c r="X277" s="6" t="s">
        <v>1439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2047</v>
      </c>
      <c r="N278" s="28" t="s">
        <v>1997</v>
      </c>
      <c r="O278" s="28">
        <v>4104</v>
      </c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1439</v>
      </c>
      <c r="X278" s="6" t="s">
        <v>1440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2047</v>
      </c>
      <c r="N279" s="28" t="s">
        <v>1997</v>
      </c>
      <c r="O279" s="28">
        <v>4104</v>
      </c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1440</v>
      </c>
      <c r="X279" s="6" t="s">
        <v>1441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2047</v>
      </c>
      <c r="N280" s="28" t="s">
        <v>1997</v>
      </c>
      <c r="O280" s="28">
        <v>4104</v>
      </c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1441</v>
      </c>
      <c r="X280" s="6" t="s">
        <v>1442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2047</v>
      </c>
      <c r="N281" s="28" t="s">
        <v>1997</v>
      </c>
      <c r="O281" s="28">
        <v>4104</v>
      </c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1442</v>
      </c>
      <c r="X281" s="6" t="s">
        <v>1443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2047</v>
      </c>
      <c r="N282" s="28" t="s">
        <v>1997</v>
      </c>
      <c r="O282" s="28">
        <v>4104</v>
      </c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1443</v>
      </c>
      <c r="X282" s="6" t="s">
        <v>1444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2047</v>
      </c>
      <c r="N283" s="28" t="s">
        <v>1997</v>
      </c>
      <c r="O283" s="28">
        <v>4104</v>
      </c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1444</v>
      </c>
      <c r="X283" s="6" t="s">
        <v>1445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2047</v>
      </c>
      <c r="N284" s="28" t="s">
        <v>1996</v>
      </c>
      <c r="O284" s="28">
        <v>4102</v>
      </c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1445</v>
      </c>
      <c r="X284" s="6" t="s">
        <v>1446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2047</v>
      </c>
      <c r="N285" s="28" t="s">
        <v>1997</v>
      </c>
      <c r="O285" s="28">
        <v>4104</v>
      </c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1446</v>
      </c>
      <c r="X285" s="6" t="s">
        <v>1447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2047</v>
      </c>
      <c r="N286" s="28" t="s">
        <v>1997</v>
      </c>
      <c r="O286" s="28">
        <v>4104</v>
      </c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1447</v>
      </c>
      <c r="X286" s="6" t="s">
        <v>1448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2047</v>
      </c>
      <c r="N287" s="28" t="s">
        <v>1997</v>
      </c>
      <c r="O287" s="28">
        <v>4104</v>
      </c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1448</v>
      </c>
      <c r="X287" s="6" t="s">
        <v>1449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2047</v>
      </c>
      <c r="N288" s="28" t="s">
        <v>1997</v>
      </c>
      <c r="O288" s="28">
        <v>4104</v>
      </c>
      <c r="P288" s="3" t="s">
        <v>332</v>
      </c>
      <c r="Q288" s="4"/>
      <c r="R288" s="4"/>
      <c r="S288" s="4"/>
      <c r="T288" s="4"/>
      <c r="U288" s="3">
        <v>1</v>
      </c>
      <c r="V288" s="59" t="s">
        <v>1991</v>
      </c>
      <c r="W288" s="6" t="s">
        <v>1449</v>
      </c>
      <c r="X288" s="6" t="s">
        <v>1450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 t="s">
        <v>2047</v>
      </c>
      <c r="N289" s="28" t="s">
        <v>1997</v>
      </c>
      <c r="O289" s="28">
        <v>4104</v>
      </c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1450</v>
      </c>
      <c r="X289" s="6" t="s">
        <v>1451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2047</v>
      </c>
      <c r="N290" s="28" t="s">
        <v>1997</v>
      </c>
      <c r="O290" s="28">
        <v>4104</v>
      </c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1451</v>
      </c>
      <c r="X290" s="6" t="s">
        <v>1452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2047</v>
      </c>
      <c r="N291" s="28" t="s">
        <v>1997</v>
      </c>
      <c r="O291" s="28">
        <v>4104</v>
      </c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1452</v>
      </c>
      <c r="X291" s="6" t="s">
        <v>1453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2047</v>
      </c>
      <c r="N292" s="28" t="s">
        <v>1997</v>
      </c>
      <c r="O292" s="28">
        <v>4104</v>
      </c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1453</v>
      </c>
      <c r="X292" s="6" t="s">
        <v>1454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2047</v>
      </c>
      <c r="N293" s="28" t="s">
        <v>1997</v>
      </c>
      <c r="O293" s="28">
        <v>4104</v>
      </c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1454</v>
      </c>
      <c r="X293" s="6" t="s">
        <v>1455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2047</v>
      </c>
      <c r="N294" s="28" t="s">
        <v>1997</v>
      </c>
      <c r="O294" s="28">
        <v>4104</v>
      </c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1455</v>
      </c>
      <c r="X294" s="6" t="s">
        <v>1456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2047</v>
      </c>
      <c r="N295" s="28" t="s">
        <v>1997</v>
      </c>
      <c r="O295" s="28">
        <v>4104</v>
      </c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1456</v>
      </c>
      <c r="X295" s="6" t="s">
        <v>1457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2047</v>
      </c>
      <c r="N296" s="28" t="s">
        <v>1997</v>
      </c>
      <c r="O296" s="28">
        <v>4104</v>
      </c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1457</v>
      </c>
      <c r="X296" s="6" t="s">
        <v>1458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 t="s">
        <v>2047</v>
      </c>
      <c r="N297" s="28" t="s">
        <v>1997</v>
      </c>
      <c r="O297" s="28">
        <v>4104</v>
      </c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1458</v>
      </c>
      <c r="X297" s="6" t="s">
        <v>1459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si="16"/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2047</v>
      </c>
      <c r="N298" s="28" t="s">
        <v>1997</v>
      </c>
      <c r="O298" s="28">
        <v>4104</v>
      </c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1459</v>
      </c>
      <c r="X298" s="6" t="s">
        <v>1460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17"/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si="18"/>
        <v>0</v>
      </c>
      <c r="AM298" s="7">
        <v>0</v>
      </c>
      <c r="AN298" s="7">
        <v>0</v>
      </c>
      <c r="AO298" s="29">
        <f t="shared" si="19"/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ref="AV298:AV361" si="26">SUM(AP298:AU298)</f>
        <v>0</v>
      </c>
      <c r="AW298" s="26">
        <f t="shared" si="20"/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2047</v>
      </c>
      <c r="N299" s="28" t="s">
        <v>1997</v>
      </c>
      <c r="O299" s="28">
        <v>4104</v>
      </c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1460</v>
      </c>
      <c r="X299" s="6" t="s">
        <v>1461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7">SUM(AA299:AE299)</f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ref="AL299:AL362" si="28">SUM(AG299:AK299)</f>
        <v>0</v>
      </c>
      <c r="AM299" s="7">
        <v>0</v>
      </c>
      <c r="AN299" s="7">
        <v>0</v>
      </c>
      <c r="AO299" s="29">
        <f t="shared" ref="AO299:AO362" si="29">SUM(AM299:AN299)</f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6"/>
        <v>0</v>
      </c>
      <c r="AW299" s="26">
        <f t="shared" ref="AW299:AW362" si="30">AF299+AL299+AO299+AV299</f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2047</v>
      </c>
      <c r="N300" s="28" t="s">
        <v>1997</v>
      </c>
      <c r="O300" s="28">
        <v>4104</v>
      </c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1461</v>
      </c>
      <c r="X300" s="6" t="s">
        <v>1462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7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8"/>
        <v>0</v>
      </c>
      <c r="AM300" s="7">
        <v>0</v>
      </c>
      <c r="AN300" s="7">
        <v>0</v>
      </c>
      <c r="AO300" s="29">
        <f t="shared" si="29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6"/>
        <v>0</v>
      </c>
      <c r="AW300" s="26">
        <f t="shared" si="30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2047</v>
      </c>
      <c r="N301" s="28" t="s">
        <v>1997</v>
      </c>
      <c r="O301" s="28">
        <v>4104</v>
      </c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1462</v>
      </c>
      <c r="X301" s="6" t="s">
        <v>1463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7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8"/>
        <v>0</v>
      </c>
      <c r="AM301" s="7">
        <v>0</v>
      </c>
      <c r="AN301" s="7">
        <v>0</v>
      </c>
      <c r="AO301" s="29">
        <f t="shared" si="29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6"/>
        <v>0</v>
      </c>
      <c r="AW301" s="26">
        <f t="shared" si="30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2047</v>
      </c>
      <c r="N302" s="28" t="s">
        <v>1997</v>
      </c>
      <c r="O302" s="28">
        <v>4104</v>
      </c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1463</v>
      </c>
      <c r="X302" s="6" t="s">
        <v>1464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7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8"/>
        <v>0</v>
      </c>
      <c r="AM302" s="7">
        <v>0</v>
      </c>
      <c r="AN302" s="7">
        <v>0</v>
      </c>
      <c r="AO302" s="29">
        <f t="shared" si="29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6"/>
        <v>0</v>
      </c>
      <c r="AW302" s="26">
        <f t="shared" si="30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2047</v>
      </c>
      <c r="N303" s="28" t="s">
        <v>1997</v>
      </c>
      <c r="O303" s="28">
        <v>4104</v>
      </c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1464</v>
      </c>
      <c r="X303" s="6" t="s">
        <v>1465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7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8"/>
        <v>0</v>
      </c>
      <c r="AM303" s="7">
        <v>0</v>
      </c>
      <c r="AN303" s="7">
        <v>0</v>
      </c>
      <c r="AO303" s="29">
        <f t="shared" si="29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6"/>
        <v>0</v>
      </c>
      <c r="AW303" s="26">
        <f t="shared" si="30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2047</v>
      </c>
      <c r="N304" s="28" t="s">
        <v>1997</v>
      </c>
      <c r="O304" s="28">
        <v>4104</v>
      </c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1465</v>
      </c>
      <c r="X304" s="6" t="s">
        <v>1466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7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8"/>
        <v>0</v>
      </c>
      <c r="AM304" s="7">
        <v>0</v>
      </c>
      <c r="AN304" s="7">
        <v>0</v>
      </c>
      <c r="AO304" s="29">
        <f t="shared" si="29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6"/>
        <v>0</v>
      </c>
      <c r="AW304" s="26">
        <f t="shared" si="30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2047</v>
      </c>
      <c r="N305" s="28" t="s">
        <v>1997</v>
      </c>
      <c r="O305" s="28">
        <v>4104</v>
      </c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1466</v>
      </c>
      <c r="X305" s="6" t="s">
        <v>1467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7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8"/>
        <v>0</v>
      </c>
      <c r="AM305" s="7">
        <v>0</v>
      </c>
      <c r="AN305" s="7">
        <v>0</v>
      </c>
      <c r="AO305" s="29">
        <f t="shared" si="29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6"/>
        <v>0</v>
      </c>
      <c r="AW305" s="26">
        <f t="shared" si="30"/>
        <v>0</v>
      </c>
      <c r="AX305" s="30"/>
    </row>
    <row r="306" spans="1:50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 t="s">
        <v>2047</v>
      </c>
      <c r="N306" s="28" t="s">
        <v>1997</v>
      </c>
      <c r="O306" s="28">
        <v>4104</v>
      </c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1467</v>
      </c>
      <c r="X306" s="6" t="s">
        <v>1468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7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8"/>
        <v>0</v>
      </c>
      <c r="AM306" s="7">
        <v>0</v>
      </c>
      <c r="AN306" s="7">
        <v>0</v>
      </c>
      <c r="AO306" s="29">
        <f t="shared" si="29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6"/>
        <v>0</v>
      </c>
      <c r="AW306" s="26">
        <f t="shared" si="30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2047</v>
      </c>
      <c r="N307" s="28" t="s">
        <v>2004</v>
      </c>
      <c r="O307" s="28">
        <v>4101</v>
      </c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1468</v>
      </c>
      <c r="X307" s="6" t="s">
        <v>1469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7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8"/>
        <v>0</v>
      </c>
      <c r="AM307" s="7">
        <v>0</v>
      </c>
      <c r="AN307" s="7">
        <v>0</v>
      </c>
      <c r="AO307" s="29">
        <f t="shared" si="29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6"/>
        <v>0</v>
      </c>
      <c r="AW307" s="26">
        <f t="shared" si="30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2047</v>
      </c>
      <c r="N308" s="28" t="s">
        <v>2004</v>
      </c>
      <c r="O308" s="28">
        <v>4101</v>
      </c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1469</v>
      </c>
      <c r="X308" s="6" t="s">
        <v>1470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7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8"/>
        <v>0</v>
      </c>
      <c r="AM308" s="7">
        <v>0</v>
      </c>
      <c r="AN308" s="7">
        <v>0</v>
      </c>
      <c r="AO308" s="29">
        <f t="shared" si="29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6"/>
        <v>0</v>
      </c>
      <c r="AW308" s="26">
        <f t="shared" si="30"/>
        <v>0</v>
      </c>
      <c r="AX308" s="30"/>
    </row>
    <row r="309" spans="1:50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2047</v>
      </c>
      <c r="N309" s="28" t="s">
        <v>2004</v>
      </c>
      <c r="O309" s="28">
        <v>4101</v>
      </c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1470</v>
      </c>
      <c r="X309" s="6" t="s">
        <v>1471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7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8"/>
        <v>0</v>
      </c>
      <c r="AM309" s="7">
        <v>0</v>
      </c>
      <c r="AN309" s="7">
        <v>0</v>
      </c>
      <c r="AO309" s="29">
        <f t="shared" si="29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6"/>
        <v>0</v>
      </c>
      <c r="AW309" s="26">
        <f t="shared" si="30"/>
        <v>0</v>
      </c>
      <c r="AX309" s="30"/>
    </row>
    <row r="310" spans="1:50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2047</v>
      </c>
      <c r="N310" s="28" t="s">
        <v>2004</v>
      </c>
      <c r="O310" s="28">
        <v>4101</v>
      </c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1471</v>
      </c>
      <c r="X310" s="6" t="s">
        <v>1472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7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8"/>
        <v>0</v>
      </c>
      <c r="AM310" s="7">
        <v>0</v>
      </c>
      <c r="AN310" s="7">
        <v>0</v>
      </c>
      <c r="AO310" s="29">
        <f t="shared" si="29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6"/>
        <v>0</v>
      </c>
      <c r="AW310" s="26">
        <f t="shared" si="30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2047</v>
      </c>
      <c r="N311" s="28" t="s">
        <v>2004</v>
      </c>
      <c r="O311" s="28">
        <v>4101</v>
      </c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1472</v>
      </c>
      <c r="X311" s="6" t="s">
        <v>1473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7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8"/>
        <v>0</v>
      </c>
      <c r="AM311" s="7">
        <v>0</v>
      </c>
      <c r="AN311" s="7">
        <v>0</v>
      </c>
      <c r="AO311" s="29">
        <f t="shared" si="29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6"/>
        <v>0</v>
      </c>
      <c r="AW311" s="26">
        <f t="shared" si="30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2047</v>
      </c>
      <c r="N312" s="28" t="s">
        <v>2004</v>
      </c>
      <c r="O312" s="28">
        <v>4101</v>
      </c>
      <c r="P312" s="3" t="s">
        <v>363</v>
      </c>
      <c r="Q312" s="4"/>
      <c r="R312" s="4"/>
      <c r="S312" s="4"/>
      <c r="T312" s="4"/>
      <c r="U312" s="3">
        <v>1</v>
      </c>
      <c r="V312" s="59" t="s">
        <v>1991</v>
      </c>
      <c r="W312" s="6" t="s">
        <v>1473</v>
      </c>
      <c r="X312" s="6" t="s">
        <v>1474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7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8"/>
        <v>0</v>
      </c>
      <c r="AM312" s="7">
        <v>0</v>
      </c>
      <c r="AN312" s="7">
        <v>0</v>
      </c>
      <c r="AO312" s="29">
        <f t="shared" si="29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6"/>
        <v>0</v>
      </c>
      <c r="AW312" s="26">
        <f t="shared" si="30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2047</v>
      </c>
      <c r="N313" s="28" t="s">
        <v>2004</v>
      </c>
      <c r="O313" s="28">
        <v>4101</v>
      </c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1474</v>
      </c>
      <c r="X313" s="6" t="s">
        <v>1475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7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8"/>
        <v>0</v>
      </c>
      <c r="AM313" s="7">
        <v>0</v>
      </c>
      <c r="AN313" s="7">
        <v>0</v>
      </c>
      <c r="AO313" s="29">
        <f t="shared" si="29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6"/>
        <v>0</v>
      </c>
      <c r="AW313" s="26">
        <f t="shared" si="30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2047</v>
      </c>
      <c r="N314" s="28" t="s">
        <v>2004</v>
      </c>
      <c r="O314" s="28">
        <v>4101</v>
      </c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1475</v>
      </c>
      <c r="X314" s="6" t="s">
        <v>1476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7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8"/>
        <v>0</v>
      </c>
      <c r="AM314" s="7">
        <v>0</v>
      </c>
      <c r="AN314" s="7">
        <v>0</v>
      </c>
      <c r="AO314" s="29">
        <f t="shared" si="29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6"/>
        <v>0</v>
      </c>
      <c r="AW314" s="26">
        <f t="shared" si="30"/>
        <v>0</v>
      </c>
      <c r="AX314" s="30"/>
    </row>
    <row r="315" spans="1:50" customFormat="1" ht="4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2047</v>
      </c>
      <c r="N315" s="28" t="s">
        <v>2004</v>
      </c>
      <c r="O315" s="28">
        <v>4101</v>
      </c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1476</v>
      </c>
      <c r="X315" s="6" t="s">
        <v>1477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7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8"/>
        <v>0</v>
      </c>
      <c r="AM315" s="7">
        <v>0</v>
      </c>
      <c r="AN315" s="7">
        <v>0</v>
      </c>
      <c r="AO315" s="29">
        <f t="shared" si="29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6"/>
        <v>0</v>
      </c>
      <c r="AW315" s="26">
        <f t="shared" si="30"/>
        <v>0</v>
      </c>
      <c r="AX315" s="30"/>
    </row>
    <row r="316" spans="1:50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2047</v>
      </c>
      <c r="N316" s="28" t="s">
        <v>2004</v>
      </c>
      <c r="O316" s="28">
        <v>4101</v>
      </c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1477</v>
      </c>
      <c r="X316" s="6" t="s">
        <v>1478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7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8"/>
        <v>0</v>
      </c>
      <c r="AM316" s="7">
        <v>0</v>
      </c>
      <c r="AN316" s="7">
        <v>0</v>
      </c>
      <c r="AO316" s="29">
        <f t="shared" si="29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6"/>
        <v>0</v>
      </c>
      <c r="AW316" s="26">
        <f t="shared" si="30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2047</v>
      </c>
      <c r="N317" s="28" t="s">
        <v>2004</v>
      </c>
      <c r="O317" s="28">
        <v>4101</v>
      </c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1478</v>
      </c>
      <c r="X317" s="6" t="s">
        <v>1479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7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8"/>
        <v>0</v>
      </c>
      <c r="AM317" s="7">
        <v>0</v>
      </c>
      <c r="AN317" s="7">
        <v>0</v>
      </c>
      <c r="AO317" s="29">
        <f t="shared" si="29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6"/>
        <v>0</v>
      </c>
      <c r="AW317" s="26">
        <f t="shared" si="30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2047</v>
      </c>
      <c r="N318" s="28" t="s">
        <v>2004</v>
      </c>
      <c r="O318" s="28">
        <v>4101</v>
      </c>
      <c r="P318" s="3" t="s">
        <v>370</v>
      </c>
      <c r="Q318" s="4"/>
      <c r="R318" s="4"/>
      <c r="S318" s="4"/>
      <c r="T318" s="4"/>
      <c r="U318" s="3">
        <v>8</v>
      </c>
      <c r="V318" s="59" t="s">
        <v>1991</v>
      </c>
      <c r="W318" s="6" t="s">
        <v>1479</v>
      </c>
      <c r="X318" s="6" t="s">
        <v>1480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7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8"/>
        <v>0</v>
      </c>
      <c r="AM318" s="7">
        <v>0</v>
      </c>
      <c r="AN318" s="7">
        <v>0</v>
      </c>
      <c r="AO318" s="29">
        <f t="shared" si="29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6"/>
        <v>0</v>
      </c>
      <c r="AW318" s="26">
        <f t="shared" si="30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2047</v>
      </c>
      <c r="N319" s="28" t="s">
        <v>2004</v>
      </c>
      <c r="O319" s="28">
        <v>4101</v>
      </c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1480</v>
      </c>
      <c r="X319" s="6" t="s">
        <v>1481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7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8"/>
        <v>0</v>
      </c>
      <c r="AM319" s="7">
        <v>0</v>
      </c>
      <c r="AN319" s="7">
        <v>0</v>
      </c>
      <c r="AO319" s="29">
        <f t="shared" si="29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6"/>
        <v>0</v>
      </c>
      <c r="AW319" s="26">
        <f t="shared" si="30"/>
        <v>0</v>
      </c>
      <c r="AX319" s="30"/>
    </row>
    <row r="320" spans="1:50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2047</v>
      </c>
      <c r="N320" s="28" t="s">
        <v>2004</v>
      </c>
      <c r="O320" s="28">
        <v>4101</v>
      </c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1481</v>
      </c>
      <c r="X320" s="6" t="s">
        <v>1482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7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8"/>
        <v>0</v>
      </c>
      <c r="AM320" s="7">
        <v>0</v>
      </c>
      <c r="AN320" s="7">
        <v>0</v>
      </c>
      <c r="AO320" s="29">
        <f t="shared" si="29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6"/>
        <v>0</v>
      </c>
      <c r="AW320" s="26">
        <f t="shared" si="30"/>
        <v>0</v>
      </c>
      <c r="AX320" s="30"/>
    </row>
    <row r="321" spans="1:50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2047</v>
      </c>
      <c r="N321" s="28" t="s">
        <v>2004</v>
      </c>
      <c r="O321" s="28">
        <v>4101</v>
      </c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1482</v>
      </c>
      <c r="X321" s="6" t="s">
        <v>1483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7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8"/>
        <v>0</v>
      </c>
      <c r="AM321" s="7">
        <v>0</v>
      </c>
      <c r="AN321" s="7">
        <v>0</v>
      </c>
      <c r="AO321" s="29">
        <f t="shared" si="29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6"/>
        <v>0</v>
      </c>
      <c r="AW321" s="26">
        <f t="shared" si="30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2047</v>
      </c>
      <c r="N322" s="28" t="s">
        <v>2004</v>
      </c>
      <c r="O322" s="28">
        <v>4101</v>
      </c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1483</v>
      </c>
      <c r="X322" s="6" t="s">
        <v>1484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7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8"/>
        <v>0</v>
      </c>
      <c r="AM322" s="7">
        <v>0</v>
      </c>
      <c r="AN322" s="7">
        <v>0</v>
      </c>
      <c r="AO322" s="29">
        <f t="shared" si="29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6"/>
        <v>0</v>
      </c>
      <c r="AW322" s="26">
        <f t="shared" si="30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2047</v>
      </c>
      <c r="N323" s="28" t="s">
        <v>2004</v>
      </c>
      <c r="O323" s="28">
        <v>4101</v>
      </c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1484</v>
      </c>
      <c r="X323" s="6" t="s">
        <v>1485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7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8"/>
        <v>0</v>
      </c>
      <c r="AM323" s="7">
        <v>0</v>
      </c>
      <c r="AN323" s="7">
        <v>0</v>
      </c>
      <c r="AO323" s="29">
        <f t="shared" si="29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6"/>
        <v>0</v>
      </c>
      <c r="AW323" s="26">
        <f t="shared" si="30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2047</v>
      </c>
      <c r="N324" s="28" t="s">
        <v>2004</v>
      </c>
      <c r="O324" s="28">
        <v>4101</v>
      </c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1485</v>
      </c>
      <c r="X324" s="6" t="s">
        <v>1486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7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8"/>
        <v>0</v>
      </c>
      <c r="AM324" s="7">
        <v>0</v>
      </c>
      <c r="AN324" s="7">
        <v>0</v>
      </c>
      <c r="AO324" s="29">
        <f t="shared" si="29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6"/>
        <v>0</v>
      </c>
      <c r="AW324" s="26">
        <f t="shared" si="30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2047</v>
      </c>
      <c r="N325" s="28" t="s">
        <v>2004</v>
      </c>
      <c r="O325" s="28">
        <v>4101</v>
      </c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1486</v>
      </c>
      <c r="X325" s="6" t="s">
        <v>1487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7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8"/>
        <v>0</v>
      </c>
      <c r="AM325" s="7">
        <v>0</v>
      </c>
      <c r="AN325" s="7">
        <v>0</v>
      </c>
      <c r="AO325" s="29">
        <f t="shared" si="29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6"/>
        <v>0</v>
      </c>
      <c r="AW325" s="26">
        <f t="shared" si="30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2047</v>
      </c>
      <c r="N326" s="28" t="s">
        <v>2004</v>
      </c>
      <c r="O326" s="28">
        <v>4101</v>
      </c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1487</v>
      </c>
      <c r="X326" s="6" t="s">
        <v>1488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7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8"/>
        <v>0</v>
      </c>
      <c r="AM326" s="7">
        <v>0</v>
      </c>
      <c r="AN326" s="7">
        <v>0</v>
      </c>
      <c r="AO326" s="29">
        <f t="shared" si="29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6"/>
        <v>0</v>
      </c>
      <c r="AW326" s="26">
        <f t="shared" si="30"/>
        <v>0</v>
      </c>
      <c r="AX326" s="30"/>
    </row>
    <row r="327" spans="1:50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2047</v>
      </c>
      <c r="N327" s="28" t="s">
        <v>2004</v>
      </c>
      <c r="O327" s="28">
        <v>4101</v>
      </c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1488</v>
      </c>
      <c r="X327" s="6" t="s">
        <v>1489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7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8"/>
        <v>0</v>
      </c>
      <c r="AM327" s="7">
        <v>0</v>
      </c>
      <c r="AN327" s="7">
        <v>0</v>
      </c>
      <c r="AO327" s="29">
        <f t="shared" si="29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6"/>
        <v>0</v>
      </c>
      <c r="AW327" s="26">
        <f t="shared" si="30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2047</v>
      </c>
      <c r="N328" s="28" t="s">
        <v>2004</v>
      </c>
      <c r="O328" s="28">
        <v>4101</v>
      </c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1489</v>
      </c>
      <c r="X328" s="6" t="s">
        <v>1490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7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8"/>
        <v>0</v>
      </c>
      <c r="AM328" s="7">
        <v>0</v>
      </c>
      <c r="AN328" s="7">
        <v>0</v>
      </c>
      <c r="AO328" s="29">
        <f t="shared" si="29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6"/>
        <v>0</v>
      </c>
      <c r="AW328" s="26">
        <f t="shared" si="30"/>
        <v>0</v>
      </c>
      <c r="AX328" s="30"/>
    </row>
    <row r="329" spans="1:50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2047</v>
      </c>
      <c r="N329" s="28" t="s">
        <v>2004</v>
      </c>
      <c r="O329" s="28">
        <v>4101</v>
      </c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1490</v>
      </c>
      <c r="X329" s="6" t="s">
        <v>1491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7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8"/>
        <v>0</v>
      </c>
      <c r="AM329" s="7">
        <v>0</v>
      </c>
      <c r="AN329" s="7">
        <v>0</v>
      </c>
      <c r="AO329" s="29">
        <f t="shared" si="29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6"/>
        <v>0</v>
      </c>
      <c r="AW329" s="26">
        <f t="shared" si="30"/>
        <v>0</v>
      </c>
      <c r="AX329" s="30"/>
    </row>
    <row r="330" spans="1:50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2047</v>
      </c>
      <c r="N330" s="28" t="s">
        <v>2004</v>
      </c>
      <c r="O330" s="28">
        <v>4101</v>
      </c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1491</v>
      </c>
      <c r="X330" s="6" t="s">
        <v>1492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7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8"/>
        <v>0</v>
      </c>
      <c r="AM330" s="7">
        <v>0</v>
      </c>
      <c r="AN330" s="7">
        <v>0</v>
      </c>
      <c r="AO330" s="29">
        <f t="shared" si="29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6"/>
        <v>0</v>
      </c>
      <c r="AW330" s="26">
        <f t="shared" si="30"/>
        <v>0</v>
      </c>
      <c r="AX330" s="30"/>
    </row>
    <row r="331" spans="1:50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2047</v>
      </c>
      <c r="N331" s="28" t="s">
        <v>2004</v>
      </c>
      <c r="O331" s="28">
        <v>4101</v>
      </c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1492</v>
      </c>
      <c r="X331" s="6" t="s">
        <v>1493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7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8"/>
        <v>0</v>
      </c>
      <c r="AM331" s="7">
        <v>0</v>
      </c>
      <c r="AN331" s="7">
        <v>0</v>
      </c>
      <c r="AO331" s="29">
        <f t="shared" si="29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6"/>
        <v>0</v>
      </c>
      <c r="AW331" s="26">
        <f t="shared" si="30"/>
        <v>0</v>
      </c>
      <c r="AX331" s="30"/>
    </row>
    <row r="332" spans="1:50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2047</v>
      </c>
      <c r="N332" s="28" t="s">
        <v>2004</v>
      </c>
      <c r="O332" s="28">
        <v>4101</v>
      </c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1493</v>
      </c>
      <c r="X332" s="6" t="s">
        <v>1494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7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8"/>
        <v>0</v>
      </c>
      <c r="AM332" s="7">
        <v>0</v>
      </c>
      <c r="AN332" s="7">
        <v>0</v>
      </c>
      <c r="AO332" s="29">
        <f t="shared" si="29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6"/>
        <v>0</v>
      </c>
      <c r="AW332" s="26">
        <f t="shared" si="30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2047</v>
      </c>
      <c r="N333" s="28" t="s">
        <v>2004</v>
      </c>
      <c r="O333" s="28">
        <v>4101</v>
      </c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1494</v>
      </c>
      <c r="X333" s="6" t="s">
        <v>1495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7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8"/>
        <v>0</v>
      </c>
      <c r="AM333" s="7">
        <v>0</v>
      </c>
      <c r="AN333" s="7">
        <v>0</v>
      </c>
      <c r="AO333" s="29">
        <f t="shared" si="29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6"/>
        <v>0</v>
      </c>
      <c r="AW333" s="26">
        <f t="shared" si="30"/>
        <v>0</v>
      </c>
      <c r="AX333" s="30"/>
    </row>
    <row r="334" spans="1:50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 t="s">
        <v>2047</v>
      </c>
      <c r="N334" s="28" t="s">
        <v>2004</v>
      </c>
      <c r="O334" s="28">
        <v>4101</v>
      </c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1495</v>
      </c>
      <c r="X334" s="6" t="s">
        <v>1496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7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8"/>
        <v>0</v>
      </c>
      <c r="AM334" s="7">
        <v>0</v>
      </c>
      <c r="AN334" s="7">
        <v>0</v>
      </c>
      <c r="AO334" s="29">
        <f t="shared" si="29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6"/>
        <v>0</v>
      </c>
      <c r="AW334" s="26">
        <f t="shared" si="30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2054</v>
      </c>
      <c r="N335" s="28" t="s">
        <v>2005</v>
      </c>
      <c r="O335" s="28">
        <v>4001</v>
      </c>
      <c r="P335" s="3" t="s">
        <v>390</v>
      </c>
      <c r="Q335" s="4"/>
      <c r="R335" s="4"/>
      <c r="S335" s="4"/>
      <c r="T335" s="4"/>
      <c r="U335" s="3">
        <v>1</v>
      </c>
      <c r="V335" s="60" t="s">
        <v>1991</v>
      </c>
      <c r="W335" s="6" t="s">
        <v>1496</v>
      </c>
      <c r="X335" s="6" t="s">
        <v>1497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7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8"/>
        <v>0</v>
      </c>
      <c r="AM335" s="7">
        <v>0</v>
      </c>
      <c r="AN335" s="7">
        <v>0</v>
      </c>
      <c r="AO335" s="29">
        <f t="shared" si="29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6"/>
        <v>0</v>
      </c>
      <c r="AW335" s="26">
        <f t="shared" si="30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2054</v>
      </c>
      <c r="N336" s="28" t="s">
        <v>2005</v>
      </c>
      <c r="O336" s="28">
        <v>4001</v>
      </c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1497</v>
      </c>
      <c r="X336" s="6" t="s">
        <v>1498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7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8"/>
        <v>0</v>
      </c>
      <c r="AM336" s="7">
        <v>0</v>
      </c>
      <c r="AN336" s="7">
        <v>0</v>
      </c>
      <c r="AO336" s="29">
        <f t="shared" si="29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6"/>
        <v>0</v>
      </c>
      <c r="AW336" s="26">
        <f t="shared" si="30"/>
        <v>0</v>
      </c>
      <c r="AX336" s="30"/>
    </row>
    <row r="337" spans="1:50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2054</v>
      </c>
      <c r="N337" s="28" t="s">
        <v>2005</v>
      </c>
      <c r="O337" s="28">
        <v>4001</v>
      </c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1498</v>
      </c>
      <c r="X337" s="6" t="s">
        <v>1499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7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8"/>
        <v>0</v>
      </c>
      <c r="AM337" s="7">
        <v>0</v>
      </c>
      <c r="AN337" s="7">
        <v>0</v>
      </c>
      <c r="AO337" s="29">
        <f t="shared" si="29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6"/>
        <v>0</v>
      </c>
      <c r="AW337" s="26">
        <f t="shared" si="30"/>
        <v>0</v>
      </c>
      <c r="AX337" s="30"/>
    </row>
    <row r="338" spans="1:50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2054</v>
      </c>
      <c r="N338" s="28" t="s">
        <v>2005</v>
      </c>
      <c r="O338" s="28">
        <v>4001</v>
      </c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1499</v>
      </c>
      <c r="X338" s="6" t="s">
        <v>1500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7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8"/>
        <v>0</v>
      </c>
      <c r="AM338" s="7">
        <v>0</v>
      </c>
      <c r="AN338" s="7">
        <v>0</v>
      </c>
      <c r="AO338" s="29">
        <f t="shared" si="29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6"/>
        <v>0</v>
      </c>
      <c r="AW338" s="26">
        <f t="shared" si="30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2054</v>
      </c>
      <c r="N339" s="28" t="s">
        <v>2005</v>
      </c>
      <c r="O339" s="28">
        <v>4001</v>
      </c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1500</v>
      </c>
      <c r="X339" s="6" t="s">
        <v>1501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7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8"/>
        <v>0</v>
      </c>
      <c r="AM339" s="7">
        <v>0</v>
      </c>
      <c r="AN339" s="7">
        <v>0</v>
      </c>
      <c r="AO339" s="29">
        <f t="shared" si="29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6"/>
        <v>0</v>
      </c>
      <c r="AW339" s="26">
        <f t="shared" si="30"/>
        <v>0</v>
      </c>
      <c r="AX339" s="30"/>
    </row>
    <row r="340" spans="1:50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 t="s">
        <v>2054</v>
      </c>
      <c r="N340" s="28" t="s">
        <v>2005</v>
      </c>
      <c r="O340" s="28">
        <v>4001</v>
      </c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1501</v>
      </c>
      <c r="X340" s="6" t="s">
        <v>1502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7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8"/>
        <v>0</v>
      </c>
      <c r="AM340" s="7">
        <v>0</v>
      </c>
      <c r="AN340" s="7">
        <v>0</v>
      </c>
      <c r="AO340" s="29">
        <f t="shared" si="29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6"/>
        <v>0</v>
      </c>
      <c r="AW340" s="26">
        <f t="shared" si="30"/>
        <v>0</v>
      </c>
      <c r="AX340" s="30"/>
    </row>
    <row r="341" spans="1:50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2054</v>
      </c>
      <c r="N341" s="28" t="s">
        <v>2005</v>
      </c>
      <c r="O341" s="28">
        <v>4001</v>
      </c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1502</v>
      </c>
      <c r="X341" s="6" t="s">
        <v>1503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7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8"/>
        <v>0</v>
      </c>
      <c r="AM341" s="7">
        <v>0</v>
      </c>
      <c r="AN341" s="7">
        <v>0</v>
      </c>
      <c r="AO341" s="29">
        <f t="shared" si="29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6"/>
        <v>0</v>
      </c>
      <c r="AW341" s="26">
        <f t="shared" si="30"/>
        <v>0</v>
      </c>
      <c r="AX341" s="30"/>
    </row>
    <row r="342" spans="1:50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2054</v>
      </c>
      <c r="N342" s="28" t="s">
        <v>2005</v>
      </c>
      <c r="O342" s="28">
        <v>4001</v>
      </c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1503</v>
      </c>
      <c r="X342" s="6" t="s">
        <v>1504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7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8"/>
        <v>0</v>
      </c>
      <c r="AM342" s="7">
        <v>0</v>
      </c>
      <c r="AN342" s="7">
        <v>0</v>
      </c>
      <c r="AO342" s="29">
        <f t="shared" si="29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6"/>
        <v>0</v>
      </c>
      <c r="AW342" s="26">
        <f t="shared" si="30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2054</v>
      </c>
      <c r="N343" s="28" t="s">
        <v>2005</v>
      </c>
      <c r="O343" s="28">
        <v>4001</v>
      </c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1504</v>
      </c>
      <c r="X343" s="6" t="s">
        <v>1505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7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8"/>
        <v>0</v>
      </c>
      <c r="AM343" s="7">
        <v>0</v>
      </c>
      <c r="AN343" s="7">
        <v>0</v>
      </c>
      <c r="AO343" s="29">
        <f t="shared" si="29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6"/>
        <v>0</v>
      </c>
      <c r="AW343" s="26">
        <f t="shared" si="30"/>
        <v>0</v>
      </c>
      <c r="AX343" s="30"/>
    </row>
    <row r="344" spans="1:50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2054</v>
      </c>
      <c r="N344" s="28" t="s">
        <v>2005</v>
      </c>
      <c r="O344" s="28">
        <v>4001</v>
      </c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1505</v>
      </c>
      <c r="X344" s="6" t="s">
        <v>1506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7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8"/>
        <v>0</v>
      </c>
      <c r="AM344" s="7">
        <v>0</v>
      </c>
      <c r="AN344" s="7">
        <v>0</v>
      </c>
      <c r="AO344" s="29">
        <f t="shared" si="29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6"/>
        <v>0</v>
      </c>
      <c r="AW344" s="26">
        <f t="shared" si="30"/>
        <v>0</v>
      </c>
      <c r="AX344" s="30"/>
    </row>
    <row r="345" spans="1:50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2054</v>
      </c>
      <c r="N345" s="28" t="s">
        <v>2005</v>
      </c>
      <c r="O345" s="28">
        <v>4001</v>
      </c>
      <c r="P345" s="3" t="s">
        <v>402</v>
      </c>
      <c r="Q345" s="4"/>
      <c r="R345" s="4"/>
      <c r="S345" s="4"/>
      <c r="T345" s="4"/>
      <c r="U345" s="3">
        <v>1</v>
      </c>
      <c r="V345" s="60" t="s">
        <v>1991</v>
      </c>
      <c r="W345" s="6" t="s">
        <v>1506</v>
      </c>
      <c r="X345" s="6" t="s">
        <v>1507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7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8"/>
        <v>0</v>
      </c>
      <c r="AM345" s="7">
        <v>0</v>
      </c>
      <c r="AN345" s="7">
        <v>0</v>
      </c>
      <c r="AO345" s="29">
        <f t="shared" si="29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6"/>
        <v>0</v>
      </c>
      <c r="AW345" s="26">
        <f t="shared" si="30"/>
        <v>0</v>
      </c>
      <c r="AX345" s="30"/>
    </row>
    <row r="346" spans="1:50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 t="s">
        <v>2054</v>
      </c>
      <c r="N346" s="28" t="s">
        <v>2005</v>
      </c>
      <c r="O346" s="28">
        <v>4001</v>
      </c>
      <c r="P346" s="3" t="s">
        <v>403</v>
      </c>
      <c r="Q346" s="4"/>
      <c r="R346" s="4"/>
      <c r="S346" s="4"/>
      <c r="T346" s="4"/>
      <c r="U346" s="3">
        <v>1</v>
      </c>
      <c r="V346" s="60" t="s">
        <v>1991</v>
      </c>
      <c r="W346" s="6" t="s">
        <v>1507</v>
      </c>
      <c r="X346" s="6" t="s">
        <v>1508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7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8"/>
        <v>0</v>
      </c>
      <c r="AM346" s="7">
        <v>0</v>
      </c>
      <c r="AN346" s="7">
        <v>0</v>
      </c>
      <c r="AO346" s="29">
        <f t="shared" si="29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6"/>
        <v>0</v>
      </c>
      <c r="AW346" s="26">
        <f t="shared" si="30"/>
        <v>0</v>
      </c>
      <c r="AX346" s="30"/>
    </row>
    <row r="347" spans="1:50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 t="s">
        <v>2054</v>
      </c>
      <c r="N347" s="28" t="s">
        <v>2005</v>
      </c>
      <c r="O347" s="28">
        <v>4001</v>
      </c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1508</v>
      </c>
      <c r="X347" s="6" t="s">
        <v>1509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7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8"/>
        <v>0</v>
      </c>
      <c r="AM347" s="7">
        <v>0</v>
      </c>
      <c r="AN347" s="7">
        <v>0</v>
      </c>
      <c r="AO347" s="29">
        <f t="shared" si="29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6"/>
        <v>0</v>
      </c>
      <c r="AW347" s="26">
        <f t="shared" si="30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2054</v>
      </c>
      <c r="N348" s="28" t="s">
        <v>2006</v>
      </c>
      <c r="O348" s="28">
        <v>4003</v>
      </c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1509</v>
      </c>
      <c r="X348" s="6" t="s">
        <v>1510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7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8"/>
        <v>0</v>
      </c>
      <c r="AM348" s="7">
        <v>0</v>
      </c>
      <c r="AN348" s="7">
        <v>0</v>
      </c>
      <c r="AO348" s="29">
        <f t="shared" si="29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6"/>
        <v>0</v>
      </c>
      <c r="AW348" s="26">
        <f t="shared" si="30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2054</v>
      </c>
      <c r="N349" s="28" t="s">
        <v>2006</v>
      </c>
      <c r="O349" s="28">
        <v>4003</v>
      </c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1510</v>
      </c>
      <c r="X349" s="6" t="s">
        <v>1511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7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8"/>
        <v>0</v>
      </c>
      <c r="AM349" s="7">
        <v>0</v>
      </c>
      <c r="AN349" s="7">
        <v>0</v>
      </c>
      <c r="AO349" s="29">
        <f t="shared" si="29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6"/>
        <v>0</v>
      </c>
      <c r="AW349" s="26">
        <f t="shared" si="30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2054</v>
      </c>
      <c r="N350" s="28" t="s">
        <v>2006</v>
      </c>
      <c r="O350" s="28">
        <v>4003</v>
      </c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1511</v>
      </c>
      <c r="X350" s="6" t="s">
        <v>1512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7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8"/>
        <v>0</v>
      </c>
      <c r="AM350" s="7">
        <v>0</v>
      </c>
      <c r="AN350" s="7">
        <v>0</v>
      </c>
      <c r="AO350" s="29">
        <f t="shared" si="29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6"/>
        <v>0</v>
      </c>
      <c r="AW350" s="26">
        <f t="shared" si="30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2054</v>
      </c>
      <c r="N351" s="28" t="s">
        <v>2006</v>
      </c>
      <c r="O351" s="28">
        <v>4003</v>
      </c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1512</v>
      </c>
      <c r="X351" s="6" t="s">
        <v>1513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7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8"/>
        <v>0</v>
      </c>
      <c r="AM351" s="7">
        <v>0</v>
      </c>
      <c r="AN351" s="7">
        <v>0</v>
      </c>
      <c r="AO351" s="29">
        <f t="shared" si="29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6"/>
        <v>0</v>
      </c>
      <c r="AW351" s="26">
        <f t="shared" si="30"/>
        <v>0</v>
      </c>
      <c r="AX351" s="30"/>
    </row>
    <row r="352" spans="1:50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 t="s">
        <v>2054</v>
      </c>
      <c r="N352" s="28" t="s">
        <v>2006</v>
      </c>
      <c r="O352" s="28">
        <v>4003</v>
      </c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1513</v>
      </c>
      <c r="X352" s="6" t="s">
        <v>1514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7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8"/>
        <v>0</v>
      </c>
      <c r="AM352" s="7">
        <v>0</v>
      </c>
      <c r="AN352" s="7">
        <v>0</v>
      </c>
      <c r="AO352" s="29">
        <f t="shared" si="29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6"/>
        <v>0</v>
      </c>
      <c r="AW352" s="26">
        <f t="shared" si="30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 t="s">
        <v>2054</v>
      </c>
      <c r="N353" s="28" t="s">
        <v>2006</v>
      </c>
      <c r="O353" s="28">
        <v>4003</v>
      </c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1514</v>
      </c>
      <c r="X353" s="6" t="s">
        <v>1515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7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8"/>
        <v>0</v>
      </c>
      <c r="AM353" s="7">
        <v>0</v>
      </c>
      <c r="AN353" s="7">
        <v>0</v>
      </c>
      <c r="AO353" s="29">
        <f t="shared" si="29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6"/>
        <v>0</v>
      </c>
      <c r="AW353" s="26">
        <f t="shared" si="30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 t="s">
        <v>2054</v>
      </c>
      <c r="N354" s="28" t="s">
        <v>2006</v>
      </c>
      <c r="O354" s="28">
        <v>4003</v>
      </c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1515</v>
      </c>
      <c r="X354" s="6" t="s">
        <v>1516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7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8"/>
        <v>0</v>
      </c>
      <c r="AM354" s="7">
        <v>0</v>
      </c>
      <c r="AN354" s="7">
        <v>0</v>
      </c>
      <c r="AO354" s="29">
        <f t="shared" si="29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6"/>
        <v>0</v>
      </c>
      <c r="AW354" s="26">
        <f t="shared" si="30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1198</v>
      </c>
      <c r="G355" s="62" t="s">
        <v>2196</v>
      </c>
      <c r="H355" s="4"/>
      <c r="I355" s="4"/>
      <c r="J355" s="4"/>
      <c r="K355" s="4"/>
      <c r="L355" s="4"/>
      <c r="M355" s="28" t="s">
        <v>2054</v>
      </c>
      <c r="N355" s="28" t="s">
        <v>2006</v>
      </c>
      <c r="O355" s="28">
        <v>4003</v>
      </c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1516</v>
      </c>
      <c r="X355" s="6" t="s">
        <v>1517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7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8"/>
        <v>0</v>
      </c>
      <c r="AM355" s="7">
        <v>0</v>
      </c>
      <c r="AN355" s="7">
        <v>0</v>
      </c>
      <c r="AO355" s="29">
        <f t="shared" si="29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6"/>
        <v>0</v>
      </c>
      <c r="AW355" s="26">
        <f t="shared" si="30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 t="s">
        <v>2054</v>
      </c>
      <c r="N356" s="28" t="s">
        <v>2006</v>
      </c>
      <c r="O356" s="28">
        <v>4003</v>
      </c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1517</v>
      </c>
      <c r="X356" s="6" t="s">
        <v>1518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7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8"/>
        <v>0</v>
      </c>
      <c r="AM356" s="7">
        <v>0</v>
      </c>
      <c r="AN356" s="7">
        <v>0</v>
      </c>
      <c r="AO356" s="29">
        <f t="shared" si="29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6"/>
        <v>0</v>
      </c>
      <c r="AW356" s="26">
        <f t="shared" si="30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 t="s">
        <v>2054</v>
      </c>
      <c r="N357" s="28" t="s">
        <v>2006</v>
      </c>
      <c r="O357" s="28">
        <v>4003</v>
      </c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1518</v>
      </c>
      <c r="X357" s="6" t="s">
        <v>1519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7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8"/>
        <v>0</v>
      </c>
      <c r="AM357" s="7">
        <v>0</v>
      </c>
      <c r="AN357" s="7">
        <v>0</v>
      </c>
      <c r="AO357" s="29">
        <f t="shared" si="29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6"/>
        <v>0</v>
      </c>
      <c r="AW357" s="26">
        <f t="shared" si="30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1199</v>
      </c>
      <c r="G358" s="62" t="s">
        <v>1199</v>
      </c>
      <c r="H358" s="4"/>
      <c r="I358" s="4"/>
      <c r="J358" s="4"/>
      <c r="K358" s="4"/>
      <c r="L358" s="4"/>
      <c r="M358" s="28" t="s">
        <v>2054</v>
      </c>
      <c r="N358" s="28" t="s">
        <v>2006</v>
      </c>
      <c r="O358" s="28">
        <v>4003</v>
      </c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1519</v>
      </c>
      <c r="X358" s="6" t="s">
        <v>1520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7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8"/>
        <v>0</v>
      </c>
      <c r="AM358" s="7">
        <v>0</v>
      </c>
      <c r="AN358" s="7">
        <v>0</v>
      </c>
      <c r="AO358" s="29">
        <f t="shared" si="29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6"/>
        <v>0</v>
      </c>
      <c r="AW358" s="26">
        <f t="shared" si="30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1200</v>
      </c>
      <c r="G359" s="62" t="s">
        <v>1200</v>
      </c>
      <c r="H359" s="4"/>
      <c r="I359" s="4"/>
      <c r="J359" s="4"/>
      <c r="K359" s="4"/>
      <c r="L359" s="4"/>
      <c r="M359" s="28" t="s">
        <v>2054</v>
      </c>
      <c r="N359" s="28" t="s">
        <v>2006</v>
      </c>
      <c r="O359" s="28">
        <v>4003</v>
      </c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1520</v>
      </c>
      <c r="X359" s="6" t="s">
        <v>1521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7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8"/>
        <v>0</v>
      </c>
      <c r="AM359" s="7">
        <v>0</v>
      </c>
      <c r="AN359" s="7">
        <v>0</v>
      </c>
      <c r="AO359" s="29">
        <f t="shared" si="29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6"/>
        <v>0</v>
      </c>
      <c r="AW359" s="26">
        <f t="shared" si="30"/>
        <v>0</v>
      </c>
      <c r="AX359" s="30"/>
    </row>
    <row r="360" spans="1:50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 t="s">
        <v>2054</v>
      </c>
      <c r="N360" s="28" t="s">
        <v>2006</v>
      </c>
      <c r="O360" s="28">
        <v>4003</v>
      </c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1521</v>
      </c>
      <c r="X360" s="6" t="s">
        <v>1522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7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8"/>
        <v>0</v>
      </c>
      <c r="AM360" s="7">
        <v>0</v>
      </c>
      <c r="AN360" s="7">
        <v>0</v>
      </c>
      <c r="AO360" s="29">
        <f t="shared" si="29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6"/>
        <v>0</v>
      </c>
      <c r="AW360" s="26">
        <f t="shared" si="30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2054</v>
      </c>
      <c r="N361" s="28" t="s">
        <v>2006</v>
      </c>
      <c r="O361" s="28">
        <v>4003</v>
      </c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1522</v>
      </c>
      <c r="X361" s="6" t="s">
        <v>1523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7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8"/>
        <v>0</v>
      </c>
      <c r="AM361" s="7">
        <v>0</v>
      </c>
      <c r="AN361" s="7">
        <v>0</v>
      </c>
      <c r="AO361" s="29">
        <f t="shared" si="29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si="26"/>
        <v>0</v>
      </c>
      <c r="AW361" s="26">
        <f t="shared" si="30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2054</v>
      </c>
      <c r="N362" s="28" t="s">
        <v>2006</v>
      </c>
      <c r="O362" s="28">
        <v>4003</v>
      </c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1523</v>
      </c>
      <c r="X362" s="6" t="s">
        <v>1524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7"/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si="28"/>
        <v>0</v>
      </c>
      <c r="AM362" s="7">
        <v>0</v>
      </c>
      <c r="AN362" s="7">
        <v>0</v>
      </c>
      <c r="AO362" s="29">
        <f t="shared" si="29"/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ref="AV362:AV425" si="31">SUM(AP362:AU362)</f>
        <v>0</v>
      </c>
      <c r="AW362" s="26">
        <f t="shared" si="30"/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 t="s">
        <v>2054</v>
      </c>
      <c r="N363" s="28" t="s">
        <v>2006</v>
      </c>
      <c r="O363" s="28">
        <v>4003</v>
      </c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1524</v>
      </c>
      <c r="X363" s="6" t="s">
        <v>1525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2">SUM(AA363:AE363)</f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ref="AL363:AL426" si="33">SUM(AG363:AK363)</f>
        <v>0</v>
      </c>
      <c r="AM363" s="7">
        <v>0</v>
      </c>
      <c r="AN363" s="7">
        <v>0</v>
      </c>
      <c r="AO363" s="29">
        <f t="shared" ref="AO363:AO426" si="34">SUM(AM363:AN363)</f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31"/>
        <v>0</v>
      </c>
      <c r="AW363" s="26">
        <f t="shared" ref="AW363:AW426" si="35">AF363+AL363+AO363+AV363</f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1991</v>
      </c>
      <c r="H364" s="4"/>
      <c r="I364" s="4"/>
      <c r="J364" s="4"/>
      <c r="K364" s="4"/>
      <c r="L364" s="4"/>
      <c r="M364" s="28" t="s">
        <v>2054</v>
      </c>
      <c r="N364" s="28" t="s">
        <v>2006</v>
      </c>
      <c r="O364" s="28">
        <v>4003</v>
      </c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1525</v>
      </c>
      <c r="X364" s="6" t="s">
        <v>1526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2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33"/>
        <v>0</v>
      </c>
      <c r="AM364" s="7">
        <v>0</v>
      </c>
      <c r="AN364" s="7">
        <v>0</v>
      </c>
      <c r="AO364" s="29">
        <f t="shared" si="34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31"/>
        <v>0</v>
      </c>
      <c r="AW364" s="26">
        <f t="shared" si="35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 t="s">
        <v>2054</v>
      </c>
      <c r="N365" s="28" t="s">
        <v>2006</v>
      </c>
      <c r="O365" s="28">
        <v>4003</v>
      </c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1526</v>
      </c>
      <c r="X365" s="6" t="s">
        <v>1527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2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33"/>
        <v>0</v>
      </c>
      <c r="AM365" s="7">
        <v>0</v>
      </c>
      <c r="AN365" s="7">
        <v>0</v>
      </c>
      <c r="AO365" s="29">
        <f t="shared" si="34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31"/>
        <v>0</v>
      </c>
      <c r="AW365" s="26">
        <f t="shared" si="35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1991</v>
      </c>
      <c r="H366" s="4"/>
      <c r="I366" s="4"/>
      <c r="J366" s="4"/>
      <c r="K366" s="4"/>
      <c r="L366" s="4"/>
      <c r="M366" s="28" t="s">
        <v>2054</v>
      </c>
      <c r="N366" s="28" t="s">
        <v>2006</v>
      </c>
      <c r="O366" s="28">
        <v>4003</v>
      </c>
      <c r="P366" s="3" t="s">
        <v>436</v>
      </c>
      <c r="Q366" s="4"/>
      <c r="R366" s="4"/>
      <c r="S366" s="4"/>
      <c r="T366" s="4"/>
      <c r="U366" s="3">
        <v>0.25</v>
      </c>
      <c r="V366" s="59" t="s">
        <v>1991</v>
      </c>
      <c r="W366" s="6" t="s">
        <v>1527</v>
      </c>
      <c r="X366" s="6" t="s">
        <v>1528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2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33"/>
        <v>0</v>
      </c>
      <c r="AM366" s="7">
        <v>0</v>
      </c>
      <c r="AN366" s="7">
        <v>0</v>
      </c>
      <c r="AO366" s="29">
        <f t="shared" si="34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31"/>
        <v>0</v>
      </c>
      <c r="AW366" s="26">
        <f t="shared" si="35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 t="s">
        <v>2054</v>
      </c>
      <c r="N367" s="28" t="s">
        <v>2006</v>
      </c>
      <c r="O367" s="28">
        <v>4003</v>
      </c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1528</v>
      </c>
      <c r="X367" s="6" t="s">
        <v>1529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2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33"/>
        <v>0</v>
      </c>
      <c r="AM367" s="7">
        <v>0</v>
      </c>
      <c r="AN367" s="7">
        <v>0</v>
      </c>
      <c r="AO367" s="29">
        <f t="shared" si="34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31"/>
        <v>0</v>
      </c>
      <c r="AW367" s="26">
        <f t="shared" si="35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 t="s">
        <v>2054</v>
      </c>
      <c r="N368" s="28" t="s">
        <v>2006</v>
      </c>
      <c r="O368" s="28">
        <v>4003</v>
      </c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1529</v>
      </c>
      <c r="X368" s="6" t="s">
        <v>1530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2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33"/>
        <v>0</v>
      </c>
      <c r="AM368" s="7">
        <v>0</v>
      </c>
      <c r="AN368" s="7">
        <v>0</v>
      </c>
      <c r="AO368" s="29">
        <f t="shared" si="34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31"/>
        <v>0</v>
      </c>
      <c r="AW368" s="26">
        <f t="shared" si="35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2054</v>
      </c>
      <c r="N369" s="28" t="s">
        <v>2006</v>
      </c>
      <c r="O369" s="28">
        <v>4003</v>
      </c>
      <c r="P369" s="3" t="s">
        <v>443</v>
      </c>
      <c r="Q369" s="4"/>
      <c r="R369" s="4"/>
      <c r="S369" s="4"/>
      <c r="T369" s="4"/>
      <c r="U369" s="3">
        <v>4</v>
      </c>
      <c r="V369" s="59" t="s">
        <v>1991</v>
      </c>
      <c r="W369" s="6" t="s">
        <v>1530</v>
      </c>
      <c r="X369" s="6" t="s">
        <v>1531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2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33"/>
        <v>0</v>
      </c>
      <c r="AM369" s="7">
        <v>0</v>
      </c>
      <c r="AN369" s="7">
        <v>0</v>
      </c>
      <c r="AO369" s="29">
        <f t="shared" si="34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31"/>
        <v>0</v>
      </c>
      <c r="AW369" s="26">
        <f t="shared" si="35"/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2054</v>
      </c>
      <c r="N370" s="28" t="s">
        <v>2006</v>
      </c>
      <c r="O370" s="28">
        <v>4003</v>
      </c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1531</v>
      </c>
      <c r="X370" s="6" t="s">
        <v>1532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2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33"/>
        <v>0</v>
      </c>
      <c r="AM370" s="7">
        <v>0</v>
      </c>
      <c r="AN370" s="7">
        <v>0</v>
      </c>
      <c r="AO370" s="29">
        <f t="shared" si="34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31"/>
        <v>0</v>
      </c>
      <c r="AW370" s="26">
        <f>AF370+AL370+AO370+AV370</f>
        <v>0</v>
      </c>
      <c r="AX370" s="30"/>
    </row>
    <row r="371" spans="1:50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 t="s">
        <v>2054</v>
      </c>
      <c r="N371" s="28" t="s">
        <v>2006</v>
      </c>
      <c r="O371" s="28">
        <v>4003</v>
      </c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1532</v>
      </c>
      <c r="X371" s="6" t="s">
        <v>1533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2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33"/>
        <v>0</v>
      </c>
      <c r="AM371" s="7">
        <v>0</v>
      </c>
      <c r="AN371" s="7">
        <v>0</v>
      </c>
      <c r="AO371" s="29">
        <f t="shared" si="34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31"/>
        <v>0</v>
      </c>
      <c r="AW371" s="26">
        <f t="shared" si="35"/>
        <v>0</v>
      </c>
      <c r="AX371" s="30"/>
    </row>
    <row r="372" spans="1:50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 t="s">
        <v>2054</v>
      </c>
      <c r="N372" s="28" t="s">
        <v>2006</v>
      </c>
      <c r="O372" s="28">
        <v>4003</v>
      </c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1533</v>
      </c>
      <c r="X372" s="6" t="s">
        <v>1534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2"/>
        <v>0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33"/>
        <v>0</v>
      </c>
      <c r="AM372" s="7">
        <v>0</v>
      </c>
      <c r="AN372" s="7">
        <v>0</v>
      </c>
      <c r="AO372" s="29">
        <f t="shared" si="34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31"/>
        <v>0</v>
      </c>
      <c r="AW372" s="26">
        <f t="shared" si="35"/>
        <v>0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2054</v>
      </c>
      <c r="N373" s="28" t="s">
        <v>2006</v>
      </c>
      <c r="O373" s="28">
        <v>4003</v>
      </c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1534</v>
      </c>
      <c r="X373" s="6" t="s">
        <v>1535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2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33"/>
        <v>0</v>
      </c>
      <c r="AM373" s="7">
        <v>0</v>
      </c>
      <c r="AN373" s="7">
        <v>0</v>
      </c>
      <c r="AO373" s="29">
        <f t="shared" si="34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31"/>
        <v>0</v>
      </c>
      <c r="AW373" s="26">
        <f t="shared" si="35"/>
        <v>0</v>
      </c>
      <c r="AX373" s="30"/>
    </row>
    <row r="374" spans="1:50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 t="s">
        <v>2054</v>
      </c>
      <c r="N374" s="28" t="s">
        <v>2006</v>
      </c>
      <c r="O374" s="28">
        <v>4003</v>
      </c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1535</v>
      </c>
      <c r="X374" s="6" t="s">
        <v>1536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2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33"/>
        <v>0</v>
      </c>
      <c r="AM374" s="7">
        <v>0</v>
      </c>
      <c r="AN374" s="7">
        <v>0</v>
      </c>
      <c r="AO374" s="29">
        <f t="shared" si="34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31"/>
        <v>0</v>
      </c>
      <c r="AW374" s="26">
        <f t="shared" si="35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 t="s">
        <v>2054</v>
      </c>
      <c r="N375" s="28" t="s">
        <v>2007</v>
      </c>
      <c r="O375" s="28">
        <v>3201</v>
      </c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1536</v>
      </c>
      <c r="X375" s="6" t="s">
        <v>1537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2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33"/>
        <v>0</v>
      </c>
      <c r="AM375" s="7">
        <v>0</v>
      </c>
      <c r="AN375" s="7">
        <v>0</v>
      </c>
      <c r="AO375" s="29">
        <f t="shared" si="34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31"/>
        <v>0</v>
      </c>
      <c r="AW375" s="26">
        <f t="shared" si="35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2054</v>
      </c>
      <c r="N376" s="28" t="s">
        <v>2007</v>
      </c>
      <c r="O376" s="28">
        <v>3201</v>
      </c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1537</v>
      </c>
      <c r="X376" s="6" t="s">
        <v>1538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2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33"/>
        <v>0</v>
      </c>
      <c r="AM376" s="7">
        <v>0</v>
      </c>
      <c r="AN376" s="7">
        <v>0</v>
      </c>
      <c r="AO376" s="29">
        <f t="shared" si="34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31"/>
        <v>0</v>
      </c>
      <c r="AW376" s="26">
        <f t="shared" si="35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 t="s">
        <v>2054</v>
      </c>
      <c r="N377" s="28" t="s">
        <v>2007</v>
      </c>
      <c r="O377" s="28">
        <v>3201</v>
      </c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1538</v>
      </c>
      <c r="X377" s="6" t="s">
        <v>1539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2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33"/>
        <v>0</v>
      </c>
      <c r="AM377" s="7">
        <v>0</v>
      </c>
      <c r="AN377" s="7">
        <v>0</v>
      </c>
      <c r="AO377" s="29">
        <f t="shared" si="34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31"/>
        <v>0</v>
      </c>
      <c r="AW377" s="26">
        <f t="shared" si="35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 t="s">
        <v>2054</v>
      </c>
      <c r="N378" s="28" t="s">
        <v>2007</v>
      </c>
      <c r="O378" s="28">
        <v>3201</v>
      </c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1539</v>
      </c>
      <c r="X378" s="6" t="s">
        <v>1540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2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33"/>
        <v>0</v>
      </c>
      <c r="AM378" s="7">
        <v>0</v>
      </c>
      <c r="AN378" s="7">
        <v>0</v>
      </c>
      <c r="AO378" s="29">
        <f t="shared" si="34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31"/>
        <v>0</v>
      </c>
      <c r="AW378" s="26">
        <f t="shared" si="35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2054</v>
      </c>
      <c r="N379" s="28" t="s">
        <v>2007</v>
      </c>
      <c r="O379" s="28">
        <v>3201</v>
      </c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1540</v>
      </c>
      <c r="X379" s="6" t="s">
        <v>1541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2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33"/>
        <v>0</v>
      </c>
      <c r="AM379" s="7">
        <v>0</v>
      </c>
      <c r="AN379" s="7">
        <v>0</v>
      </c>
      <c r="AO379" s="29">
        <f t="shared" si="34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31"/>
        <v>0</v>
      </c>
      <c r="AW379" s="26">
        <f t="shared" si="35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2054</v>
      </c>
      <c r="N380" s="28" t="s">
        <v>2007</v>
      </c>
      <c r="O380" s="28">
        <v>3201</v>
      </c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1541</v>
      </c>
      <c r="X380" s="6" t="s">
        <v>1542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2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33"/>
        <v>0</v>
      </c>
      <c r="AM380" s="7">
        <v>0</v>
      </c>
      <c r="AN380" s="7">
        <v>0</v>
      </c>
      <c r="AO380" s="29">
        <f t="shared" si="34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31"/>
        <v>0</v>
      </c>
      <c r="AW380" s="26">
        <f t="shared" si="35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 t="s">
        <v>2054</v>
      </c>
      <c r="N381" s="28" t="s">
        <v>2007</v>
      </c>
      <c r="O381" s="28">
        <v>3201</v>
      </c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1542</v>
      </c>
      <c r="X381" s="6" t="s">
        <v>1543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2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33"/>
        <v>0</v>
      </c>
      <c r="AM381" s="7">
        <v>0</v>
      </c>
      <c r="AN381" s="7">
        <v>0</v>
      </c>
      <c r="AO381" s="29">
        <f t="shared" si="34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31"/>
        <v>0</v>
      </c>
      <c r="AW381" s="26">
        <f t="shared" si="35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2054</v>
      </c>
      <c r="N382" s="28" t="s">
        <v>2007</v>
      </c>
      <c r="O382" s="28">
        <v>3201</v>
      </c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1543</v>
      </c>
      <c r="X382" s="6" t="s">
        <v>1544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2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33"/>
        <v>0</v>
      </c>
      <c r="AM382" s="7">
        <v>0</v>
      </c>
      <c r="AN382" s="7">
        <v>0</v>
      </c>
      <c r="AO382" s="29">
        <f t="shared" si="34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31"/>
        <v>0</v>
      </c>
      <c r="AW382" s="26">
        <f t="shared" si="35"/>
        <v>0</v>
      </c>
      <c r="AX382" s="30"/>
    </row>
    <row r="383" spans="1:50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 t="s">
        <v>2054</v>
      </c>
      <c r="N383" s="28" t="s">
        <v>2007</v>
      </c>
      <c r="O383" s="28">
        <v>3201</v>
      </c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1544</v>
      </c>
      <c r="X383" s="6" t="s">
        <v>1545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2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33"/>
        <v>0</v>
      </c>
      <c r="AM383" s="7">
        <v>0</v>
      </c>
      <c r="AN383" s="7">
        <v>0</v>
      </c>
      <c r="AO383" s="29">
        <f t="shared" si="34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31"/>
        <v>0</v>
      </c>
      <c r="AW383" s="26">
        <f t="shared" si="35"/>
        <v>0</v>
      </c>
      <c r="AX383" s="30"/>
    </row>
    <row r="384" spans="1:50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 t="s">
        <v>2054</v>
      </c>
      <c r="N384" s="28" t="s">
        <v>2006</v>
      </c>
      <c r="O384" s="28">
        <v>4003</v>
      </c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1545</v>
      </c>
      <c r="X384" s="6" t="s">
        <v>1546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2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33"/>
        <v>0</v>
      </c>
      <c r="AM384" s="7">
        <v>0</v>
      </c>
      <c r="AN384" s="7">
        <v>0</v>
      </c>
      <c r="AO384" s="29">
        <f t="shared" si="34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31"/>
        <v>0</v>
      </c>
      <c r="AW384" s="26">
        <f t="shared" si="35"/>
        <v>0</v>
      </c>
      <c r="AX384" s="30"/>
    </row>
    <row r="385" spans="1:50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 t="s">
        <v>2054</v>
      </c>
      <c r="N385" s="28" t="s">
        <v>2006</v>
      </c>
      <c r="O385" s="28">
        <v>4003</v>
      </c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1546</v>
      </c>
      <c r="X385" s="6" t="s">
        <v>1547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2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33"/>
        <v>0</v>
      </c>
      <c r="AM385" s="7">
        <v>0</v>
      </c>
      <c r="AN385" s="7">
        <v>0</v>
      </c>
      <c r="AO385" s="29">
        <f t="shared" si="34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31"/>
        <v>0</v>
      </c>
      <c r="AW385" s="26">
        <f t="shared" si="35"/>
        <v>0</v>
      </c>
      <c r="AX385" s="30"/>
    </row>
    <row r="386" spans="1:50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 t="s">
        <v>2049</v>
      </c>
      <c r="N386" s="28" t="s">
        <v>1995</v>
      </c>
      <c r="O386" s="28">
        <v>1905</v>
      </c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1547</v>
      </c>
      <c r="X386" s="6" t="s">
        <v>1548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2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33"/>
        <v>0</v>
      </c>
      <c r="AM386" s="7">
        <v>0</v>
      </c>
      <c r="AN386" s="7">
        <v>0</v>
      </c>
      <c r="AO386" s="29">
        <f t="shared" si="34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31"/>
        <v>0</v>
      </c>
      <c r="AW386" s="26">
        <f t="shared" si="35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 t="s">
        <v>2054</v>
      </c>
      <c r="N387" s="28" t="s">
        <v>2006</v>
      </c>
      <c r="O387" s="28">
        <v>4003</v>
      </c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1548</v>
      </c>
      <c r="X387" s="6" t="s">
        <v>1549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2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33"/>
        <v>0</v>
      </c>
      <c r="AM387" s="7">
        <v>0</v>
      </c>
      <c r="AN387" s="7">
        <v>0</v>
      </c>
      <c r="AO387" s="29">
        <f t="shared" si="34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31"/>
        <v>0</v>
      </c>
      <c r="AW387" s="26">
        <f t="shared" si="35"/>
        <v>0</v>
      </c>
      <c r="AX387" s="30"/>
    </row>
    <row r="388" spans="1:50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1991</v>
      </c>
      <c r="H388" s="4"/>
      <c r="I388" s="4"/>
      <c r="J388" s="4"/>
      <c r="K388" s="4"/>
      <c r="L388" s="4"/>
      <c r="M388" s="28" t="s">
        <v>2054</v>
      </c>
      <c r="N388" s="28" t="s">
        <v>2006</v>
      </c>
      <c r="O388" s="28">
        <v>4003</v>
      </c>
      <c r="P388" s="3" t="s">
        <v>470</v>
      </c>
      <c r="Q388" s="4"/>
      <c r="R388" s="4"/>
      <c r="S388" s="4"/>
      <c r="T388" s="4"/>
      <c r="U388" s="3">
        <v>10</v>
      </c>
      <c r="V388" s="59" t="s">
        <v>1991</v>
      </c>
      <c r="W388" s="6" t="s">
        <v>1549</v>
      </c>
      <c r="X388" s="6" t="s">
        <v>1550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2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33"/>
        <v>0</v>
      </c>
      <c r="AM388" s="7">
        <v>0</v>
      </c>
      <c r="AN388" s="7">
        <v>0</v>
      </c>
      <c r="AO388" s="29">
        <f t="shared" si="34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31"/>
        <v>0</v>
      </c>
      <c r="AW388" s="26">
        <f t="shared" si="35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2055</v>
      </c>
      <c r="N389" s="28" t="s">
        <v>2008</v>
      </c>
      <c r="O389" s="28">
        <v>3301</v>
      </c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1550</v>
      </c>
      <c r="X389" s="6" t="s">
        <v>1551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2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33"/>
        <v>0</v>
      </c>
      <c r="AM389" s="7">
        <v>0</v>
      </c>
      <c r="AN389" s="7">
        <v>0</v>
      </c>
      <c r="AO389" s="29">
        <f t="shared" si="34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31"/>
        <v>0</v>
      </c>
      <c r="AW389" s="26">
        <f t="shared" si="35"/>
        <v>0</v>
      </c>
      <c r="AX389" s="30"/>
    </row>
    <row r="390" spans="1:50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2055</v>
      </c>
      <c r="N390" s="28" t="s">
        <v>2008</v>
      </c>
      <c r="O390" s="28">
        <v>3301</v>
      </c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1551</v>
      </c>
      <c r="X390" s="6" t="s">
        <v>1552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2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33"/>
        <v>0</v>
      </c>
      <c r="AM390" s="7">
        <v>0</v>
      </c>
      <c r="AN390" s="7">
        <v>0</v>
      </c>
      <c r="AO390" s="29">
        <f t="shared" si="34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31"/>
        <v>0</v>
      </c>
      <c r="AW390" s="26">
        <f t="shared" si="35"/>
        <v>0</v>
      </c>
      <c r="AX390" s="30"/>
    </row>
    <row r="391" spans="1:50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 t="s">
        <v>2055</v>
      </c>
      <c r="N391" s="28" t="s">
        <v>2008</v>
      </c>
      <c r="O391" s="28">
        <v>3301</v>
      </c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1552</v>
      </c>
      <c r="X391" s="6" t="s">
        <v>1553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2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33"/>
        <v>0</v>
      </c>
      <c r="AM391" s="7">
        <v>0</v>
      </c>
      <c r="AN391" s="7">
        <v>0</v>
      </c>
      <c r="AO391" s="29">
        <f t="shared" si="34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31"/>
        <v>0</v>
      </c>
      <c r="AW391" s="26">
        <f t="shared" si="35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2055</v>
      </c>
      <c r="N392" s="28" t="s">
        <v>2009</v>
      </c>
      <c r="O392" s="28">
        <v>3302</v>
      </c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1553</v>
      </c>
      <c r="X392" s="6" t="s">
        <v>1554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2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33"/>
        <v>0</v>
      </c>
      <c r="AM392" s="7">
        <v>0</v>
      </c>
      <c r="AN392" s="7">
        <v>0</v>
      </c>
      <c r="AO392" s="29">
        <f t="shared" si="34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31"/>
        <v>0</v>
      </c>
      <c r="AW392" s="26">
        <f t="shared" si="35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2055</v>
      </c>
      <c r="N393" s="28" t="s">
        <v>2009</v>
      </c>
      <c r="O393" s="28">
        <v>3302</v>
      </c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1554</v>
      </c>
      <c r="X393" s="6" t="s">
        <v>1555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2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33"/>
        <v>0</v>
      </c>
      <c r="AM393" s="7">
        <v>0</v>
      </c>
      <c r="AN393" s="7">
        <v>0</v>
      </c>
      <c r="AO393" s="29">
        <f t="shared" si="34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31"/>
        <v>0</v>
      </c>
      <c r="AW393" s="26">
        <f t="shared" si="35"/>
        <v>0</v>
      </c>
      <c r="AX393" s="30"/>
    </row>
    <row r="394" spans="1:50" customFormat="1" ht="6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 t="s">
        <v>2055</v>
      </c>
      <c r="N394" s="28" t="s">
        <v>2009</v>
      </c>
      <c r="O394" s="28">
        <v>3302</v>
      </c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1555</v>
      </c>
      <c r="X394" s="6" t="s">
        <v>1556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2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33"/>
        <v>0</v>
      </c>
      <c r="AM394" s="7">
        <v>0</v>
      </c>
      <c r="AN394" s="7">
        <v>0</v>
      </c>
      <c r="AO394" s="29">
        <f t="shared" si="34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31"/>
        <v>0</v>
      </c>
      <c r="AW394" s="26">
        <f t="shared" si="35"/>
        <v>0</v>
      </c>
      <c r="AX394" s="30"/>
    </row>
    <row r="395" spans="1:50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 t="s">
        <v>2055</v>
      </c>
      <c r="N395" s="28" t="s">
        <v>2008</v>
      </c>
      <c r="O395" s="28">
        <v>3301</v>
      </c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1556</v>
      </c>
      <c r="X395" s="6" t="s">
        <v>1557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2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33"/>
        <v>0</v>
      </c>
      <c r="AM395" s="7">
        <v>0</v>
      </c>
      <c r="AN395" s="7">
        <v>0</v>
      </c>
      <c r="AO395" s="29">
        <f t="shared" si="34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31"/>
        <v>0</v>
      </c>
      <c r="AW395" s="26">
        <f t="shared" si="35"/>
        <v>0</v>
      </c>
      <c r="AX395" s="30"/>
    </row>
    <row r="396" spans="1:50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 t="s">
        <v>2055</v>
      </c>
      <c r="N396" s="28" t="s">
        <v>2008</v>
      </c>
      <c r="O396" s="28">
        <v>3301</v>
      </c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1557</v>
      </c>
      <c r="X396" s="6" t="s">
        <v>1558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2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33"/>
        <v>0</v>
      </c>
      <c r="AM396" s="7">
        <v>0</v>
      </c>
      <c r="AN396" s="7">
        <v>0</v>
      </c>
      <c r="AO396" s="29">
        <f t="shared" si="34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31"/>
        <v>0</v>
      </c>
      <c r="AW396" s="26">
        <f t="shared" si="35"/>
        <v>0</v>
      </c>
      <c r="AX396" s="30"/>
    </row>
    <row r="397" spans="1:50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2055</v>
      </c>
      <c r="N397" s="28" t="s">
        <v>2008</v>
      </c>
      <c r="O397" s="28">
        <v>3301</v>
      </c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1558</v>
      </c>
      <c r="X397" s="6" t="s">
        <v>1559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2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33"/>
        <v>0</v>
      </c>
      <c r="AM397" s="7">
        <v>0</v>
      </c>
      <c r="AN397" s="7">
        <v>0</v>
      </c>
      <c r="AO397" s="29">
        <f t="shared" si="34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31"/>
        <v>0</v>
      </c>
      <c r="AW397" s="26">
        <f t="shared" si="35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 t="s">
        <v>2055</v>
      </c>
      <c r="N398" s="28" t="s">
        <v>2008</v>
      </c>
      <c r="O398" s="28">
        <v>3301</v>
      </c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1559</v>
      </c>
      <c r="X398" s="6" t="s">
        <v>1560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2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33"/>
        <v>0</v>
      </c>
      <c r="AM398" s="7">
        <v>0</v>
      </c>
      <c r="AN398" s="7">
        <v>0</v>
      </c>
      <c r="AO398" s="29">
        <f t="shared" si="34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31"/>
        <v>0</v>
      </c>
      <c r="AW398" s="26">
        <f t="shared" si="35"/>
        <v>0</v>
      </c>
      <c r="AX398" s="30"/>
    </row>
    <row r="399" spans="1:50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2055</v>
      </c>
      <c r="N399" s="28" t="s">
        <v>2008</v>
      </c>
      <c r="O399" s="28">
        <v>3301</v>
      </c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1560</v>
      </c>
      <c r="X399" s="6" t="s">
        <v>1561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2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33"/>
        <v>0</v>
      </c>
      <c r="AM399" s="7">
        <v>0</v>
      </c>
      <c r="AN399" s="7">
        <v>0</v>
      </c>
      <c r="AO399" s="29">
        <f t="shared" si="34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31"/>
        <v>0</v>
      </c>
      <c r="AW399" s="26">
        <f t="shared" si="35"/>
        <v>0</v>
      </c>
      <c r="AX399" s="30"/>
    </row>
    <row r="400" spans="1:50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2055</v>
      </c>
      <c r="N400" s="28" t="s">
        <v>2008</v>
      </c>
      <c r="O400" s="28">
        <v>3301</v>
      </c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1561</v>
      </c>
      <c r="X400" s="6" t="s">
        <v>1562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2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33"/>
        <v>0</v>
      </c>
      <c r="AM400" s="7">
        <v>0</v>
      </c>
      <c r="AN400" s="7">
        <v>0</v>
      </c>
      <c r="AO400" s="29">
        <f t="shared" si="34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31"/>
        <v>0</v>
      </c>
      <c r="AW400" s="26">
        <f t="shared" si="35"/>
        <v>0</v>
      </c>
      <c r="AX400" s="30"/>
    </row>
    <row r="401" spans="1:50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2055</v>
      </c>
      <c r="N401" s="28" t="s">
        <v>2008</v>
      </c>
      <c r="O401" s="28">
        <v>3301</v>
      </c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1562</v>
      </c>
      <c r="X401" s="6" t="s">
        <v>1563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2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33"/>
        <v>0</v>
      </c>
      <c r="AM401" s="7">
        <v>0</v>
      </c>
      <c r="AN401" s="7">
        <v>0</v>
      </c>
      <c r="AO401" s="29">
        <f t="shared" si="34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31"/>
        <v>0</v>
      </c>
      <c r="AW401" s="26">
        <f t="shared" si="35"/>
        <v>0</v>
      </c>
      <c r="AX401" s="30"/>
    </row>
    <row r="402" spans="1:50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 t="s">
        <v>2055</v>
      </c>
      <c r="N402" s="28" t="s">
        <v>2008</v>
      </c>
      <c r="O402" s="28">
        <v>3301</v>
      </c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1563</v>
      </c>
      <c r="X402" s="6" t="s">
        <v>1564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2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33"/>
        <v>0</v>
      </c>
      <c r="AM402" s="7">
        <v>0</v>
      </c>
      <c r="AN402" s="7">
        <v>0</v>
      </c>
      <c r="AO402" s="29">
        <f t="shared" si="34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31"/>
        <v>0</v>
      </c>
      <c r="AW402" s="26">
        <f t="shared" si="35"/>
        <v>0</v>
      </c>
      <c r="AX402" s="30"/>
    </row>
    <row r="403" spans="1:50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2055</v>
      </c>
      <c r="N403" s="28" t="s">
        <v>2008</v>
      </c>
      <c r="O403" s="28">
        <v>3301</v>
      </c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1564</v>
      </c>
      <c r="X403" s="6" t="s">
        <v>1565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2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33"/>
        <v>0</v>
      </c>
      <c r="AM403" s="7">
        <v>0</v>
      </c>
      <c r="AN403" s="7">
        <v>0</v>
      </c>
      <c r="AO403" s="29">
        <f t="shared" si="34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31"/>
        <v>0</v>
      </c>
      <c r="AW403" s="26">
        <f t="shared" si="35"/>
        <v>0</v>
      </c>
      <c r="AX403" s="30"/>
    </row>
    <row r="404" spans="1:50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2055</v>
      </c>
      <c r="N404" s="28" t="s">
        <v>2008</v>
      </c>
      <c r="O404" s="28">
        <v>3301</v>
      </c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1565</v>
      </c>
      <c r="X404" s="6" t="s">
        <v>1566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2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33"/>
        <v>0</v>
      </c>
      <c r="AM404" s="7">
        <v>0</v>
      </c>
      <c r="AN404" s="7">
        <v>0</v>
      </c>
      <c r="AO404" s="29">
        <f t="shared" si="34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31"/>
        <v>0</v>
      </c>
      <c r="AW404" s="26">
        <f t="shared" si="35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 t="s">
        <v>2055</v>
      </c>
      <c r="N405" s="28" t="s">
        <v>2008</v>
      </c>
      <c r="O405" s="28">
        <v>3301</v>
      </c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1566</v>
      </c>
      <c r="X405" s="6" t="s">
        <v>1567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2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33"/>
        <v>0</v>
      </c>
      <c r="AM405" s="7">
        <v>0</v>
      </c>
      <c r="AN405" s="7">
        <v>0</v>
      </c>
      <c r="AO405" s="29">
        <f t="shared" si="34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31"/>
        <v>0</v>
      </c>
      <c r="AW405" s="26">
        <f t="shared" si="35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2055</v>
      </c>
      <c r="N406" s="28" t="s">
        <v>2008</v>
      </c>
      <c r="O406" s="28">
        <v>3301</v>
      </c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1567</v>
      </c>
      <c r="X406" s="6" t="s">
        <v>1568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2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33"/>
        <v>0</v>
      </c>
      <c r="AM406" s="7">
        <v>0</v>
      </c>
      <c r="AN406" s="7">
        <v>0</v>
      </c>
      <c r="AO406" s="29">
        <f t="shared" si="34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31"/>
        <v>0</v>
      </c>
      <c r="AW406" s="26">
        <f t="shared" si="35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 t="s">
        <v>2055</v>
      </c>
      <c r="N407" s="28" t="s">
        <v>2008</v>
      </c>
      <c r="O407" s="28">
        <v>3301</v>
      </c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1568</v>
      </c>
      <c r="X407" s="6" t="s">
        <v>1569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2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33"/>
        <v>0</v>
      </c>
      <c r="AM407" s="7">
        <v>0</v>
      </c>
      <c r="AN407" s="7">
        <v>0</v>
      </c>
      <c r="AO407" s="29">
        <f t="shared" si="34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31"/>
        <v>0</v>
      </c>
      <c r="AW407" s="26">
        <f t="shared" si="35"/>
        <v>0</v>
      </c>
      <c r="AX407" s="30"/>
    </row>
    <row r="408" spans="1:50" customFormat="1" ht="45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2055</v>
      </c>
      <c r="N408" s="28" t="s">
        <v>2008</v>
      </c>
      <c r="O408" s="28">
        <v>3301</v>
      </c>
      <c r="P408" s="3" t="s">
        <v>510</v>
      </c>
      <c r="Q408" s="4"/>
      <c r="R408" s="4"/>
      <c r="S408" s="4"/>
      <c r="T408" s="4"/>
      <c r="U408" s="3">
        <v>2</v>
      </c>
      <c r="V408" s="59" t="s">
        <v>2194</v>
      </c>
      <c r="W408" s="6" t="s">
        <v>1569</v>
      </c>
      <c r="X408" s="6" t="s">
        <v>1570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2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33"/>
        <v>0</v>
      </c>
      <c r="AM408" s="7">
        <v>0</v>
      </c>
      <c r="AN408" s="7">
        <v>0</v>
      </c>
      <c r="AO408" s="29">
        <f t="shared" si="34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31"/>
        <v>0</v>
      </c>
      <c r="AW408" s="26">
        <f t="shared" si="35"/>
        <v>0</v>
      </c>
      <c r="AX408" s="30"/>
    </row>
    <row r="409" spans="1:50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2055</v>
      </c>
      <c r="N409" s="28" t="s">
        <v>2009</v>
      </c>
      <c r="O409" s="28">
        <v>3302</v>
      </c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1570</v>
      </c>
      <c r="X409" s="6" t="s">
        <v>1571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2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33"/>
        <v>0</v>
      </c>
      <c r="AM409" s="7">
        <v>0</v>
      </c>
      <c r="AN409" s="7">
        <v>0</v>
      </c>
      <c r="AO409" s="29">
        <f t="shared" si="34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31"/>
        <v>0</v>
      </c>
      <c r="AW409" s="26">
        <f t="shared" si="35"/>
        <v>0</v>
      </c>
      <c r="AX409" s="30"/>
    </row>
    <row r="410" spans="1:50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2055</v>
      </c>
      <c r="N410" s="28" t="s">
        <v>2008</v>
      </c>
      <c r="O410" s="28">
        <v>3301</v>
      </c>
      <c r="P410" s="3" t="s">
        <v>512</v>
      </c>
      <c r="Q410" s="4"/>
      <c r="R410" s="4"/>
      <c r="S410" s="4"/>
      <c r="T410" s="4"/>
      <c r="U410" s="3">
        <v>0.25</v>
      </c>
      <c r="V410" s="59" t="s">
        <v>2195</v>
      </c>
      <c r="W410" s="6" t="s">
        <v>1571</v>
      </c>
      <c r="X410" s="6" t="s">
        <v>1572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2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33"/>
        <v>0</v>
      </c>
      <c r="AM410" s="7">
        <v>0</v>
      </c>
      <c r="AN410" s="7">
        <v>0</v>
      </c>
      <c r="AO410" s="29">
        <f t="shared" si="34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31"/>
        <v>0</v>
      </c>
      <c r="AW410" s="26">
        <f t="shared" si="35"/>
        <v>0</v>
      </c>
      <c r="AX410" s="30"/>
    </row>
    <row r="411" spans="1:50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 t="s">
        <v>2055</v>
      </c>
      <c r="N411" s="28" t="s">
        <v>2008</v>
      </c>
      <c r="O411" s="28">
        <v>3301</v>
      </c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1572</v>
      </c>
      <c r="X411" s="6" t="s">
        <v>1573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2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33"/>
        <v>0</v>
      </c>
      <c r="AM411" s="7">
        <v>0</v>
      </c>
      <c r="AN411" s="7">
        <v>0</v>
      </c>
      <c r="AO411" s="29">
        <f t="shared" si="34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31"/>
        <v>0</v>
      </c>
      <c r="AW411" s="26">
        <f t="shared" si="35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2055</v>
      </c>
      <c r="N412" s="28" t="s">
        <v>2008</v>
      </c>
      <c r="O412" s="28">
        <v>3301</v>
      </c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1573</v>
      </c>
      <c r="X412" s="6" t="s">
        <v>1574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2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33"/>
        <v>0</v>
      </c>
      <c r="AM412" s="7">
        <v>0</v>
      </c>
      <c r="AN412" s="7">
        <v>0</v>
      </c>
      <c r="AO412" s="29">
        <f t="shared" si="34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31"/>
        <v>0</v>
      </c>
      <c r="AW412" s="26">
        <f t="shared" si="35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2055</v>
      </c>
      <c r="N413" s="28" t="s">
        <v>2008</v>
      </c>
      <c r="O413" s="28">
        <v>3301</v>
      </c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1574</v>
      </c>
      <c r="X413" s="6" t="s">
        <v>1575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2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33"/>
        <v>0</v>
      </c>
      <c r="AM413" s="7">
        <v>0</v>
      </c>
      <c r="AN413" s="7">
        <v>0</v>
      </c>
      <c r="AO413" s="29">
        <f t="shared" si="34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31"/>
        <v>0</v>
      </c>
      <c r="AW413" s="26">
        <f t="shared" si="35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 t="s">
        <v>2055</v>
      </c>
      <c r="N414" s="28" t="s">
        <v>2008</v>
      </c>
      <c r="O414" s="28">
        <v>3301</v>
      </c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1575</v>
      </c>
      <c r="X414" s="6" t="s">
        <v>1576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2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33"/>
        <v>0</v>
      </c>
      <c r="AM414" s="7">
        <v>0</v>
      </c>
      <c r="AN414" s="7">
        <v>0</v>
      </c>
      <c r="AO414" s="29">
        <f t="shared" si="34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31"/>
        <v>0</v>
      </c>
      <c r="AW414" s="26">
        <f t="shared" si="35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2055</v>
      </c>
      <c r="N415" s="28" t="s">
        <v>2008</v>
      </c>
      <c r="O415" s="28">
        <v>3301</v>
      </c>
      <c r="P415" s="3" t="s">
        <v>523</v>
      </c>
      <c r="Q415" s="4"/>
      <c r="R415" s="4"/>
      <c r="S415" s="4"/>
      <c r="T415" s="4"/>
      <c r="U415" s="3">
        <v>22</v>
      </c>
      <c r="V415" s="59" t="s">
        <v>1991</v>
      </c>
      <c r="W415" s="6" t="s">
        <v>1576</v>
      </c>
      <c r="X415" s="6" t="s">
        <v>1577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2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33"/>
        <v>0</v>
      </c>
      <c r="AM415" s="7">
        <v>0</v>
      </c>
      <c r="AN415" s="7">
        <v>0</v>
      </c>
      <c r="AO415" s="29">
        <f t="shared" si="34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31"/>
        <v>0</v>
      </c>
      <c r="AW415" s="26">
        <f t="shared" si="35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2055</v>
      </c>
      <c r="N416" s="28" t="s">
        <v>2008</v>
      </c>
      <c r="O416" s="28">
        <v>3301</v>
      </c>
      <c r="P416" s="3" t="s">
        <v>524</v>
      </c>
      <c r="Q416" s="4"/>
      <c r="R416" s="4"/>
      <c r="S416" s="4"/>
      <c r="T416" s="4"/>
      <c r="U416" s="3">
        <v>2</v>
      </c>
      <c r="V416" s="59" t="s">
        <v>1991</v>
      </c>
      <c r="W416" s="6" t="s">
        <v>1577</v>
      </c>
      <c r="X416" s="6" t="s">
        <v>1578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2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33"/>
        <v>0</v>
      </c>
      <c r="AM416" s="7">
        <v>0</v>
      </c>
      <c r="AN416" s="7">
        <v>0</v>
      </c>
      <c r="AO416" s="29">
        <f t="shared" si="34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31"/>
        <v>0</v>
      </c>
      <c r="AW416" s="26">
        <f t="shared" si="35"/>
        <v>0</v>
      </c>
      <c r="AX416" s="30"/>
    </row>
    <row r="417" spans="1:50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2055</v>
      </c>
      <c r="N417" s="28" t="s">
        <v>2008</v>
      </c>
      <c r="O417" s="28">
        <v>3301</v>
      </c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1578</v>
      </c>
      <c r="X417" s="6" t="s">
        <v>1579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2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33"/>
        <v>0</v>
      </c>
      <c r="AM417" s="7">
        <v>0</v>
      </c>
      <c r="AN417" s="7">
        <v>0</v>
      </c>
      <c r="AO417" s="29">
        <f t="shared" si="34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31"/>
        <v>0</v>
      </c>
      <c r="AW417" s="26">
        <f t="shared" si="35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 t="s">
        <v>2055</v>
      </c>
      <c r="N418" s="28" t="s">
        <v>2008</v>
      </c>
      <c r="O418" s="28">
        <v>3301</v>
      </c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1579</v>
      </c>
      <c r="X418" s="6" t="s">
        <v>1580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2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33"/>
        <v>0</v>
      </c>
      <c r="AM418" s="7">
        <v>0</v>
      </c>
      <c r="AN418" s="7">
        <v>0</v>
      </c>
      <c r="AO418" s="29">
        <f t="shared" si="34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31"/>
        <v>0</v>
      </c>
      <c r="AW418" s="26">
        <f t="shared" si="35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2055</v>
      </c>
      <c r="N419" s="28" t="s">
        <v>2008</v>
      </c>
      <c r="O419" s="28">
        <v>3301</v>
      </c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1580</v>
      </c>
      <c r="X419" s="6" t="s">
        <v>1581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2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33"/>
        <v>0</v>
      </c>
      <c r="AM419" s="7">
        <v>0</v>
      </c>
      <c r="AN419" s="7">
        <v>0</v>
      </c>
      <c r="AO419" s="29">
        <f t="shared" si="34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31"/>
        <v>0</v>
      </c>
      <c r="AW419" s="26">
        <f t="shared" si="35"/>
        <v>0</v>
      </c>
      <c r="AX419" s="30"/>
    </row>
    <row r="420" spans="1:50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2055</v>
      </c>
      <c r="N420" s="28" t="s">
        <v>2008</v>
      </c>
      <c r="O420" s="28">
        <v>3301</v>
      </c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1581</v>
      </c>
      <c r="X420" s="6" t="s">
        <v>1582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2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33"/>
        <v>0</v>
      </c>
      <c r="AM420" s="7">
        <v>0</v>
      </c>
      <c r="AN420" s="7">
        <v>0</v>
      </c>
      <c r="AO420" s="29">
        <f t="shared" si="34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31"/>
        <v>0</v>
      </c>
      <c r="AW420" s="26">
        <f t="shared" si="35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2055</v>
      </c>
      <c r="N421" s="28" t="s">
        <v>2008</v>
      </c>
      <c r="O421" s="28">
        <v>3301</v>
      </c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1582</v>
      </c>
      <c r="X421" s="6" t="s">
        <v>1583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2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33"/>
        <v>0</v>
      </c>
      <c r="AM421" s="7">
        <v>0</v>
      </c>
      <c r="AN421" s="7">
        <v>0</v>
      </c>
      <c r="AO421" s="29">
        <f t="shared" si="34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31"/>
        <v>0</v>
      </c>
      <c r="AW421" s="26">
        <f t="shared" si="35"/>
        <v>0</v>
      </c>
      <c r="AX421" s="30"/>
    </row>
    <row r="422" spans="1:50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2055</v>
      </c>
      <c r="N422" s="28" t="s">
        <v>2008</v>
      </c>
      <c r="O422" s="28">
        <v>3301</v>
      </c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1583</v>
      </c>
      <c r="X422" s="6" t="s">
        <v>1584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2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33"/>
        <v>0</v>
      </c>
      <c r="AM422" s="7">
        <v>0</v>
      </c>
      <c r="AN422" s="7">
        <v>0</v>
      </c>
      <c r="AO422" s="29">
        <f t="shared" si="34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31"/>
        <v>0</v>
      </c>
      <c r="AW422" s="26">
        <f t="shared" si="35"/>
        <v>0</v>
      </c>
      <c r="AX422" s="30"/>
    </row>
    <row r="423" spans="1:50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 t="s">
        <v>2055</v>
      </c>
      <c r="N423" s="28" t="s">
        <v>2008</v>
      </c>
      <c r="O423" s="28">
        <v>3301</v>
      </c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1584</v>
      </c>
      <c r="X423" s="6" t="s">
        <v>1585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2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33"/>
        <v>0</v>
      </c>
      <c r="AM423" s="7">
        <v>0</v>
      </c>
      <c r="AN423" s="7">
        <v>0</v>
      </c>
      <c r="AO423" s="29">
        <f t="shared" si="34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31"/>
        <v>0</v>
      </c>
      <c r="AW423" s="26">
        <f t="shared" si="35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2055</v>
      </c>
      <c r="N424" s="28" t="s">
        <v>2008</v>
      </c>
      <c r="O424" s="28">
        <v>3301</v>
      </c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1585</v>
      </c>
      <c r="X424" s="6" t="s">
        <v>1586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2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33"/>
        <v>0</v>
      </c>
      <c r="AM424" s="7">
        <v>0</v>
      </c>
      <c r="AN424" s="7">
        <v>0</v>
      </c>
      <c r="AO424" s="29">
        <f t="shared" si="34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31"/>
        <v>0</v>
      </c>
      <c r="AW424" s="26">
        <f t="shared" si="35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2055</v>
      </c>
      <c r="N425" s="28" t="s">
        <v>2008</v>
      </c>
      <c r="O425" s="28">
        <v>3301</v>
      </c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1586</v>
      </c>
      <c r="X425" s="6" t="s">
        <v>1587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2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33"/>
        <v>0</v>
      </c>
      <c r="AM425" s="7">
        <v>0</v>
      </c>
      <c r="AN425" s="7">
        <v>0</v>
      </c>
      <c r="AO425" s="29">
        <f t="shared" si="34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si="31"/>
        <v>0</v>
      </c>
      <c r="AW425" s="26">
        <f t="shared" si="35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2055</v>
      </c>
      <c r="N426" s="28" t="s">
        <v>2008</v>
      </c>
      <c r="O426" s="28">
        <v>3301</v>
      </c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1587</v>
      </c>
      <c r="X426" s="6" t="s">
        <v>1588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2"/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si="33"/>
        <v>0</v>
      </c>
      <c r="AM426" s="7">
        <v>0</v>
      </c>
      <c r="AN426" s="7">
        <v>0</v>
      </c>
      <c r="AO426" s="29">
        <f t="shared" si="34"/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ref="AV426:AV489" si="36">SUM(AP426:AU426)</f>
        <v>0</v>
      </c>
      <c r="AW426" s="26">
        <f t="shared" si="35"/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2055</v>
      </c>
      <c r="N427" s="28" t="s">
        <v>2008</v>
      </c>
      <c r="O427" s="28">
        <v>3301</v>
      </c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1588</v>
      </c>
      <c r="X427" s="6" t="s">
        <v>1589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7">SUM(AA427:AE427)</f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ref="AL427:AL490" si="38">SUM(AG427:AK427)</f>
        <v>0</v>
      </c>
      <c r="AM427" s="7">
        <v>0</v>
      </c>
      <c r="AN427" s="7">
        <v>0</v>
      </c>
      <c r="AO427" s="29">
        <f t="shared" ref="AO427:AO490" si="39">SUM(AM427:AN427)</f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6"/>
        <v>0</v>
      </c>
      <c r="AW427" s="26">
        <f t="shared" ref="AW427:AW490" si="40">AF427+AL427+AO427+AV427</f>
        <v>0</v>
      </c>
      <c r="AX427" s="30"/>
    </row>
    <row r="428" spans="1:50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2055</v>
      </c>
      <c r="N428" s="28" t="s">
        <v>2008</v>
      </c>
      <c r="O428" s="28">
        <v>3301</v>
      </c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1589</v>
      </c>
      <c r="X428" s="6" t="s">
        <v>1590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7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8"/>
        <v>0</v>
      </c>
      <c r="AM428" s="7">
        <v>0</v>
      </c>
      <c r="AN428" s="7">
        <v>0</v>
      </c>
      <c r="AO428" s="29">
        <f t="shared" si="39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6"/>
        <v>0</v>
      </c>
      <c r="AW428" s="26">
        <f t="shared" si="40"/>
        <v>0</v>
      </c>
      <c r="AX428" s="30"/>
    </row>
    <row r="429" spans="1:50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 t="s">
        <v>2055</v>
      </c>
      <c r="N429" s="28" t="s">
        <v>2009</v>
      </c>
      <c r="O429" s="28">
        <v>3302</v>
      </c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1590</v>
      </c>
      <c r="X429" s="6" t="s">
        <v>1591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7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8"/>
        <v>0</v>
      </c>
      <c r="AM429" s="7">
        <v>0</v>
      </c>
      <c r="AN429" s="7">
        <v>0</v>
      </c>
      <c r="AO429" s="29">
        <f t="shared" si="39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6"/>
        <v>0</v>
      </c>
      <c r="AW429" s="26">
        <f t="shared" si="40"/>
        <v>0</v>
      </c>
      <c r="AX429" s="30"/>
    </row>
    <row r="430" spans="1:50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2055</v>
      </c>
      <c r="N430" s="28" t="s">
        <v>2008</v>
      </c>
      <c r="O430" s="28">
        <v>3301</v>
      </c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1591</v>
      </c>
      <c r="X430" s="6" t="s">
        <v>1592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7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8"/>
        <v>0</v>
      </c>
      <c r="AM430" s="7">
        <v>0</v>
      </c>
      <c r="AN430" s="7">
        <v>0</v>
      </c>
      <c r="AO430" s="29">
        <f t="shared" si="39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6"/>
        <v>0</v>
      </c>
      <c r="AW430" s="26">
        <f t="shared" si="40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 t="s">
        <v>2055</v>
      </c>
      <c r="N431" s="28" t="s">
        <v>2008</v>
      </c>
      <c r="O431" s="28">
        <v>3301</v>
      </c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1592</v>
      </c>
      <c r="X431" s="6" t="s">
        <v>1593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7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8"/>
        <v>0</v>
      </c>
      <c r="AM431" s="7">
        <v>0</v>
      </c>
      <c r="AN431" s="7">
        <v>0</v>
      </c>
      <c r="AO431" s="29">
        <f t="shared" si="39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6"/>
        <v>0</v>
      </c>
      <c r="AW431" s="26">
        <f t="shared" si="40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 t="s">
        <v>2055</v>
      </c>
      <c r="N432" s="28" t="s">
        <v>2008</v>
      </c>
      <c r="O432" s="28">
        <v>3301</v>
      </c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1593</v>
      </c>
      <c r="X432" s="6" t="s">
        <v>1594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7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8"/>
        <v>0</v>
      </c>
      <c r="AM432" s="7">
        <v>0</v>
      </c>
      <c r="AN432" s="7">
        <v>0</v>
      </c>
      <c r="AO432" s="29">
        <f t="shared" si="39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6"/>
        <v>0</v>
      </c>
      <c r="AW432" s="26">
        <f t="shared" si="40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1991</v>
      </c>
      <c r="H433" s="4"/>
      <c r="I433" s="4"/>
      <c r="J433" s="4"/>
      <c r="K433" s="4"/>
      <c r="L433" s="4"/>
      <c r="M433" s="28" t="s">
        <v>2055</v>
      </c>
      <c r="N433" s="28" t="s">
        <v>2008</v>
      </c>
      <c r="O433" s="28">
        <v>3301</v>
      </c>
      <c r="P433" s="3" t="s">
        <v>552</v>
      </c>
      <c r="Q433" s="4"/>
      <c r="R433" s="4"/>
      <c r="S433" s="4"/>
      <c r="T433" s="4"/>
      <c r="U433" s="3">
        <v>48</v>
      </c>
      <c r="V433" s="59" t="s">
        <v>1991</v>
      </c>
      <c r="W433" s="6" t="s">
        <v>1594</v>
      </c>
      <c r="X433" s="6" t="s">
        <v>1595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7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8"/>
        <v>0</v>
      </c>
      <c r="AM433" s="7">
        <v>0</v>
      </c>
      <c r="AN433" s="7">
        <v>0</v>
      </c>
      <c r="AO433" s="29">
        <f t="shared" si="39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6"/>
        <v>0</v>
      </c>
      <c r="AW433" s="26">
        <f t="shared" si="40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1991</v>
      </c>
      <c r="H434" s="4"/>
      <c r="I434" s="4"/>
      <c r="J434" s="4"/>
      <c r="K434" s="4"/>
      <c r="L434" s="4"/>
      <c r="M434" s="28" t="s">
        <v>2055</v>
      </c>
      <c r="N434" s="28" t="s">
        <v>2008</v>
      </c>
      <c r="O434" s="28">
        <v>3301</v>
      </c>
      <c r="P434" s="3" t="s">
        <v>553</v>
      </c>
      <c r="Q434" s="4"/>
      <c r="R434" s="4"/>
      <c r="S434" s="4"/>
      <c r="T434" s="4"/>
      <c r="U434" s="3">
        <v>1</v>
      </c>
      <c r="V434" s="59" t="s">
        <v>1991</v>
      </c>
      <c r="W434" s="6" t="s">
        <v>1595</v>
      </c>
      <c r="X434" s="6" t="s">
        <v>1596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7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8"/>
        <v>0</v>
      </c>
      <c r="AM434" s="7">
        <v>0</v>
      </c>
      <c r="AN434" s="7">
        <v>0</v>
      </c>
      <c r="AO434" s="29">
        <f t="shared" si="39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6"/>
        <v>0</v>
      </c>
      <c r="AW434" s="26">
        <f t="shared" si="40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1991</v>
      </c>
      <c r="H435" s="4"/>
      <c r="I435" s="4"/>
      <c r="J435" s="4"/>
      <c r="K435" s="4"/>
      <c r="L435" s="4"/>
      <c r="M435" s="28" t="s">
        <v>2055</v>
      </c>
      <c r="N435" s="28" t="s">
        <v>2008</v>
      </c>
      <c r="O435" s="28">
        <v>3301</v>
      </c>
      <c r="P435" s="3" t="s">
        <v>558</v>
      </c>
      <c r="Q435" s="4"/>
      <c r="R435" s="4"/>
      <c r="S435" s="4"/>
      <c r="T435" s="4"/>
      <c r="U435" s="3">
        <v>12</v>
      </c>
      <c r="V435" s="59" t="s">
        <v>1991</v>
      </c>
      <c r="W435" s="6" t="s">
        <v>1596</v>
      </c>
      <c r="X435" s="6" t="s">
        <v>1597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7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8"/>
        <v>0</v>
      </c>
      <c r="AM435" s="7">
        <v>0</v>
      </c>
      <c r="AN435" s="7">
        <v>0</v>
      </c>
      <c r="AO435" s="29">
        <f t="shared" si="39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6"/>
        <v>0</v>
      </c>
      <c r="AW435" s="26">
        <f t="shared" si="40"/>
        <v>0</v>
      </c>
      <c r="AX435" s="30"/>
    </row>
    <row r="436" spans="1:50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1991</v>
      </c>
      <c r="H436" s="4"/>
      <c r="I436" s="4"/>
      <c r="J436" s="4"/>
      <c r="K436" s="4"/>
      <c r="L436" s="4"/>
      <c r="M436" s="28" t="s">
        <v>2055</v>
      </c>
      <c r="N436" s="28" t="s">
        <v>2008</v>
      </c>
      <c r="O436" s="28">
        <v>3301</v>
      </c>
      <c r="P436" s="3" t="s">
        <v>554</v>
      </c>
      <c r="Q436" s="4"/>
      <c r="R436" s="4"/>
      <c r="S436" s="4"/>
      <c r="T436" s="4"/>
      <c r="U436" s="3">
        <v>1</v>
      </c>
      <c r="V436" s="59" t="s">
        <v>1991</v>
      </c>
      <c r="W436" s="6" t="s">
        <v>1597</v>
      </c>
      <c r="X436" s="6" t="s">
        <v>1598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7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8"/>
        <v>0</v>
      </c>
      <c r="AM436" s="7">
        <v>0</v>
      </c>
      <c r="AN436" s="7">
        <v>0</v>
      </c>
      <c r="AO436" s="29">
        <f t="shared" si="39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6"/>
        <v>0</v>
      </c>
      <c r="AW436" s="26">
        <f t="shared" si="40"/>
        <v>0</v>
      </c>
      <c r="AX436" s="30"/>
    </row>
    <row r="437" spans="1:50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1991</v>
      </c>
      <c r="H437" s="4"/>
      <c r="I437" s="4"/>
      <c r="J437" s="4"/>
      <c r="K437" s="4"/>
      <c r="L437" s="4"/>
      <c r="M437" s="28" t="s">
        <v>2055</v>
      </c>
      <c r="N437" s="28" t="s">
        <v>2008</v>
      </c>
      <c r="O437" s="28">
        <v>3301</v>
      </c>
      <c r="P437" s="3" t="s">
        <v>555</v>
      </c>
      <c r="Q437" s="4"/>
      <c r="R437" s="4"/>
      <c r="S437" s="4"/>
      <c r="T437" s="4"/>
      <c r="U437" s="3">
        <v>108</v>
      </c>
      <c r="V437" s="59" t="s">
        <v>1991</v>
      </c>
      <c r="W437" s="6" t="s">
        <v>1598</v>
      </c>
      <c r="X437" s="6" t="s">
        <v>1599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7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8"/>
        <v>0</v>
      </c>
      <c r="AM437" s="7">
        <v>0</v>
      </c>
      <c r="AN437" s="7">
        <v>0</v>
      </c>
      <c r="AO437" s="29">
        <f t="shared" si="39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6"/>
        <v>0</v>
      </c>
      <c r="AW437" s="26">
        <f t="shared" si="40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2056</v>
      </c>
      <c r="N438" s="28" t="s">
        <v>2010</v>
      </c>
      <c r="O438" s="28">
        <v>4301</v>
      </c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1599</v>
      </c>
      <c r="X438" s="6" t="s">
        <v>1600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7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8"/>
        <v>0</v>
      </c>
      <c r="AM438" s="7">
        <v>0</v>
      </c>
      <c r="AN438" s="7">
        <v>0</v>
      </c>
      <c r="AO438" s="29">
        <f t="shared" si="39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6"/>
        <v>0</v>
      </c>
      <c r="AW438" s="26">
        <f t="shared" si="40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2056</v>
      </c>
      <c r="N439" s="28" t="s">
        <v>2010</v>
      </c>
      <c r="O439" s="28">
        <v>4301</v>
      </c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1600</v>
      </c>
      <c r="X439" s="6" t="s">
        <v>1601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7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8"/>
        <v>0</v>
      </c>
      <c r="AM439" s="7">
        <v>0</v>
      </c>
      <c r="AN439" s="7">
        <v>0</v>
      </c>
      <c r="AO439" s="29">
        <f t="shared" si="39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6"/>
        <v>0</v>
      </c>
      <c r="AW439" s="26">
        <f t="shared" si="40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2056</v>
      </c>
      <c r="N440" s="28" t="s">
        <v>2010</v>
      </c>
      <c r="O440" s="28">
        <v>4301</v>
      </c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1601</v>
      </c>
      <c r="X440" s="6" t="s">
        <v>1602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7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8"/>
        <v>0</v>
      </c>
      <c r="AM440" s="7">
        <v>0</v>
      </c>
      <c r="AN440" s="7">
        <v>0</v>
      </c>
      <c r="AO440" s="29">
        <f t="shared" si="39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6"/>
        <v>0</v>
      </c>
      <c r="AW440" s="26">
        <f t="shared" si="40"/>
        <v>0</v>
      </c>
      <c r="AX440" s="30"/>
    </row>
    <row r="441" spans="1:50" customFormat="1" ht="4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2056</v>
      </c>
      <c r="N441" s="28" t="s">
        <v>2010</v>
      </c>
      <c r="O441" s="28">
        <v>4301</v>
      </c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1602</v>
      </c>
      <c r="X441" s="6" t="s">
        <v>1603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7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8"/>
        <v>0</v>
      </c>
      <c r="AM441" s="7">
        <v>0</v>
      </c>
      <c r="AN441" s="7">
        <v>0</v>
      </c>
      <c r="AO441" s="29">
        <f t="shared" si="39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6"/>
        <v>0</v>
      </c>
      <c r="AW441" s="26">
        <f t="shared" si="40"/>
        <v>0</v>
      </c>
      <c r="AX441" s="30"/>
    </row>
    <row r="442" spans="1:50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2056</v>
      </c>
      <c r="N442" s="28" t="s">
        <v>2010</v>
      </c>
      <c r="O442" s="28">
        <v>4301</v>
      </c>
      <c r="P442" s="3" t="s">
        <v>567</v>
      </c>
      <c r="Q442" s="4"/>
      <c r="R442" s="4"/>
      <c r="S442" s="4"/>
      <c r="T442" s="4"/>
      <c r="U442" s="3">
        <v>3</v>
      </c>
      <c r="V442" s="59" t="s">
        <v>1991</v>
      </c>
      <c r="W442" s="6" t="s">
        <v>1603</v>
      </c>
      <c r="X442" s="6" t="s">
        <v>1604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7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8"/>
        <v>0</v>
      </c>
      <c r="AM442" s="7">
        <v>0</v>
      </c>
      <c r="AN442" s="7">
        <v>0</v>
      </c>
      <c r="AO442" s="29">
        <f t="shared" si="39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6"/>
        <v>0</v>
      </c>
      <c r="AW442" s="26">
        <f t="shared" si="40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 t="s">
        <v>2056</v>
      </c>
      <c r="N443" s="28" t="s">
        <v>2010</v>
      </c>
      <c r="O443" s="28">
        <v>4301</v>
      </c>
      <c r="P443" s="3" t="s">
        <v>568</v>
      </c>
      <c r="Q443" s="4"/>
      <c r="R443" s="4"/>
      <c r="S443" s="4"/>
      <c r="T443" s="4"/>
      <c r="U443" s="3">
        <v>4</v>
      </c>
      <c r="V443" s="59" t="s">
        <v>1991</v>
      </c>
      <c r="W443" s="6" t="s">
        <v>1604</v>
      </c>
      <c r="X443" s="6" t="s">
        <v>1605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7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8"/>
        <v>0</v>
      </c>
      <c r="AM443" s="7">
        <v>0</v>
      </c>
      <c r="AN443" s="7">
        <v>0</v>
      </c>
      <c r="AO443" s="29">
        <f t="shared" si="39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6"/>
        <v>0</v>
      </c>
      <c r="AW443" s="26">
        <f t="shared" si="40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2056</v>
      </c>
      <c r="N444" s="28" t="s">
        <v>2010</v>
      </c>
      <c r="O444" s="28">
        <v>4301</v>
      </c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1605</v>
      </c>
      <c r="X444" s="6" t="s">
        <v>1606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7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8"/>
        <v>0</v>
      </c>
      <c r="AM444" s="7">
        <v>0</v>
      </c>
      <c r="AN444" s="7">
        <v>0</v>
      </c>
      <c r="AO444" s="29">
        <f t="shared" si="39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6"/>
        <v>0</v>
      </c>
      <c r="AW444" s="26">
        <f t="shared" si="40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2056</v>
      </c>
      <c r="N445" s="28" t="s">
        <v>2010</v>
      </c>
      <c r="O445" s="28">
        <v>4301</v>
      </c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1606</v>
      </c>
      <c r="X445" s="6" t="s">
        <v>1607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7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8"/>
        <v>0</v>
      </c>
      <c r="AM445" s="7">
        <v>0</v>
      </c>
      <c r="AN445" s="7">
        <v>0</v>
      </c>
      <c r="AO445" s="29">
        <f t="shared" si="39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6"/>
        <v>0</v>
      </c>
      <c r="AW445" s="26">
        <f t="shared" si="40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2056</v>
      </c>
      <c r="N446" s="28" t="s">
        <v>2010</v>
      </c>
      <c r="O446" s="28">
        <v>4301</v>
      </c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1607</v>
      </c>
      <c r="X446" s="6" t="s">
        <v>1608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7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8"/>
        <v>0</v>
      </c>
      <c r="AM446" s="7">
        <v>0</v>
      </c>
      <c r="AN446" s="7">
        <v>0</v>
      </c>
      <c r="AO446" s="29">
        <f t="shared" si="39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6"/>
        <v>0</v>
      </c>
      <c r="AW446" s="26">
        <f t="shared" si="40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2056</v>
      </c>
      <c r="N447" s="28" t="s">
        <v>2010</v>
      </c>
      <c r="O447" s="28">
        <v>4301</v>
      </c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1608</v>
      </c>
      <c r="X447" s="6" t="s">
        <v>1609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7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8"/>
        <v>0</v>
      </c>
      <c r="AM447" s="7">
        <v>0</v>
      </c>
      <c r="AN447" s="7">
        <v>0</v>
      </c>
      <c r="AO447" s="29">
        <f t="shared" si="39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6"/>
        <v>0</v>
      </c>
      <c r="AW447" s="26">
        <f t="shared" si="40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2056</v>
      </c>
      <c r="N448" s="28" t="s">
        <v>2010</v>
      </c>
      <c r="O448" s="28">
        <v>4301</v>
      </c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1609</v>
      </c>
      <c r="X448" s="6" t="s">
        <v>1610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7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8"/>
        <v>0</v>
      </c>
      <c r="AM448" s="7">
        <v>0</v>
      </c>
      <c r="AN448" s="7">
        <v>0</v>
      </c>
      <c r="AO448" s="29">
        <f t="shared" si="39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6"/>
        <v>0</v>
      </c>
      <c r="AW448" s="26">
        <f t="shared" si="40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2056</v>
      </c>
      <c r="N449" s="28" t="s">
        <v>2010</v>
      </c>
      <c r="O449" s="28">
        <v>4301</v>
      </c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1610</v>
      </c>
      <c r="X449" s="6" t="s">
        <v>1611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7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8"/>
        <v>0</v>
      </c>
      <c r="AM449" s="7">
        <v>0</v>
      </c>
      <c r="AN449" s="7">
        <v>0</v>
      </c>
      <c r="AO449" s="29">
        <f t="shared" si="39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6"/>
        <v>0</v>
      </c>
      <c r="AW449" s="26">
        <f t="shared" si="40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2056</v>
      </c>
      <c r="N450" s="28" t="s">
        <v>2010</v>
      </c>
      <c r="O450" s="28">
        <v>4301</v>
      </c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1611</v>
      </c>
      <c r="X450" s="6" t="s">
        <v>1612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7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8"/>
        <v>0</v>
      </c>
      <c r="AM450" s="7">
        <v>0</v>
      </c>
      <c r="AN450" s="7">
        <v>0</v>
      </c>
      <c r="AO450" s="29">
        <f t="shared" si="39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6"/>
        <v>0</v>
      </c>
      <c r="AW450" s="26">
        <f t="shared" si="40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2056</v>
      </c>
      <c r="N451" s="28" t="s">
        <v>2010</v>
      </c>
      <c r="O451" s="28">
        <v>4301</v>
      </c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1612</v>
      </c>
      <c r="X451" s="6" t="s">
        <v>1613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7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8"/>
        <v>0</v>
      </c>
      <c r="AM451" s="7">
        <v>0</v>
      </c>
      <c r="AN451" s="7">
        <v>0</v>
      </c>
      <c r="AO451" s="29">
        <f t="shared" si="39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6"/>
        <v>0</v>
      </c>
      <c r="AW451" s="26">
        <f t="shared" si="40"/>
        <v>0</v>
      </c>
      <c r="AX451" s="30"/>
    </row>
    <row r="452" spans="1:50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2056</v>
      </c>
      <c r="N452" s="28" t="s">
        <v>2010</v>
      </c>
      <c r="O452" s="28">
        <v>4301</v>
      </c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1613</v>
      </c>
      <c r="X452" s="6" t="s">
        <v>1614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7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8"/>
        <v>0</v>
      </c>
      <c r="AM452" s="7">
        <v>0</v>
      </c>
      <c r="AN452" s="7">
        <v>0</v>
      </c>
      <c r="AO452" s="29">
        <f t="shared" si="39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6"/>
        <v>0</v>
      </c>
      <c r="AW452" s="26">
        <f t="shared" si="40"/>
        <v>0</v>
      </c>
      <c r="AX452" s="30"/>
    </row>
    <row r="453" spans="1:50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 t="s">
        <v>2056</v>
      </c>
      <c r="N453" s="28" t="s">
        <v>2010</v>
      </c>
      <c r="O453" s="28">
        <v>4301</v>
      </c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1614</v>
      </c>
      <c r="X453" s="6" t="s">
        <v>1615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7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8"/>
        <v>0</v>
      </c>
      <c r="AM453" s="7">
        <v>0</v>
      </c>
      <c r="AN453" s="7">
        <v>0</v>
      </c>
      <c r="AO453" s="29">
        <f t="shared" si="39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6"/>
        <v>0</v>
      </c>
      <c r="AW453" s="26">
        <f t="shared" si="40"/>
        <v>0</v>
      </c>
      <c r="AX453" s="30"/>
    </row>
    <row r="454" spans="1:50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 t="s">
        <v>2056</v>
      </c>
      <c r="N454" s="28" t="s">
        <v>2010</v>
      </c>
      <c r="O454" s="28">
        <v>4301</v>
      </c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1615</v>
      </c>
      <c r="X454" s="6" t="s">
        <v>1616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7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8"/>
        <v>0</v>
      </c>
      <c r="AM454" s="7">
        <v>0</v>
      </c>
      <c r="AN454" s="7">
        <v>0</v>
      </c>
      <c r="AO454" s="29">
        <f t="shared" si="39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6"/>
        <v>0</v>
      </c>
      <c r="AW454" s="26">
        <f t="shared" si="40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2056</v>
      </c>
      <c r="N455" s="28" t="s">
        <v>2010</v>
      </c>
      <c r="O455" s="28">
        <v>4301</v>
      </c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1616</v>
      </c>
      <c r="X455" s="6" t="s">
        <v>1617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7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8"/>
        <v>0</v>
      </c>
      <c r="AM455" s="7">
        <v>0</v>
      </c>
      <c r="AN455" s="7">
        <v>0</v>
      </c>
      <c r="AO455" s="29">
        <f t="shared" si="39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6"/>
        <v>0</v>
      </c>
      <c r="AW455" s="26">
        <f t="shared" si="40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2056</v>
      </c>
      <c r="N456" s="28" t="s">
        <v>2010</v>
      </c>
      <c r="O456" s="28">
        <v>4301</v>
      </c>
      <c r="P456" s="3" t="s">
        <v>584</v>
      </c>
      <c r="Q456" s="4"/>
      <c r="R456" s="4"/>
      <c r="S456" s="4"/>
      <c r="T456" s="4"/>
      <c r="U456" s="3">
        <v>1</v>
      </c>
      <c r="V456" s="59" t="s">
        <v>1991</v>
      </c>
      <c r="W456" s="6" t="s">
        <v>1617</v>
      </c>
      <c r="X456" s="6" t="s">
        <v>1618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7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8"/>
        <v>0</v>
      </c>
      <c r="AM456" s="7">
        <v>0</v>
      </c>
      <c r="AN456" s="7">
        <v>0</v>
      </c>
      <c r="AO456" s="29">
        <f t="shared" si="39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6"/>
        <v>0</v>
      </c>
      <c r="AW456" s="26">
        <f t="shared" si="40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2056</v>
      </c>
      <c r="N457" s="28" t="s">
        <v>2010</v>
      </c>
      <c r="O457" s="28">
        <v>4301</v>
      </c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1618</v>
      </c>
      <c r="X457" s="6" t="s">
        <v>1619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7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8"/>
        <v>0</v>
      </c>
      <c r="AM457" s="7">
        <v>0</v>
      </c>
      <c r="AN457" s="7">
        <v>0</v>
      </c>
      <c r="AO457" s="29">
        <f t="shared" si="39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6"/>
        <v>0</v>
      </c>
      <c r="AW457" s="26">
        <f t="shared" si="40"/>
        <v>0</v>
      </c>
      <c r="AX457" s="30"/>
    </row>
    <row r="458" spans="1:50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 t="s">
        <v>2056</v>
      </c>
      <c r="N458" s="28" t="s">
        <v>2010</v>
      </c>
      <c r="O458" s="28">
        <v>4301</v>
      </c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1619</v>
      </c>
      <c r="X458" s="6" t="s">
        <v>1620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7"/>
        <v>0</v>
      </c>
      <c r="AG458" s="5">
        <v>0</v>
      </c>
      <c r="AH458" s="5">
        <v>0</v>
      </c>
      <c r="AI458" s="5">
        <v>0</v>
      </c>
      <c r="AJ458" s="5">
        <v>0</v>
      </c>
      <c r="AK458" s="7">
        <v>0</v>
      </c>
      <c r="AL458" s="29">
        <f t="shared" si="38"/>
        <v>0</v>
      </c>
      <c r="AM458" s="7">
        <v>0</v>
      </c>
      <c r="AN458" s="7">
        <v>0</v>
      </c>
      <c r="AO458" s="29">
        <f t="shared" si="39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6"/>
        <v>0</v>
      </c>
      <c r="AW458" s="26">
        <f t="shared" si="40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2057</v>
      </c>
      <c r="N459" s="28" t="s">
        <v>2011</v>
      </c>
      <c r="O459" s="28">
        <v>3502</v>
      </c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1620</v>
      </c>
      <c r="X459" s="6" t="s">
        <v>1621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7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8"/>
        <v>0</v>
      </c>
      <c r="AM459" s="7">
        <v>0</v>
      </c>
      <c r="AN459" s="7">
        <v>0</v>
      </c>
      <c r="AO459" s="29">
        <f t="shared" si="39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6"/>
        <v>0</v>
      </c>
      <c r="AW459" s="26">
        <f t="shared" si="40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2057</v>
      </c>
      <c r="N460" s="28" t="s">
        <v>2011</v>
      </c>
      <c r="O460" s="28">
        <v>3502</v>
      </c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1621</v>
      </c>
      <c r="X460" s="6" t="s">
        <v>1622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7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8"/>
        <v>0</v>
      </c>
      <c r="AM460" s="7">
        <v>0</v>
      </c>
      <c r="AN460" s="7">
        <v>0</v>
      </c>
      <c r="AO460" s="29">
        <f t="shared" si="39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6"/>
        <v>0</v>
      </c>
      <c r="AW460" s="26">
        <f t="shared" si="40"/>
        <v>0</v>
      </c>
      <c r="AX460" s="30"/>
    </row>
    <row r="461" spans="1:50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2057</v>
      </c>
      <c r="N461" s="28" t="s">
        <v>2011</v>
      </c>
      <c r="O461" s="28">
        <v>3502</v>
      </c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1622</v>
      </c>
      <c r="X461" s="6" t="s">
        <v>1623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7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8"/>
        <v>0</v>
      </c>
      <c r="AM461" s="7">
        <v>0</v>
      </c>
      <c r="AN461" s="7">
        <v>0</v>
      </c>
      <c r="AO461" s="29">
        <f t="shared" si="39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6"/>
        <v>0</v>
      </c>
      <c r="AW461" s="26">
        <f t="shared" si="40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2057</v>
      </c>
      <c r="N462" s="28" t="s">
        <v>2011</v>
      </c>
      <c r="O462" s="28">
        <v>3502</v>
      </c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1623</v>
      </c>
      <c r="X462" s="6" t="s">
        <v>1624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7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8"/>
        <v>0</v>
      </c>
      <c r="AM462" s="7">
        <v>0</v>
      </c>
      <c r="AN462" s="7">
        <v>0</v>
      </c>
      <c r="AO462" s="29">
        <f t="shared" si="39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6"/>
        <v>0</v>
      </c>
      <c r="AW462" s="26">
        <f t="shared" si="40"/>
        <v>0</v>
      </c>
      <c r="AX462" s="30"/>
    </row>
    <row r="463" spans="1:50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 t="s">
        <v>2057</v>
      </c>
      <c r="N463" s="28" t="s">
        <v>2011</v>
      </c>
      <c r="O463" s="28">
        <v>3502</v>
      </c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1624</v>
      </c>
      <c r="X463" s="6" t="s">
        <v>1625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7"/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29">
        <f t="shared" si="38"/>
        <v>0</v>
      </c>
      <c r="AM463" s="7">
        <v>0</v>
      </c>
      <c r="AN463" s="7">
        <v>0</v>
      </c>
      <c r="AO463" s="29">
        <f t="shared" si="39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6"/>
        <v>0</v>
      </c>
      <c r="AW463" s="26">
        <f t="shared" si="40"/>
        <v>0</v>
      </c>
      <c r="AX463" s="30"/>
    </row>
    <row r="464" spans="1:50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2057</v>
      </c>
      <c r="N464" s="28" t="s">
        <v>2011</v>
      </c>
      <c r="O464" s="28">
        <v>3502</v>
      </c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1625</v>
      </c>
      <c r="X464" s="6" t="s">
        <v>1626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7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8"/>
        <v>0</v>
      </c>
      <c r="AM464" s="7">
        <v>0</v>
      </c>
      <c r="AN464" s="7">
        <v>0</v>
      </c>
      <c r="AO464" s="29">
        <f t="shared" si="39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6"/>
        <v>0</v>
      </c>
      <c r="AW464" s="26">
        <f t="shared" si="40"/>
        <v>0</v>
      </c>
      <c r="AX464" s="30"/>
    </row>
    <row r="465" spans="1:50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2057</v>
      </c>
      <c r="N465" s="28" t="s">
        <v>2011</v>
      </c>
      <c r="O465" s="28">
        <v>3502</v>
      </c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1626</v>
      </c>
      <c r="X465" s="6" t="s">
        <v>1627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7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8"/>
        <v>0</v>
      </c>
      <c r="AM465" s="7">
        <v>0</v>
      </c>
      <c r="AN465" s="7">
        <v>0</v>
      </c>
      <c r="AO465" s="29">
        <f t="shared" si="39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6"/>
        <v>0</v>
      </c>
      <c r="AW465" s="26">
        <f t="shared" si="40"/>
        <v>0</v>
      </c>
      <c r="AX465" s="30"/>
    </row>
    <row r="466" spans="1:50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2057</v>
      </c>
      <c r="N466" s="28" t="s">
        <v>2011</v>
      </c>
      <c r="O466" s="28">
        <v>3502</v>
      </c>
      <c r="P466" s="3" t="s">
        <v>599</v>
      </c>
      <c r="Q466" s="4"/>
      <c r="R466" s="4"/>
      <c r="S466" s="4"/>
      <c r="T466" s="4"/>
      <c r="U466" s="3">
        <v>4</v>
      </c>
      <c r="V466" s="59" t="s">
        <v>1991</v>
      </c>
      <c r="W466" s="6" t="s">
        <v>1627</v>
      </c>
      <c r="X466" s="6" t="s">
        <v>1628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7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8"/>
        <v>0</v>
      </c>
      <c r="AM466" s="7">
        <v>0</v>
      </c>
      <c r="AN466" s="7">
        <v>0</v>
      </c>
      <c r="AO466" s="29">
        <f t="shared" si="39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6"/>
        <v>0</v>
      </c>
      <c r="AW466" s="26">
        <f t="shared" si="40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2057</v>
      </c>
      <c r="N467" s="28" t="s">
        <v>2011</v>
      </c>
      <c r="O467" s="28">
        <v>3502</v>
      </c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1628</v>
      </c>
      <c r="X467" s="6" t="s">
        <v>1629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7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8"/>
        <v>0</v>
      </c>
      <c r="AM467" s="7">
        <v>0</v>
      </c>
      <c r="AN467" s="7">
        <v>0</v>
      </c>
      <c r="AO467" s="29">
        <f t="shared" si="39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6"/>
        <v>0</v>
      </c>
      <c r="AW467" s="26">
        <f t="shared" si="40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2057</v>
      </c>
      <c r="N468" s="28" t="s">
        <v>2011</v>
      </c>
      <c r="O468" s="28">
        <v>3502</v>
      </c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1629</v>
      </c>
      <c r="X468" s="6" t="s">
        <v>1630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7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8"/>
        <v>0</v>
      </c>
      <c r="AM468" s="7">
        <v>0</v>
      </c>
      <c r="AN468" s="7">
        <v>0</v>
      </c>
      <c r="AO468" s="29">
        <f t="shared" si="39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6"/>
        <v>0</v>
      </c>
      <c r="AW468" s="26">
        <f t="shared" si="40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2057</v>
      </c>
      <c r="N469" s="28" t="s">
        <v>2011</v>
      </c>
      <c r="O469" s="28">
        <v>3502</v>
      </c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1630</v>
      </c>
      <c r="X469" s="6" t="s">
        <v>1631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7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8"/>
        <v>0</v>
      </c>
      <c r="AM469" s="7">
        <v>0</v>
      </c>
      <c r="AN469" s="7">
        <v>0</v>
      </c>
      <c r="AO469" s="29">
        <f t="shared" si="39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6"/>
        <v>0</v>
      </c>
      <c r="AW469" s="26">
        <f t="shared" si="40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2057</v>
      </c>
      <c r="N470" s="28" t="s">
        <v>2011</v>
      </c>
      <c r="O470" s="28">
        <v>3502</v>
      </c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1631</v>
      </c>
      <c r="X470" s="6" t="s">
        <v>1632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7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8"/>
        <v>0</v>
      </c>
      <c r="AM470" s="7">
        <v>0</v>
      </c>
      <c r="AN470" s="7">
        <v>0</v>
      </c>
      <c r="AO470" s="29">
        <f t="shared" si="39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6"/>
        <v>0</v>
      </c>
      <c r="AW470" s="26">
        <f t="shared" si="40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2057</v>
      </c>
      <c r="N471" s="28" t="s">
        <v>2011</v>
      </c>
      <c r="O471" s="28">
        <v>3502</v>
      </c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1632</v>
      </c>
      <c r="X471" s="6" t="s">
        <v>1633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7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8"/>
        <v>0</v>
      </c>
      <c r="AM471" s="7">
        <v>0</v>
      </c>
      <c r="AN471" s="7">
        <v>0</v>
      </c>
      <c r="AO471" s="29">
        <f t="shared" si="39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6"/>
        <v>0</v>
      </c>
      <c r="AW471" s="26">
        <f t="shared" si="40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2057</v>
      </c>
      <c r="N472" s="28" t="s">
        <v>2011</v>
      </c>
      <c r="O472" s="28">
        <v>3502</v>
      </c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1633</v>
      </c>
      <c r="X472" s="6" t="s">
        <v>1634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7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8"/>
        <v>0</v>
      </c>
      <c r="AM472" s="7">
        <v>0</v>
      </c>
      <c r="AN472" s="7">
        <v>0</v>
      </c>
      <c r="AO472" s="29">
        <f t="shared" si="39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6"/>
        <v>0</v>
      </c>
      <c r="AW472" s="26">
        <f t="shared" si="40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2057</v>
      </c>
      <c r="N473" s="28" t="s">
        <v>2011</v>
      </c>
      <c r="O473" s="28">
        <v>3502</v>
      </c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1634</v>
      </c>
      <c r="X473" s="6" t="s">
        <v>1635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7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8"/>
        <v>0</v>
      </c>
      <c r="AM473" s="7">
        <v>0</v>
      </c>
      <c r="AN473" s="7">
        <v>0</v>
      </c>
      <c r="AO473" s="29">
        <f t="shared" si="39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6"/>
        <v>0</v>
      </c>
      <c r="AW473" s="26">
        <f t="shared" si="40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2057</v>
      </c>
      <c r="N474" s="28" t="s">
        <v>2011</v>
      </c>
      <c r="O474" s="28">
        <v>3502</v>
      </c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1635</v>
      </c>
      <c r="X474" s="6" t="s">
        <v>1636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7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8"/>
        <v>0</v>
      </c>
      <c r="AM474" s="7">
        <v>0</v>
      </c>
      <c r="AN474" s="7">
        <v>0</v>
      </c>
      <c r="AO474" s="29">
        <f t="shared" si="39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6"/>
        <v>0</v>
      </c>
      <c r="AW474" s="26">
        <f t="shared" si="40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2057</v>
      </c>
      <c r="N475" s="28" t="s">
        <v>2011</v>
      </c>
      <c r="O475" s="28">
        <v>3502</v>
      </c>
      <c r="P475" s="3" t="s">
        <v>610</v>
      </c>
      <c r="Q475" s="4"/>
      <c r="R475" s="4"/>
      <c r="S475" s="4"/>
      <c r="T475" s="4"/>
      <c r="U475" s="3">
        <v>100</v>
      </c>
      <c r="V475" s="59" t="s">
        <v>1991</v>
      </c>
      <c r="W475" s="6" t="s">
        <v>1636</v>
      </c>
      <c r="X475" s="6" t="s">
        <v>1637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7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8"/>
        <v>0</v>
      </c>
      <c r="AM475" s="7">
        <v>0</v>
      </c>
      <c r="AN475" s="7">
        <v>0</v>
      </c>
      <c r="AO475" s="29">
        <f t="shared" si="39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6"/>
        <v>0</v>
      </c>
      <c r="AW475" s="26">
        <f t="shared" si="40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2057</v>
      </c>
      <c r="N476" s="28" t="s">
        <v>2011</v>
      </c>
      <c r="O476" s="28">
        <v>3502</v>
      </c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1637</v>
      </c>
      <c r="X476" s="6" t="s">
        <v>1638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7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8"/>
        <v>0</v>
      </c>
      <c r="AM476" s="7">
        <v>0</v>
      </c>
      <c r="AN476" s="7">
        <v>0</v>
      </c>
      <c r="AO476" s="29">
        <f t="shared" si="39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6"/>
        <v>0</v>
      </c>
      <c r="AW476" s="26">
        <f t="shared" si="40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2057</v>
      </c>
      <c r="N477" s="28" t="s">
        <v>2011</v>
      </c>
      <c r="O477" s="28">
        <v>3502</v>
      </c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1638</v>
      </c>
      <c r="X477" s="6" t="s">
        <v>1639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7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8"/>
        <v>0</v>
      </c>
      <c r="AM477" s="7">
        <v>0</v>
      </c>
      <c r="AN477" s="7">
        <v>0</v>
      </c>
      <c r="AO477" s="29">
        <f t="shared" si="39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6"/>
        <v>0</v>
      </c>
      <c r="AW477" s="26">
        <f t="shared" si="40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2057</v>
      </c>
      <c r="N478" s="28" t="s">
        <v>2011</v>
      </c>
      <c r="O478" s="28">
        <v>3502</v>
      </c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1639</v>
      </c>
      <c r="X478" s="6" t="s">
        <v>1640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7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8"/>
        <v>0</v>
      </c>
      <c r="AM478" s="7">
        <v>0</v>
      </c>
      <c r="AN478" s="7">
        <v>0</v>
      </c>
      <c r="AO478" s="29">
        <f t="shared" si="39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6"/>
        <v>0</v>
      </c>
      <c r="AW478" s="26">
        <f t="shared" si="40"/>
        <v>0</v>
      </c>
      <c r="AX478" s="30"/>
    </row>
    <row r="479" spans="1:50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 t="s">
        <v>2057</v>
      </c>
      <c r="N479" s="28" t="s">
        <v>2011</v>
      </c>
      <c r="O479" s="28">
        <v>3502</v>
      </c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1640</v>
      </c>
      <c r="X479" s="6" t="s">
        <v>1641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7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8"/>
        <v>0</v>
      </c>
      <c r="AM479" s="7">
        <v>0</v>
      </c>
      <c r="AN479" s="7">
        <v>0</v>
      </c>
      <c r="AO479" s="29">
        <f t="shared" si="39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6"/>
        <v>0</v>
      </c>
      <c r="AW479" s="26">
        <f t="shared" si="40"/>
        <v>0</v>
      </c>
      <c r="AX479" s="30"/>
    </row>
    <row r="480" spans="1:50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2057</v>
      </c>
      <c r="N480" s="28" t="s">
        <v>2011</v>
      </c>
      <c r="O480" s="28">
        <v>3502</v>
      </c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1641</v>
      </c>
      <c r="X480" s="6" t="s">
        <v>1642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7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8"/>
        <v>0</v>
      </c>
      <c r="AM480" s="7">
        <v>0</v>
      </c>
      <c r="AN480" s="7">
        <v>0</v>
      </c>
      <c r="AO480" s="29">
        <f t="shared" si="39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6"/>
        <v>0</v>
      </c>
      <c r="AW480" s="26">
        <f t="shared" si="40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2057</v>
      </c>
      <c r="N481" s="28" t="s">
        <v>2011</v>
      </c>
      <c r="O481" s="28">
        <v>3502</v>
      </c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1642</v>
      </c>
      <c r="X481" s="6" t="s">
        <v>1643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7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8"/>
        <v>0</v>
      </c>
      <c r="AM481" s="7">
        <v>0</v>
      </c>
      <c r="AN481" s="7">
        <v>0</v>
      </c>
      <c r="AO481" s="29">
        <f t="shared" si="39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6"/>
        <v>0</v>
      </c>
      <c r="AW481" s="26">
        <f t="shared" si="40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2057</v>
      </c>
      <c r="N482" s="28" t="s">
        <v>2011</v>
      </c>
      <c r="O482" s="28">
        <v>3502</v>
      </c>
      <c r="P482" s="3" t="s">
        <v>619</v>
      </c>
      <c r="Q482" s="4"/>
      <c r="R482" s="4"/>
      <c r="S482" s="4"/>
      <c r="T482" s="4"/>
      <c r="U482" s="3">
        <v>8</v>
      </c>
      <c r="V482" s="59" t="s">
        <v>1991</v>
      </c>
      <c r="W482" s="6" t="s">
        <v>1643</v>
      </c>
      <c r="X482" s="6" t="s">
        <v>1644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7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8"/>
        <v>0</v>
      </c>
      <c r="AM482" s="7">
        <v>0</v>
      </c>
      <c r="AN482" s="7">
        <v>0</v>
      </c>
      <c r="AO482" s="29">
        <f t="shared" si="39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6"/>
        <v>0</v>
      </c>
      <c r="AW482" s="26">
        <f t="shared" si="40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2057</v>
      </c>
      <c r="N483" s="28" t="s">
        <v>2011</v>
      </c>
      <c r="O483" s="28">
        <v>3502</v>
      </c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1644</v>
      </c>
      <c r="X483" s="6" t="s">
        <v>1645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7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8"/>
        <v>0</v>
      </c>
      <c r="AM483" s="7">
        <v>0</v>
      </c>
      <c r="AN483" s="7">
        <v>0</v>
      </c>
      <c r="AO483" s="29">
        <f t="shared" si="39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6"/>
        <v>0</v>
      </c>
      <c r="AW483" s="26">
        <f t="shared" si="40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2057</v>
      </c>
      <c r="N484" s="28" t="s">
        <v>2011</v>
      </c>
      <c r="O484" s="28">
        <v>3502</v>
      </c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1645</v>
      </c>
      <c r="X484" s="6" t="s">
        <v>1646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7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8"/>
        <v>0</v>
      </c>
      <c r="AM484" s="7">
        <v>0</v>
      </c>
      <c r="AN484" s="7">
        <v>0</v>
      </c>
      <c r="AO484" s="29">
        <f t="shared" si="39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6"/>
        <v>0</v>
      </c>
      <c r="AW484" s="26">
        <f t="shared" si="40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2057</v>
      </c>
      <c r="N485" s="28" t="s">
        <v>2011</v>
      </c>
      <c r="O485" s="28">
        <v>3502</v>
      </c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1646</v>
      </c>
      <c r="X485" s="6" t="s">
        <v>1647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7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8"/>
        <v>0</v>
      </c>
      <c r="AM485" s="7">
        <v>0</v>
      </c>
      <c r="AN485" s="7">
        <v>0</v>
      </c>
      <c r="AO485" s="29">
        <f t="shared" si="39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6"/>
        <v>0</v>
      </c>
      <c r="AW485" s="26">
        <f t="shared" si="40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2057</v>
      </c>
      <c r="N486" s="28" t="s">
        <v>2011</v>
      </c>
      <c r="O486" s="28">
        <v>3502</v>
      </c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1647</v>
      </c>
      <c r="X486" s="6" t="s">
        <v>1648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7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8"/>
        <v>0</v>
      </c>
      <c r="AM486" s="7">
        <v>0</v>
      </c>
      <c r="AN486" s="7">
        <v>0</v>
      </c>
      <c r="AO486" s="29">
        <f t="shared" si="39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6"/>
        <v>0</v>
      </c>
      <c r="AW486" s="26">
        <f t="shared" si="40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2057</v>
      </c>
      <c r="N487" s="28" t="s">
        <v>2011</v>
      </c>
      <c r="O487" s="28">
        <v>3502</v>
      </c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1648</v>
      </c>
      <c r="X487" s="6" t="s">
        <v>1649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7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8"/>
        <v>0</v>
      </c>
      <c r="AM487" s="7">
        <v>0</v>
      </c>
      <c r="AN487" s="7">
        <v>0</v>
      </c>
      <c r="AO487" s="29">
        <f t="shared" si="39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6"/>
        <v>0</v>
      </c>
      <c r="AW487" s="26">
        <f t="shared" si="40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 t="s">
        <v>2057</v>
      </c>
      <c r="N488" s="28" t="s">
        <v>2011</v>
      </c>
      <c r="O488" s="28">
        <v>3502</v>
      </c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1649</v>
      </c>
      <c r="X488" s="6" t="s">
        <v>1650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7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8"/>
        <v>0</v>
      </c>
      <c r="AM488" s="7">
        <v>0</v>
      </c>
      <c r="AN488" s="7">
        <v>0</v>
      </c>
      <c r="AO488" s="29">
        <f t="shared" si="39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6"/>
        <v>0</v>
      </c>
      <c r="AW488" s="26">
        <f t="shared" si="40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2058</v>
      </c>
      <c r="N489" s="28" t="s">
        <v>2012</v>
      </c>
      <c r="O489" s="28">
        <v>3602</v>
      </c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1650</v>
      </c>
      <c r="X489" s="6" t="s">
        <v>1651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7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8"/>
        <v>0</v>
      </c>
      <c r="AM489" s="7">
        <v>0</v>
      </c>
      <c r="AN489" s="7">
        <v>0</v>
      </c>
      <c r="AO489" s="29">
        <f t="shared" si="39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si="36"/>
        <v>0</v>
      </c>
      <c r="AW489" s="26">
        <f t="shared" si="40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2058</v>
      </c>
      <c r="N490" s="28" t="s">
        <v>2012</v>
      </c>
      <c r="O490" s="28">
        <v>3602</v>
      </c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1651</v>
      </c>
      <c r="X490" s="6" t="s">
        <v>1652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7"/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si="38"/>
        <v>0</v>
      </c>
      <c r="AM490" s="7">
        <v>0</v>
      </c>
      <c r="AN490" s="7">
        <v>0</v>
      </c>
      <c r="AO490" s="29">
        <f t="shared" si="39"/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ref="AV490:AV553" si="41">SUM(AP490:AU490)</f>
        <v>0</v>
      </c>
      <c r="AW490" s="26">
        <f t="shared" si="40"/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2058</v>
      </c>
      <c r="N491" s="28" t="s">
        <v>2012</v>
      </c>
      <c r="O491" s="28">
        <v>3602</v>
      </c>
      <c r="P491" s="3" t="s">
        <v>630</v>
      </c>
      <c r="Q491" s="4"/>
      <c r="R491" s="4"/>
      <c r="S491" s="4"/>
      <c r="T491" s="4"/>
      <c r="U491" s="3">
        <v>2</v>
      </c>
      <c r="V491" s="59" t="s">
        <v>1991</v>
      </c>
      <c r="W491" s="6" t="s">
        <v>1652</v>
      </c>
      <c r="X491" s="6" t="s">
        <v>1653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2">SUM(AA491:AE491)</f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ref="AL491:AL554" si="43">SUM(AG491:AK491)</f>
        <v>0</v>
      </c>
      <c r="AM491" s="7">
        <v>0</v>
      </c>
      <c r="AN491" s="7">
        <v>0</v>
      </c>
      <c r="AO491" s="29">
        <f t="shared" ref="AO491:AO554" si="44">SUM(AM491:AN491)</f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41"/>
        <v>0</v>
      </c>
      <c r="AW491" s="26">
        <f t="shared" ref="AW491:AW554" si="45">AF491+AL491+AO491+AV491</f>
        <v>0</v>
      </c>
      <c r="AX491" s="30"/>
    </row>
    <row r="492" spans="1:50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2058</v>
      </c>
      <c r="N492" s="28" t="s">
        <v>2012</v>
      </c>
      <c r="O492" s="28">
        <v>3602</v>
      </c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1653</v>
      </c>
      <c r="X492" s="6" t="s">
        <v>1654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2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43"/>
        <v>0</v>
      </c>
      <c r="AM492" s="7">
        <v>0</v>
      </c>
      <c r="AN492" s="7">
        <v>0</v>
      </c>
      <c r="AO492" s="29">
        <f t="shared" si="44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41"/>
        <v>0</v>
      </c>
      <c r="AW492" s="26">
        <f t="shared" si="45"/>
        <v>0</v>
      </c>
      <c r="AX492" s="30"/>
    </row>
    <row r="493" spans="1:50" customFormat="1" ht="60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2058</v>
      </c>
      <c r="N493" s="28" t="s">
        <v>2013</v>
      </c>
      <c r="O493" s="28">
        <v>3604</v>
      </c>
      <c r="P493" s="3" t="s">
        <v>631</v>
      </c>
      <c r="Q493" s="4"/>
      <c r="R493" s="4"/>
      <c r="S493" s="4"/>
      <c r="T493" s="4"/>
      <c r="U493" s="3">
        <v>4</v>
      </c>
      <c r="V493" s="59" t="s">
        <v>1991</v>
      </c>
      <c r="W493" s="6" t="s">
        <v>1654</v>
      </c>
      <c r="X493" s="6" t="s">
        <v>1655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2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43"/>
        <v>0</v>
      </c>
      <c r="AM493" s="7">
        <v>0</v>
      </c>
      <c r="AN493" s="7">
        <v>0</v>
      </c>
      <c r="AO493" s="29">
        <f t="shared" si="44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41"/>
        <v>0</v>
      </c>
      <c r="AW493" s="26">
        <f t="shared" si="45"/>
        <v>0</v>
      </c>
      <c r="AX493" s="30"/>
    </row>
    <row r="494" spans="1:50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2058</v>
      </c>
      <c r="N494" s="28" t="s">
        <v>2014</v>
      </c>
      <c r="O494" s="28">
        <v>3603</v>
      </c>
      <c r="P494" s="3" t="s">
        <v>632</v>
      </c>
      <c r="Q494" s="4"/>
      <c r="R494" s="4"/>
      <c r="S494" s="4"/>
      <c r="T494" s="4"/>
      <c r="U494" s="3">
        <v>2</v>
      </c>
      <c r="V494" s="59" t="s">
        <v>1991</v>
      </c>
      <c r="W494" s="6" t="s">
        <v>1655</v>
      </c>
      <c r="X494" s="6" t="s">
        <v>1656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2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43"/>
        <v>0</v>
      </c>
      <c r="AM494" s="7">
        <v>0</v>
      </c>
      <c r="AN494" s="7">
        <v>0</v>
      </c>
      <c r="AO494" s="29">
        <f t="shared" si="44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41"/>
        <v>0</v>
      </c>
      <c r="AW494" s="26">
        <f t="shared" si="45"/>
        <v>0</v>
      </c>
      <c r="AX494" s="30"/>
    </row>
    <row r="495" spans="1:50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2058</v>
      </c>
      <c r="N495" s="28" t="s">
        <v>2014</v>
      </c>
      <c r="O495" s="28">
        <v>3603</v>
      </c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1656</v>
      </c>
      <c r="X495" s="6" t="s">
        <v>1657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2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43"/>
        <v>0</v>
      </c>
      <c r="AM495" s="7">
        <v>0</v>
      </c>
      <c r="AN495" s="7">
        <v>0</v>
      </c>
      <c r="AO495" s="29">
        <f t="shared" si="44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41"/>
        <v>0</v>
      </c>
      <c r="AW495" s="26">
        <f t="shared" si="45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2058</v>
      </c>
      <c r="N496" s="28" t="s">
        <v>2014</v>
      </c>
      <c r="O496" s="28">
        <v>3603</v>
      </c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1657</v>
      </c>
      <c r="X496" s="6" t="s">
        <v>1658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2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43"/>
        <v>0</v>
      </c>
      <c r="AM496" s="7">
        <v>0</v>
      </c>
      <c r="AN496" s="7">
        <v>0</v>
      </c>
      <c r="AO496" s="29">
        <f t="shared" si="44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41"/>
        <v>0</v>
      </c>
      <c r="AW496" s="26">
        <f t="shared" si="45"/>
        <v>0</v>
      </c>
      <c r="AX496" s="30"/>
    </row>
    <row r="497" spans="1:50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 t="s">
        <v>2058</v>
      </c>
      <c r="N497" s="28" t="s">
        <v>2012</v>
      </c>
      <c r="O497" s="28">
        <v>3602</v>
      </c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1658</v>
      </c>
      <c r="X497" s="6" t="s">
        <v>1659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2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43"/>
        <v>0</v>
      </c>
      <c r="AM497" s="7">
        <v>0</v>
      </c>
      <c r="AN497" s="7">
        <v>0</v>
      </c>
      <c r="AO497" s="29">
        <f t="shared" si="44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41"/>
        <v>0</v>
      </c>
      <c r="AW497" s="26">
        <f t="shared" si="45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2058</v>
      </c>
      <c r="N498" s="28" t="s">
        <v>2013</v>
      </c>
      <c r="O498" s="28">
        <v>3604</v>
      </c>
      <c r="P498" s="3" t="s">
        <v>637</v>
      </c>
      <c r="Q498" s="4"/>
      <c r="R498" s="4"/>
      <c r="S498" s="4"/>
      <c r="T498" s="4"/>
      <c r="U498" s="3">
        <v>2</v>
      </c>
      <c r="V498" s="59" t="s">
        <v>1991</v>
      </c>
      <c r="W498" s="6" t="s">
        <v>1659</v>
      </c>
      <c r="X498" s="6" t="s">
        <v>1660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2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43"/>
        <v>0</v>
      </c>
      <c r="AM498" s="7">
        <v>0</v>
      </c>
      <c r="AN498" s="7">
        <v>0</v>
      </c>
      <c r="AO498" s="29">
        <f t="shared" si="44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41"/>
        <v>0</v>
      </c>
      <c r="AW498" s="26">
        <f t="shared" si="45"/>
        <v>0</v>
      </c>
      <c r="AX498" s="30"/>
    </row>
    <row r="499" spans="1:50" customFormat="1" ht="6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2058</v>
      </c>
      <c r="N499" s="28" t="s">
        <v>2013</v>
      </c>
      <c r="O499" s="28">
        <v>3604</v>
      </c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1660</v>
      </c>
      <c r="X499" s="6" t="s">
        <v>1661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2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43"/>
        <v>0</v>
      </c>
      <c r="AM499" s="7">
        <v>0</v>
      </c>
      <c r="AN499" s="7">
        <v>0</v>
      </c>
      <c r="AO499" s="29">
        <f t="shared" si="44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41"/>
        <v>0</v>
      </c>
      <c r="AW499" s="26">
        <f t="shared" si="45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2058</v>
      </c>
      <c r="N500" s="28" t="s">
        <v>2012</v>
      </c>
      <c r="O500" s="28">
        <v>3602</v>
      </c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1661</v>
      </c>
      <c r="X500" s="6" t="s">
        <v>1662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2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43"/>
        <v>0</v>
      </c>
      <c r="AM500" s="7">
        <v>0</v>
      </c>
      <c r="AN500" s="7">
        <v>0</v>
      </c>
      <c r="AO500" s="29">
        <f t="shared" si="44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41"/>
        <v>0</v>
      </c>
      <c r="AW500" s="26">
        <f t="shared" si="45"/>
        <v>0</v>
      </c>
      <c r="AX500" s="30"/>
    </row>
    <row r="501" spans="1:50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2057</v>
      </c>
      <c r="N501" s="28" t="s">
        <v>2011</v>
      </c>
      <c r="O501" s="28">
        <v>3502</v>
      </c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1662</v>
      </c>
      <c r="X501" s="6" t="s">
        <v>1663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2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43"/>
        <v>0</v>
      </c>
      <c r="AM501" s="7">
        <v>0</v>
      </c>
      <c r="AN501" s="7">
        <v>0</v>
      </c>
      <c r="AO501" s="29">
        <f t="shared" si="44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41"/>
        <v>0</v>
      </c>
      <c r="AW501" s="26">
        <f t="shared" si="45"/>
        <v>0</v>
      </c>
      <c r="AX501" s="30"/>
    </row>
    <row r="502" spans="1:50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 t="s">
        <v>2057</v>
      </c>
      <c r="N502" s="28" t="s">
        <v>2011</v>
      </c>
      <c r="O502" s="28">
        <v>3502</v>
      </c>
      <c r="P502" s="3" t="s">
        <v>642</v>
      </c>
      <c r="Q502" s="4"/>
      <c r="R502" s="4"/>
      <c r="S502" s="4"/>
      <c r="T502" s="4"/>
      <c r="U502" s="3">
        <v>2</v>
      </c>
      <c r="V502" s="59" t="s">
        <v>1991</v>
      </c>
      <c r="W502" s="6" t="s">
        <v>1663</v>
      </c>
      <c r="X502" s="6" t="s">
        <v>1664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2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43"/>
        <v>0</v>
      </c>
      <c r="AM502" s="7">
        <v>0</v>
      </c>
      <c r="AN502" s="7">
        <v>0</v>
      </c>
      <c r="AO502" s="29">
        <f t="shared" si="44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41"/>
        <v>0</v>
      </c>
      <c r="AW502" s="26">
        <f t="shared" si="45"/>
        <v>0</v>
      </c>
      <c r="AX502" s="30"/>
    </row>
    <row r="503" spans="1:50" customFormat="1" ht="45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2057</v>
      </c>
      <c r="N503" s="28" t="s">
        <v>2011</v>
      </c>
      <c r="O503" s="28">
        <v>3502</v>
      </c>
      <c r="P503" s="3" t="s">
        <v>645</v>
      </c>
      <c r="Q503" s="4"/>
      <c r="R503" s="4"/>
      <c r="S503" s="4"/>
      <c r="T503" s="4"/>
      <c r="U503" s="3">
        <v>20</v>
      </c>
      <c r="V503" s="59" t="s">
        <v>1991</v>
      </c>
      <c r="W503" s="6" t="s">
        <v>1664</v>
      </c>
      <c r="X503" s="6" t="s">
        <v>1665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2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43"/>
        <v>0</v>
      </c>
      <c r="AM503" s="7">
        <v>0</v>
      </c>
      <c r="AN503" s="7">
        <v>0</v>
      </c>
      <c r="AO503" s="29">
        <f t="shared" si="44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41"/>
        <v>0</v>
      </c>
      <c r="AW503" s="26">
        <f t="shared" si="45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2057</v>
      </c>
      <c r="N504" s="28" t="s">
        <v>2015</v>
      </c>
      <c r="O504" s="28">
        <v>3605</v>
      </c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1665</v>
      </c>
      <c r="X504" s="6" t="s">
        <v>1666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2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43"/>
        <v>0</v>
      </c>
      <c r="AM504" s="7">
        <v>0</v>
      </c>
      <c r="AN504" s="7">
        <v>0</v>
      </c>
      <c r="AO504" s="29">
        <f t="shared" si="44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41"/>
        <v>0</v>
      </c>
      <c r="AW504" s="26">
        <f t="shared" si="45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2057</v>
      </c>
      <c r="N505" s="28" t="s">
        <v>2015</v>
      </c>
      <c r="O505" s="28">
        <v>3605</v>
      </c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1666</v>
      </c>
      <c r="X505" s="6" t="s">
        <v>1667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2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43"/>
        <v>0</v>
      </c>
      <c r="AM505" s="7">
        <v>0</v>
      </c>
      <c r="AN505" s="7">
        <v>0</v>
      </c>
      <c r="AO505" s="29">
        <f t="shared" si="44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41"/>
        <v>0</v>
      </c>
      <c r="AW505" s="26">
        <f t="shared" si="45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2057</v>
      </c>
      <c r="N506" s="28" t="s">
        <v>2015</v>
      </c>
      <c r="O506" s="28">
        <v>3605</v>
      </c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1667</v>
      </c>
      <c r="X506" s="6" t="s">
        <v>1668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2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43"/>
        <v>0</v>
      </c>
      <c r="AM506" s="7">
        <v>0</v>
      </c>
      <c r="AN506" s="7">
        <v>0</v>
      </c>
      <c r="AO506" s="29">
        <f t="shared" si="44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41"/>
        <v>0</v>
      </c>
      <c r="AW506" s="26">
        <f t="shared" si="45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2057</v>
      </c>
      <c r="N507" s="28" t="s">
        <v>2015</v>
      </c>
      <c r="O507" s="28">
        <v>3605</v>
      </c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1668</v>
      </c>
      <c r="X507" s="6" t="s">
        <v>1669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2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43"/>
        <v>0</v>
      </c>
      <c r="AM507" s="7">
        <v>0</v>
      </c>
      <c r="AN507" s="7">
        <v>0</v>
      </c>
      <c r="AO507" s="29">
        <f t="shared" si="44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41"/>
        <v>0</v>
      </c>
      <c r="AW507" s="26">
        <f t="shared" si="45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2057</v>
      </c>
      <c r="N508" s="28" t="s">
        <v>2015</v>
      </c>
      <c r="O508" s="28">
        <v>3605</v>
      </c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1669</v>
      </c>
      <c r="X508" s="6" t="s">
        <v>1670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2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43"/>
        <v>0</v>
      </c>
      <c r="AM508" s="7">
        <v>0</v>
      </c>
      <c r="AN508" s="7">
        <v>0</v>
      </c>
      <c r="AO508" s="29">
        <f t="shared" si="44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41"/>
        <v>0</v>
      </c>
      <c r="AW508" s="26">
        <f t="shared" si="45"/>
        <v>0</v>
      </c>
      <c r="AX508" s="30"/>
    </row>
    <row r="509" spans="1:50" customFormat="1" ht="6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 t="s">
        <v>2057</v>
      </c>
      <c r="N509" s="28" t="s">
        <v>2015</v>
      </c>
      <c r="O509" s="28">
        <v>3605</v>
      </c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1670</v>
      </c>
      <c r="X509" s="6" t="s">
        <v>1671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2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43"/>
        <v>0</v>
      </c>
      <c r="AM509" s="7">
        <v>0</v>
      </c>
      <c r="AN509" s="7">
        <v>0</v>
      </c>
      <c r="AO509" s="29">
        <f t="shared" si="44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41"/>
        <v>0</v>
      </c>
      <c r="AW509" s="26">
        <f t="shared" si="45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2059</v>
      </c>
      <c r="N510" s="28" t="s">
        <v>2016</v>
      </c>
      <c r="O510" s="28">
        <v>1702</v>
      </c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1671</v>
      </c>
      <c r="X510" s="6" t="s">
        <v>1672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2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43"/>
        <v>0</v>
      </c>
      <c r="AM510" s="7">
        <v>0</v>
      </c>
      <c r="AN510" s="7">
        <v>0</v>
      </c>
      <c r="AO510" s="29">
        <f t="shared" si="44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41"/>
        <v>0</v>
      </c>
      <c r="AW510" s="26">
        <f t="shared" si="45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2059</v>
      </c>
      <c r="N511" s="28" t="s">
        <v>2016</v>
      </c>
      <c r="O511" s="28">
        <v>1702</v>
      </c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1672</v>
      </c>
      <c r="X511" s="6" t="s">
        <v>1673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2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43"/>
        <v>0</v>
      </c>
      <c r="AM511" s="7">
        <v>0</v>
      </c>
      <c r="AN511" s="7">
        <v>0</v>
      </c>
      <c r="AO511" s="29">
        <f t="shared" si="44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41"/>
        <v>0</v>
      </c>
      <c r="AW511" s="26">
        <f t="shared" si="45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2059</v>
      </c>
      <c r="N512" s="28" t="s">
        <v>2016</v>
      </c>
      <c r="O512" s="28">
        <v>1702</v>
      </c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1673</v>
      </c>
      <c r="X512" s="6" t="s">
        <v>1674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2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43"/>
        <v>0</v>
      </c>
      <c r="AM512" s="7">
        <v>0</v>
      </c>
      <c r="AN512" s="7">
        <v>0</v>
      </c>
      <c r="AO512" s="29">
        <f t="shared" si="44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41"/>
        <v>0</v>
      </c>
      <c r="AW512" s="26">
        <f t="shared" si="45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2059</v>
      </c>
      <c r="N513" s="28" t="s">
        <v>2017</v>
      </c>
      <c r="O513" s="28">
        <v>1709</v>
      </c>
      <c r="P513" s="3" t="s">
        <v>658</v>
      </c>
      <c r="Q513" s="4"/>
      <c r="R513" s="4"/>
      <c r="S513" s="4"/>
      <c r="T513" s="4"/>
      <c r="U513" s="3">
        <v>2</v>
      </c>
      <c r="V513" s="59" t="s">
        <v>1991</v>
      </c>
      <c r="W513" s="6" t="s">
        <v>1674</v>
      </c>
      <c r="X513" s="6" t="s">
        <v>1675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2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43"/>
        <v>0</v>
      </c>
      <c r="AM513" s="7">
        <v>0</v>
      </c>
      <c r="AN513" s="7">
        <v>0</v>
      </c>
      <c r="AO513" s="29">
        <f t="shared" si="44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41"/>
        <v>0</v>
      </c>
      <c r="AW513" s="26">
        <f t="shared" si="45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2059</v>
      </c>
      <c r="N514" s="28" t="s">
        <v>2017</v>
      </c>
      <c r="O514" s="28">
        <v>1709</v>
      </c>
      <c r="P514" s="3" t="s">
        <v>659</v>
      </c>
      <c r="Q514" s="4"/>
      <c r="R514" s="4"/>
      <c r="S514" s="4"/>
      <c r="T514" s="4"/>
      <c r="U514" s="3">
        <v>4</v>
      </c>
      <c r="V514" s="59" t="s">
        <v>1991</v>
      </c>
      <c r="W514" s="6" t="s">
        <v>1675</v>
      </c>
      <c r="X514" s="6" t="s">
        <v>1676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2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43"/>
        <v>0</v>
      </c>
      <c r="AM514" s="7">
        <v>0</v>
      </c>
      <c r="AN514" s="7">
        <v>0</v>
      </c>
      <c r="AO514" s="29">
        <f t="shared" si="44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41"/>
        <v>0</v>
      </c>
      <c r="AW514" s="26">
        <f t="shared" si="45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2059</v>
      </c>
      <c r="N515" s="28" t="s">
        <v>2018</v>
      </c>
      <c r="O515" s="28">
        <v>1704</v>
      </c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1676</v>
      </c>
      <c r="X515" s="6" t="s">
        <v>1677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2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43"/>
        <v>0</v>
      </c>
      <c r="AM515" s="7">
        <v>0</v>
      </c>
      <c r="AN515" s="7">
        <v>0</v>
      </c>
      <c r="AO515" s="29">
        <f t="shared" si="44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41"/>
        <v>0</v>
      </c>
      <c r="AW515" s="26">
        <f t="shared" si="45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2059</v>
      </c>
      <c r="N516" s="28" t="s">
        <v>2018</v>
      </c>
      <c r="O516" s="28">
        <v>1704</v>
      </c>
      <c r="P516" s="3" t="s">
        <v>661</v>
      </c>
      <c r="Q516" s="4"/>
      <c r="R516" s="4"/>
      <c r="S516" s="4"/>
      <c r="T516" s="4"/>
      <c r="U516" s="3">
        <v>1</v>
      </c>
      <c r="V516" s="59" t="s">
        <v>1991</v>
      </c>
      <c r="W516" s="6" t="s">
        <v>1677</v>
      </c>
      <c r="X516" s="6" t="s">
        <v>1678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2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43"/>
        <v>0</v>
      </c>
      <c r="AM516" s="7">
        <v>0</v>
      </c>
      <c r="AN516" s="7">
        <v>0</v>
      </c>
      <c r="AO516" s="29">
        <f t="shared" si="44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41"/>
        <v>0</v>
      </c>
      <c r="AW516" s="26">
        <f t="shared" si="45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2059</v>
      </c>
      <c r="N517" s="28" t="s">
        <v>2019</v>
      </c>
      <c r="O517" s="28">
        <v>1703</v>
      </c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1678</v>
      </c>
      <c r="X517" s="6" t="s">
        <v>1679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2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43"/>
        <v>0</v>
      </c>
      <c r="AM517" s="7">
        <v>0</v>
      </c>
      <c r="AN517" s="7">
        <v>0</v>
      </c>
      <c r="AO517" s="29">
        <f t="shared" si="44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41"/>
        <v>0</v>
      </c>
      <c r="AW517" s="26">
        <f t="shared" si="45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2059</v>
      </c>
      <c r="N518" s="28" t="s">
        <v>2016</v>
      </c>
      <c r="O518" s="28">
        <v>1702</v>
      </c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1679</v>
      </c>
      <c r="X518" s="6" t="s">
        <v>1680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2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43"/>
        <v>0</v>
      </c>
      <c r="AM518" s="7">
        <v>0</v>
      </c>
      <c r="AN518" s="7">
        <v>0</v>
      </c>
      <c r="AO518" s="29">
        <f t="shared" si="44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41"/>
        <v>0</v>
      </c>
      <c r="AW518" s="26">
        <f t="shared" si="45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2059</v>
      </c>
      <c r="N519" s="28" t="s">
        <v>2016</v>
      </c>
      <c r="O519" s="28">
        <v>1702</v>
      </c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1680</v>
      </c>
      <c r="X519" s="6" t="s">
        <v>1681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2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43"/>
        <v>0</v>
      </c>
      <c r="AM519" s="7">
        <v>0</v>
      </c>
      <c r="AN519" s="7">
        <v>0</v>
      </c>
      <c r="AO519" s="29">
        <f t="shared" si="44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41"/>
        <v>0</v>
      </c>
      <c r="AW519" s="26">
        <f t="shared" si="45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2059</v>
      </c>
      <c r="N520" s="28" t="s">
        <v>2018</v>
      </c>
      <c r="O520" s="28">
        <v>1704</v>
      </c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1681</v>
      </c>
      <c r="X520" s="6" t="s">
        <v>1682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2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43"/>
        <v>0</v>
      </c>
      <c r="AM520" s="7">
        <v>0</v>
      </c>
      <c r="AN520" s="7">
        <v>0</v>
      </c>
      <c r="AO520" s="29">
        <f t="shared" si="44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41"/>
        <v>0</v>
      </c>
      <c r="AW520" s="26">
        <f t="shared" si="45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2059</v>
      </c>
      <c r="N521" s="28" t="s">
        <v>2018</v>
      </c>
      <c r="O521" s="28">
        <v>1704</v>
      </c>
      <c r="P521" s="3" t="s">
        <v>669</v>
      </c>
      <c r="Q521" s="4"/>
      <c r="R521" s="4"/>
      <c r="S521" s="4"/>
      <c r="T521" s="4"/>
      <c r="U521" s="3">
        <v>1</v>
      </c>
      <c r="V521" s="59" t="s">
        <v>1991</v>
      </c>
      <c r="W521" s="6" t="s">
        <v>1682</v>
      </c>
      <c r="X521" s="6" t="s">
        <v>1683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2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43"/>
        <v>0</v>
      </c>
      <c r="AM521" s="7">
        <v>0</v>
      </c>
      <c r="AN521" s="7">
        <v>0</v>
      </c>
      <c r="AO521" s="29">
        <f t="shared" si="44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41"/>
        <v>0</v>
      </c>
      <c r="AW521" s="26">
        <f t="shared" si="45"/>
        <v>0</v>
      </c>
      <c r="AX521" s="30"/>
    </row>
    <row r="522" spans="1:50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1201</v>
      </c>
      <c r="G522" s="62">
        <v>1</v>
      </c>
      <c r="H522" s="4"/>
      <c r="I522" s="4"/>
      <c r="J522" s="4"/>
      <c r="K522" s="4"/>
      <c r="L522" s="4"/>
      <c r="M522" s="28" t="s">
        <v>2059</v>
      </c>
      <c r="N522" s="28" t="s">
        <v>2016</v>
      </c>
      <c r="O522" s="28">
        <v>1702</v>
      </c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1683</v>
      </c>
      <c r="X522" s="6" t="s">
        <v>1684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2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43"/>
        <v>0</v>
      </c>
      <c r="AM522" s="7">
        <v>0</v>
      </c>
      <c r="AN522" s="7">
        <v>0</v>
      </c>
      <c r="AO522" s="29">
        <f t="shared" si="44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41"/>
        <v>0</v>
      </c>
      <c r="AW522" s="26">
        <f t="shared" si="45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2059</v>
      </c>
      <c r="N523" s="28" t="s">
        <v>2017</v>
      </c>
      <c r="O523" s="28">
        <v>1709</v>
      </c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1684</v>
      </c>
      <c r="X523" s="6" t="s">
        <v>1685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2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43"/>
        <v>0</v>
      </c>
      <c r="AM523" s="7">
        <v>0</v>
      </c>
      <c r="AN523" s="7">
        <v>0</v>
      </c>
      <c r="AO523" s="29">
        <f t="shared" si="44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41"/>
        <v>0</v>
      </c>
      <c r="AW523" s="26">
        <f t="shared" si="45"/>
        <v>0</v>
      </c>
      <c r="AX523" s="30"/>
    </row>
    <row r="524" spans="1:50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2059</v>
      </c>
      <c r="N524" s="28" t="s">
        <v>2017</v>
      </c>
      <c r="O524" s="28">
        <v>1709</v>
      </c>
      <c r="P524" s="3" t="s">
        <v>675</v>
      </c>
      <c r="Q524" s="4"/>
      <c r="R524" s="4"/>
      <c r="S524" s="4"/>
      <c r="T524" s="4"/>
      <c r="U524" s="3">
        <v>1</v>
      </c>
      <c r="V524" s="59" t="s">
        <v>1991</v>
      </c>
      <c r="W524" s="6" t="s">
        <v>1685</v>
      </c>
      <c r="X524" s="6" t="s">
        <v>1686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2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43"/>
        <v>0</v>
      </c>
      <c r="AM524" s="7">
        <v>0</v>
      </c>
      <c r="AN524" s="7">
        <v>0</v>
      </c>
      <c r="AO524" s="29">
        <f t="shared" si="44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41"/>
        <v>0</v>
      </c>
      <c r="AW524" s="26">
        <f t="shared" si="45"/>
        <v>0</v>
      </c>
      <c r="AX524" s="30"/>
    </row>
    <row r="525" spans="1:50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 t="s">
        <v>2059</v>
      </c>
      <c r="N525" s="28" t="s">
        <v>2017</v>
      </c>
      <c r="O525" s="28">
        <v>1709</v>
      </c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1686</v>
      </c>
      <c r="X525" s="6" t="s">
        <v>1687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2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43"/>
        <v>0</v>
      </c>
      <c r="AM525" s="7">
        <v>0</v>
      </c>
      <c r="AN525" s="7">
        <v>0</v>
      </c>
      <c r="AO525" s="29">
        <f t="shared" si="44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41"/>
        <v>0</v>
      </c>
      <c r="AW525" s="26">
        <f t="shared" si="45"/>
        <v>0</v>
      </c>
      <c r="AX525" s="30"/>
    </row>
    <row r="526" spans="1:50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 t="s">
        <v>2059</v>
      </c>
      <c r="N526" s="28" t="s">
        <v>2017</v>
      </c>
      <c r="O526" s="28">
        <v>1709</v>
      </c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1687</v>
      </c>
      <c r="X526" s="6" t="s">
        <v>1688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2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43"/>
        <v>0</v>
      </c>
      <c r="AM526" s="7">
        <v>0</v>
      </c>
      <c r="AN526" s="7">
        <v>0</v>
      </c>
      <c r="AO526" s="29">
        <f t="shared" si="44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41"/>
        <v>0</v>
      </c>
      <c r="AW526" s="26">
        <f t="shared" si="45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2059</v>
      </c>
      <c r="N527" s="28" t="s">
        <v>2016</v>
      </c>
      <c r="O527" s="28">
        <v>1702</v>
      </c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1688</v>
      </c>
      <c r="X527" s="6" t="s">
        <v>1689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2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43"/>
        <v>0</v>
      </c>
      <c r="AM527" s="7">
        <v>0</v>
      </c>
      <c r="AN527" s="7">
        <v>0</v>
      </c>
      <c r="AO527" s="29">
        <f t="shared" si="44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41"/>
        <v>0</v>
      </c>
      <c r="AW527" s="26">
        <f t="shared" si="45"/>
        <v>0</v>
      </c>
      <c r="AX527" s="30"/>
    </row>
    <row r="528" spans="1:50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 t="s">
        <v>2059</v>
      </c>
      <c r="N528" s="28" t="s">
        <v>2016</v>
      </c>
      <c r="O528" s="28">
        <v>1702</v>
      </c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1689</v>
      </c>
      <c r="X528" s="6" t="s">
        <v>1690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2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43"/>
        <v>0</v>
      </c>
      <c r="AM528" s="7">
        <v>0</v>
      </c>
      <c r="AN528" s="7">
        <v>0</v>
      </c>
      <c r="AO528" s="29">
        <f t="shared" si="44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41"/>
        <v>0</v>
      </c>
      <c r="AW528" s="26">
        <f t="shared" si="45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2059</v>
      </c>
      <c r="N529" s="28" t="s">
        <v>2017</v>
      </c>
      <c r="O529" s="28">
        <v>1709</v>
      </c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1690</v>
      </c>
      <c r="X529" s="6" t="s">
        <v>1691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2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43"/>
        <v>0</v>
      </c>
      <c r="AM529" s="7">
        <v>0</v>
      </c>
      <c r="AN529" s="7">
        <v>0</v>
      </c>
      <c r="AO529" s="29">
        <f t="shared" si="44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41"/>
        <v>0</v>
      </c>
      <c r="AW529" s="26">
        <f t="shared" si="45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 t="s">
        <v>2059</v>
      </c>
      <c r="N530" s="28" t="s">
        <v>2017</v>
      </c>
      <c r="O530" s="28">
        <v>1709</v>
      </c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1691</v>
      </c>
      <c r="X530" s="6" t="s">
        <v>1692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2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43"/>
        <v>0</v>
      </c>
      <c r="AM530" s="7">
        <v>0</v>
      </c>
      <c r="AN530" s="7">
        <v>0</v>
      </c>
      <c r="AO530" s="29">
        <f t="shared" si="44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41"/>
        <v>0</v>
      </c>
      <c r="AW530" s="26">
        <f t="shared" si="45"/>
        <v>0</v>
      </c>
      <c r="AX530" s="30"/>
    </row>
    <row r="531" spans="1:50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2059</v>
      </c>
      <c r="N531" s="28" t="s">
        <v>2017</v>
      </c>
      <c r="O531" s="28">
        <v>1709</v>
      </c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1692</v>
      </c>
      <c r="X531" s="6" t="s">
        <v>1693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2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43"/>
        <v>0</v>
      </c>
      <c r="AM531" s="7">
        <v>0</v>
      </c>
      <c r="AN531" s="7">
        <v>0</v>
      </c>
      <c r="AO531" s="29">
        <f t="shared" si="44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41"/>
        <v>0</v>
      </c>
      <c r="AW531" s="26">
        <f t="shared" si="45"/>
        <v>0</v>
      </c>
      <c r="AX531" s="30"/>
    </row>
    <row r="532" spans="1:50" customFormat="1" ht="60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2059</v>
      </c>
      <c r="N532" s="28" t="s">
        <v>2019</v>
      </c>
      <c r="O532" s="28">
        <v>1703</v>
      </c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1693</v>
      </c>
      <c r="X532" s="6" t="s">
        <v>1694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2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43"/>
        <v>0</v>
      </c>
      <c r="AM532" s="7">
        <v>0</v>
      </c>
      <c r="AN532" s="7">
        <v>0</v>
      </c>
      <c r="AO532" s="29">
        <f t="shared" si="44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41"/>
        <v>0</v>
      </c>
      <c r="AW532" s="26">
        <f t="shared" si="45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 t="s">
        <v>2059</v>
      </c>
      <c r="N533" s="28" t="s">
        <v>2017</v>
      </c>
      <c r="O533" s="28">
        <v>1709</v>
      </c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1694</v>
      </c>
      <c r="X533" s="6" t="s">
        <v>1695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2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43"/>
        <v>0</v>
      </c>
      <c r="AM533" s="7">
        <v>0</v>
      </c>
      <c r="AN533" s="7">
        <v>0</v>
      </c>
      <c r="AO533" s="29">
        <f t="shared" si="44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41"/>
        <v>0</v>
      </c>
      <c r="AW533" s="26">
        <f t="shared" si="45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2059</v>
      </c>
      <c r="N534" s="28" t="s">
        <v>2017</v>
      </c>
      <c r="O534" s="28">
        <v>1709</v>
      </c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1695</v>
      </c>
      <c r="X534" s="6" t="s">
        <v>1696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2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43"/>
        <v>0</v>
      </c>
      <c r="AM534" s="7">
        <v>0</v>
      </c>
      <c r="AN534" s="7">
        <v>0</v>
      </c>
      <c r="AO534" s="29">
        <f t="shared" si="44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41"/>
        <v>0</v>
      </c>
      <c r="AW534" s="26">
        <f t="shared" si="45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 t="s">
        <v>2059</v>
      </c>
      <c r="N535" s="28" t="s">
        <v>2017</v>
      </c>
      <c r="O535" s="28">
        <v>1709</v>
      </c>
      <c r="P535" s="3" t="s">
        <v>688</v>
      </c>
      <c r="Q535" s="4"/>
      <c r="R535" s="4"/>
      <c r="S535" s="4"/>
      <c r="T535" s="4"/>
      <c r="U535" s="3">
        <v>1</v>
      </c>
      <c r="V535" s="59" t="s">
        <v>1991</v>
      </c>
      <c r="W535" s="6" t="s">
        <v>1696</v>
      </c>
      <c r="X535" s="6" t="s">
        <v>1697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2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43"/>
        <v>0</v>
      </c>
      <c r="AM535" s="7">
        <v>0</v>
      </c>
      <c r="AN535" s="7">
        <v>0</v>
      </c>
      <c r="AO535" s="29">
        <f t="shared" si="44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41"/>
        <v>0</v>
      </c>
      <c r="AW535" s="26">
        <f t="shared" si="45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 t="s">
        <v>2059</v>
      </c>
      <c r="N536" s="28" t="s">
        <v>2017</v>
      </c>
      <c r="O536" s="28">
        <v>1709</v>
      </c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1697</v>
      </c>
      <c r="X536" s="6" t="s">
        <v>1698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2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43"/>
        <v>0</v>
      </c>
      <c r="AM536" s="7">
        <v>0</v>
      </c>
      <c r="AN536" s="7">
        <v>0</v>
      </c>
      <c r="AO536" s="29">
        <f t="shared" si="44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41"/>
        <v>0</v>
      </c>
      <c r="AW536" s="26">
        <f t="shared" si="45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 t="s">
        <v>2059</v>
      </c>
      <c r="N537" s="28" t="s">
        <v>2017</v>
      </c>
      <c r="O537" s="28">
        <v>1709</v>
      </c>
      <c r="P537" s="3" t="s">
        <v>690</v>
      </c>
      <c r="Q537" s="4"/>
      <c r="R537" s="4"/>
      <c r="S537" s="4"/>
      <c r="T537" s="4"/>
      <c r="U537" s="3">
        <v>1</v>
      </c>
      <c r="V537" s="59" t="s">
        <v>1991</v>
      </c>
      <c r="W537" s="6" t="s">
        <v>1698</v>
      </c>
      <c r="X537" s="6" t="s">
        <v>1699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2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43"/>
        <v>0</v>
      </c>
      <c r="AM537" s="7">
        <v>0</v>
      </c>
      <c r="AN537" s="7">
        <v>0</v>
      </c>
      <c r="AO537" s="29">
        <f t="shared" si="44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41"/>
        <v>0</v>
      </c>
      <c r="AW537" s="26">
        <f t="shared" si="45"/>
        <v>0</v>
      </c>
      <c r="AX537" s="30"/>
    </row>
    <row r="538" spans="1:50" customFormat="1" ht="45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 t="s">
        <v>2059</v>
      </c>
      <c r="N538" s="28" t="s">
        <v>2017</v>
      </c>
      <c r="O538" s="28">
        <v>1709</v>
      </c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1699</v>
      </c>
      <c r="X538" s="6" t="s">
        <v>1700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2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43"/>
        <v>0</v>
      </c>
      <c r="AM538" s="7">
        <v>0</v>
      </c>
      <c r="AN538" s="7">
        <v>0</v>
      </c>
      <c r="AO538" s="29">
        <f t="shared" si="44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41"/>
        <v>0</v>
      </c>
      <c r="AW538" s="26">
        <f t="shared" si="45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2060</v>
      </c>
      <c r="N539" s="28" t="s">
        <v>2020</v>
      </c>
      <c r="O539" s="28">
        <v>2409</v>
      </c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1700</v>
      </c>
      <c r="X539" s="6" t="s">
        <v>1701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2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43"/>
        <v>0</v>
      </c>
      <c r="AM539" s="7">
        <v>0</v>
      </c>
      <c r="AN539" s="7">
        <v>0</v>
      </c>
      <c r="AO539" s="29">
        <f t="shared" si="44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41"/>
        <v>0</v>
      </c>
      <c r="AW539" s="26">
        <f t="shared" si="45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2060</v>
      </c>
      <c r="N540" s="28" t="s">
        <v>2020</v>
      </c>
      <c r="O540" s="28">
        <v>2409</v>
      </c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1701</v>
      </c>
      <c r="X540" s="6" t="s">
        <v>1702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2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43"/>
        <v>0</v>
      </c>
      <c r="AM540" s="7">
        <v>0</v>
      </c>
      <c r="AN540" s="7">
        <v>0</v>
      </c>
      <c r="AO540" s="29">
        <f t="shared" si="44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41"/>
        <v>0</v>
      </c>
      <c r="AW540" s="26">
        <f t="shared" si="45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 t="s">
        <v>2060</v>
      </c>
      <c r="N541" s="28" t="s">
        <v>2020</v>
      </c>
      <c r="O541" s="28">
        <v>2409</v>
      </c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1702</v>
      </c>
      <c r="X541" s="6" t="s">
        <v>1703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2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43"/>
        <v>0</v>
      </c>
      <c r="AM541" s="7">
        <v>0</v>
      </c>
      <c r="AN541" s="7">
        <v>0</v>
      </c>
      <c r="AO541" s="29">
        <f t="shared" si="44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41"/>
        <v>0</v>
      </c>
      <c r="AW541" s="26">
        <f t="shared" si="45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2060</v>
      </c>
      <c r="N542" s="28" t="s">
        <v>2020</v>
      </c>
      <c r="O542" s="28">
        <v>2409</v>
      </c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1703</v>
      </c>
      <c r="X542" s="6" t="s">
        <v>1704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2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43"/>
        <v>0</v>
      </c>
      <c r="AM542" s="7">
        <v>0</v>
      </c>
      <c r="AN542" s="7">
        <v>0</v>
      </c>
      <c r="AO542" s="29">
        <f t="shared" si="44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41"/>
        <v>0</v>
      </c>
      <c r="AW542" s="26">
        <f t="shared" si="45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2060</v>
      </c>
      <c r="N543" s="28" t="s">
        <v>2020</v>
      </c>
      <c r="O543" s="28">
        <v>2409</v>
      </c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1704</v>
      </c>
      <c r="X543" s="6" t="s">
        <v>1705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2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43"/>
        <v>0</v>
      </c>
      <c r="AM543" s="7">
        <v>0</v>
      </c>
      <c r="AN543" s="7">
        <v>0</v>
      </c>
      <c r="AO543" s="29">
        <f t="shared" si="44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41"/>
        <v>0</v>
      </c>
      <c r="AW543" s="26">
        <f t="shared" si="45"/>
        <v>0</v>
      </c>
      <c r="AX543" s="30"/>
    </row>
    <row r="544" spans="1:50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2060</v>
      </c>
      <c r="N544" s="28" t="s">
        <v>2020</v>
      </c>
      <c r="O544" s="28">
        <v>2409</v>
      </c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1705</v>
      </c>
      <c r="X544" s="6" t="s">
        <v>1706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2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43"/>
        <v>0</v>
      </c>
      <c r="AM544" s="7">
        <v>0</v>
      </c>
      <c r="AN544" s="7">
        <v>0</v>
      </c>
      <c r="AO544" s="29">
        <f t="shared" si="44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41"/>
        <v>0</v>
      </c>
      <c r="AW544" s="26">
        <f t="shared" si="45"/>
        <v>0</v>
      </c>
      <c r="AX544" s="30"/>
    </row>
    <row r="545" spans="1:50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 t="s">
        <v>2060</v>
      </c>
      <c r="N545" s="28" t="s">
        <v>2020</v>
      </c>
      <c r="O545" s="28">
        <v>2409</v>
      </c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1706</v>
      </c>
      <c r="X545" s="6" t="s">
        <v>1707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2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43"/>
        <v>0</v>
      </c>
      <c r="AM545" s="7">
        <v>0</v>
      </c>
      <c r="AN545" s="7">
        <v>0</v>
      </c>
      <c r="AO545" s="29">
        <f t="shared" si="44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41"/>
        <v>0</v>
      </c>
      <c r="AW545" s="26">
        <f t="shared" si="45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1991</v>
      </c>
      <c r="H546" s="4"/>
      <c r="I546" s="4"/>
      <c r="J546" s="4"/>
      <c r="K546" s="4"/>
      <c r="L546" s="4"/>
      <c r="M546" s="28" t="s">
        <v>2060</v>
      </c>
      <c r="N546" s="28" t="s">
        <v>2021</v>
      </c>
      <c r="O546" s="28">
        <v>2408</v>
      </c>
      <c r="P546" s="3" t="s">
        <v>703</v>
      </c>
      <c r="Q546" s="4"/>
      <c r="R546" s="4"/>
      <c r="S546" s="4"/>
      <c r="T546" s="4"/>
      <c r="U546" s="3">
        <v>1</v>
      </c>
      <c r="V546" s="59" t="s">
        <v>1991</v>
      </c>
      <c r="W546" s="6" t="s">
        <v>1707</v>
      </c>
      <c r="X546" s="6" t="s">
        <v>1708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2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43"/>
        <v>0</v>
      </c>
      <c r="AM546" s="7">
        <v>0</v>
      </c>
      <c r="AN546" s="7">
        <v>0</v>
      </c>
      <c r="AO546" s="29">
        <f t="shared" si="44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41"/>
        <v>0</v>
      </c>
      <c r="AW546" s="26">
        <f t="shared" si="45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1991</v>
      </c>
      <c r="H547" s="4"/>
      <c r="I547" s="4"/>
      <c r="J547" s="4"/>
      <c r="K547" s="4"/>
      <c r="L547" s="4"/>
      <c r="M547" s="28" t="s">
        <v>2060</v>
      </c>
      <c r="N547" s="28" t="s">
        <v>2021</v>
      </c>
      <c r="O547" s="28">
        <v>2408</v>
      </c>
      <c r="P547" s="3" t="s">
        <v>704</v>
      </c>
      <c r="Q547" s="4"/>
      <c r="R547" s="4"/>
      <c r="S547" s="4"/>
      <c r="T547" s="4"/>
      <c r="U547" s="3">
        <v>4</v>
      </c>
      <c r="V547" s="59" t="s">
        <v>1991</v>
      </c>
      <c r="W547" s="6" t="s">
        <v>1708</v>
      </c>
      <c r="X547" s="6" t="s">
        <v>1709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2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43"/>
        <v>0</v>
      </c>
      <c r="AM547" s="7">
        <v>0</v>
      </c>
      <c r="AN547" s="7">
        <v>0</v>
      </c>
      <c r="AO547" s="29">
        <f t="shared" si="44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41"/>
        <v>0</v>
      </c>
      <c r="AW547" s="26">
        <f t="shared" si="45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1991</v>
      </c>
      <c r="H548" s="4"/>
      <c r="I548" s="4"/>
      <c r="J548" s="4"/>
      <c r="K548" s="4"/>
      <c r="L548" s="4"/>
      <c r="M548" s="28" t="s">
        <v>2060</v>
      </c>
      <c r="N548" s="28" t="s">
        <v>2021</v>
      </c>
      <c r="O548" s="28">
        <v>2408</v>
      </c>
      <c r="P548" s="3" t="s">
        <v>705</v>
      </c>
      <c r="Q548" s="4"/>
      <c r="R548" s="4"/>
      <c r="S548" s="4"/>
      <c r="T548" s="4"/>
      <c r="U548" s="3">
        <v>1</v>
      </c>
      <c r="V548" s="59" t="s">
        <v>1991</v>
      </c>
      <c r="W548" s="6" t="s">
        <v>1709</v>
      </c>
      <c r="X548" s="6" t="s">
        <v>1710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2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43"/>
        <v>0</v>
      </c>
      <c r="AM548" s="7">
        <v>0</v>
      </c>
      <c r="AN548" s="7">
        <v>0</v>
      </c>
      <c r="AO548" s="29">
        <f t="shared" si="44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41"/>
        <v>0</v>
      </c>
      <c r="AW548" s="26">
        <f t="shared" si="45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1991</v>
      </c>
      <c r="H549" s="4"/>
      <c r="I549" s="4"/>
      <c r="J549" s="4"/>
      <c r="K549" s="4"/>
      <c r="L549" s="4"/>
      <c r="M549" s="28" t="s">
        <v>2060</v>
      </c>
      <c r="N549" s="28" t="s">
        <v>2021</v>
      </c>
      <c r="O549" s="28">
        <v>2408</v>
      </c>
      <c r="P549" s="3" t="s">
        <v>706</v>
      </c>
      <c r="Q549" s="4"/>
      <c r="R549" s="4"/>
      <c r="S549" s="4"/>
      <c r="T549" s="4"/>
      <c r="U549" s="3">
        <v>1</v>
      </c>
      <c r="V549" s="59" t="s">
        <v>1991</v>
      </c>
      <c r="W549" s="6" t="s">
        <v>1710</v>
      </c>
      <c r="X549" s="6" t="s">
        <v>1711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2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43"/>
        <v>0</v>
      </c>
      <c r="AM549" s="7">
        <v>0</v>
      </c>
      <c r="AN549" s="7">
        <v>0</v>
      </c>
      <c r="AO549" s="29">
        <f t="shared" si="44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41"/>
        <v>0</v>
      </c>
      <c r="AW549" s="26">
        <f t="shared" si="45"/>
        <v>0</v>
      </c>
      <c r="AX549" s="30"/>
    </row>
    <row r="550" spans="1:50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1991</v>
      </c>
      <c r="H550" s="4"/>
      <c r="I550" s="4"/>
      <c r="J550" s="4"/>
      <c r="K550" s="4"/>
      <c r="L550" s="4"/>
      <c r="M550" s="28" t="s">
        <v>2060</v>
      </c>
      <c r="N550" s="28" t="s">
        <v>2021</v>
      </c>
      <c r="O550" s="28">
        <v>2408</v>
      </c>
      <c r="P550" s="3" t="s">
        <v>707</v>
      </c>
      <c r="Q550" s="4"/>
      <c r="R550" s="4"/>
      <c r="S550" s="4"/>
      <c r="T550" s="4"/>
      <c r="U550" s="3">
        <v>1</v>
      </c>
      <c r="V550" s="59" t="s">
        <v>1991</v>
      </c>
      <c r="W550" s="6" t="s">
        <v>1711</v>
      </c>
      <c r="X550" s="6" t="s">
        <v>1712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2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43"/>
        <v>0</v>
      </c>
      <c r="AM550" s="7">
        <v>0</v>
      </c>
      <c r="AN550" s="7">
        <v>0</v>
      </c>
      <c r="AO550" s="29">
        <f t="shared" si="44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41"/>
        <v>0</v>
      </c>
      <c r="AW550" s="26">
        <f t="shared" si="45"/>
        <v>0</v>
      </c>
      <c r="AX550" s="30"/>
    </row>
    <row r="551" spans="1:50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 t="s">
        <v>2060</v>
      </c>
      <c r="N551" s="28" t="s">
        <v>2021</v>
      </c>
      <c r="O551" s="28">
        <v>2408</v>
      </c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1712</v>
      </c>
      <c r="X551" s="6" t="s">
        <v>1713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2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43"/>
        <v>0</v>
      </c>
      <c r="AM551" s="7">
        <v>0</v>
      </c>
      <c r="AN551" s="7">
        <v>0</v>
      </c>
      <c r="AO551" s="29">
        <f t="shared" si="44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41"/>
        <v>0</v>
      </c>
      <c r="AW551" s="26">
        <f t="shared" si="45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1991</v>
      </c>
      <c r="H552" s="4"/>
      <c r="I552" s="4"/>
      <c r="J552" s="4"/>
      <c r="K552" s="4"/>
      <c r="L552" s="4"/>
      <c r="M552" s="28" t="s">
        <v>2060</v>
      </c>
      <c r="N552" s="28" t="s">
        <v>2021</v>
      </c>
      <c r="O552" s="28">
        <v>2408</v>
      </c>
      <c r="P552" s="3" t="s">
        <v>709</v>
      </c>
      <c r="Q552" s="4"/>
      <c r="R552" s="4"/>
      <c r="S552" s="4"/>
      <c r="T552" s="4"/>
      <c r="U552" s="3">
        <v>134</v>
      </c>
      <c r="V552" s="61" t="s">
        <v>1991</v>
      </c>
      <c r="W552" s="6" t="s">
        <v>1713</v>
      </c>
      <c r="X552" s="6" t="s">
        <v>1714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2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43"/>
        <v>0</v>
      </c>
      <c r="AM552" s="7">
        <v>0</v>
      </c>
      <c r="AN552" s="7">
        <v>0</v>
      </c>
      <c r="AO552" s="29">
        <f t="shared" si="44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41"/>
        <v>0</v>
      </c>
      <c r="AW552" s="26">
        <f t="shared" si="45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1991</v>
      </c>
      <c r="H553" s="4"/>
      <c r="I553" s="4"/>
      <c r="J553" s="4"/>
      <c r="K553" s="4"/>
      <c r="L553" s="4"/>
      <c r="M553" s="28" t="s">
        <v>2060</v>
      </c>
      <c r="N553" s="28" t="s">
        <v>2021</v>
      </c>
      <c r="O553" s="28">
        <v>2408</v>
      </c>
      <c r="P553" s="3" t="s">
        <v>710</v>
      </c>
      <c r="Q553" s="4"/>
      <c r="R553" s="4"/>
      <c r="S553" s="4"/>
      <c r="T553" s="4"/>
      <c r="U553" s="3">
        <v>4</v>
      </c>
      <c r="V553" s="59" t="s">
        <v>1991</v>
      </c>
      <c r="W553" s="6" t="s">
        <v>1714</v>
      </c>
      <c r="X553" s="6" t="s">
        <v>1715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2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43"/>
        <v>0</v>
      </c>
      <c r="AM553" s="7">
        <v>0</v>
      </c>
      <c r="AN553" s="7">
        <v>0</v>
      </c>
      <c r="AO553" s="29">
        <f t="shared" si="44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si="41"/>
        <v>0</v>
      </c>
      <c r="AW553" s="26">
        <f t="shared" si="45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1991</v>
      </c>
      <c r="H554" s="4"/>
      <c r="I554" s="4"/>
      <c r="J554" s="4"/>
      <c r="K554" s="4"/>
      <c r="L554" s="4"/>
      <c r="M554" s="28" t="s">
        <v>2060</v>
      </c>
      <c r="N554" s="28" t="s">
        <v>2021</v>
      </c>
      <c r="O554" s="28">
        <v>2408</v>
      </c>
      <c r="P554" s="3" t="s">
        <v>711</v>
      </c>
      <c r="Q554" s="4"/>
      <c r="R554" s="4"/>
      <c r="S554" s="4"/>
      <c r="T554" s="4"/>
      <c r="U554" s="3">
        <v>4</v>
      </c>
      <c r="V554" s="59" t="s">
        <v>1991</v>
      </c>
      <c r="W554" s="6" t="s">
        <v>1715</v>
      </c>
      <c r="X554" s="6" t="s">
        <v>1716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2"/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si="43"/>
        <v>0</v>
      </c>
      <c r="AM554" s="7">
        <v>0</v>
      </c>
      <c r="AN554" s="7">
        <v>0</v>
      </c>
      <c r="AO554" s="29">
        <f t="shared" si="44"/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ref="AV554:AV617" si="46">SUM(AP554:AU554)</f>
        <v>0</v>
      </c>
      <c r="AW554" s="26">
        <f t="shared" si="45"/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1991</v>
      </c>
      <c r="H555" s="4"/>
      <c r="I555" s="4"/>
      <c r="J555" s="4"/>
      <c r="K555" s="4"/>
      <c r="L555" s="4"/>
      <c r="M555" s="28" t="s">
        <v>2060</v>
      </c>
      <c r="N555" s="28" t="s">
        <v>2021</v>
      </c>
      <c r="O555" s="28">
        <v>2408</v>
      </c>
      <c r="P555" s="3" t="s">
        <v>712</v>
      </c>
      <c r="Q555" s="4"/>
      <c r="R555" s="4"/>
      <c r="S555" s="4"/>
      <c r="T555" s="4"/>
      <c r="U555" s="3">
        <v>19</v>
      </c>
      <c r="V555" s="59" t="s">
        <v>1991</v>
      </c>
      <c r="W555" s="6" t="s">
        <v>1716</v>
      </c>
      <c r="X555" s="6" t="s">
        <v>1717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7">SUM(AA555:AE555)</f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ref="AL555:AL618" si="48">SUM(AG555:AK555)</f>
        <v>0</v>
      </c>
      <c r="AM555" s="7">
        <v>0</v>
      </c>
      <c r="AN555" s="7">
        <v>0</v>
      </c>
      <c r="AO555" s="29">
        <f t="shared" ref="AO555:AO618" si="49">SUM(AM555:AN555)</f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6"/>
        <v>0</v>
      </c>
      <c r="AW555" s="26">
        <f t="shared" ref="AW555:AW618" si="50">AF555+AL555+AO555+AV555</f>
        <v>0</v>
      </c>
      <c r="AX555" s="30"/>
    </row>
    <row r="556" spans="1:50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1991</v>
      </c>
      <c r="H556" s="4"/>
      <c r="I556" s="4"/>
      <c r="J556" s="4"/>
      <c r="K556" s="4"/>
      <c r="L556" s="4"/>
      <c r="M556" s="28" t="s">
        <v>2060</v>
      </c>
      <c r="N556" s="28" t="s">
        <v>2021</v>
      </c>
      <c r="O556" s="28">
        <v>2408</v>
      </c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1717</v>
      </c>
      <c r="X556" s="6" t="s">
        <v>1718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7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8"/>
        <v>0</v>
      </c>
      <c r="AM556" s="7">
        <v>0</v>
      </c>
      <c r="AN556" s="7">
        <v>0</v>
      </c>
      <c r="AO556" s="29">
        <f t="shared" si="49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6"/>
        <v>0</v>
      </c>
      <c r="AW556" s="26">
        <f t="shared" si="50"/>
        <v>0</v>
      </c>
      <c r="AX556" s="30"/>
    </row>
    <row r="557" spans="1:50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1991</v>
      </c>
      <c r="H557" s="4"/>
      <c r="I557" s="4"/>
      <c r="J557" s="4"/>
      <c r="K557" s="4"/>
      <c r="L557" s="4"/>
      <c r="M557" s="28" t="s">
        <v>2060</v>
      </c>
      <c r="N557" s="28" t="s">
        <v>2021</v>
      </c>
      <c r="O557" s="28">
        <v>2408</v>
      </c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1718</v>
      </c>
      <c r="X557" s="6" t="s">
        <v>1719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7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8"/>
        <v>0</v>
      </c>
      <c r="AM557" s="7">
        <v>0</v>
      </c>
      <c r="AN557" s="7">
        <v>0</v>
      </c>
      <c r="AO557" s="29">
        <f t="shared" si="49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6"/>
        <v>0</v>
      </c>
      <c r="AW557" s="26">
        <f t="shared" si="50"/>
        <v>0</v>
      </c>
      <c r="AX557" s="30"/>
    </row>
    <row r="558" spans="1:50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1991</v>
      </c>
      <c r="H558" s="4"/>
      <c r="I558" s="4"/>
      <c r="J558" s="4"/>
      <c r="K558" s="4"/>
      <c r="L558" s="4"/>
      <c r="M558" s="28" t="s">
        <v>2060</v>
      </c>
      <c r="N558" s="28" t="s">
        <v>2021</v>
      </c>
      <c r="O558" s="28">
        <v>2408</v>
      </c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1719</v>
      </c>
      <c r="X558" s="6" t="s">
        <v>1720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7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8"/>
        <v>0</v>
      </c>
      <c r="AM558" s="7">
        <v>0</v>
      </c>
      <c r="AN558" s="7">
        <v>0</v>
      </c>
      <c r="AO558" s="29">
        <f t="shared" si="49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6"/>
        <v>0</v>
      </c>
      <c r="AW558" s="26">
        <f t="shared" si="50"/>
        <v>0</v>
      </c>
      <c r="AX558" s="30"/>
    </row>
    <row r="559" spans="1:50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1991</v>
      </c>
      <c r="H559" s="4"/>
      <c r="I559" s="4"/>
      <c r="J559" s="4"/>
      <c r="K559" s="4"/>
      <c r="L559" s="4"/>
      <c r="M559" s="28" t="s">
        <v>2060</v>
      </c>
      <c r="N559" s="28" t="s">
        <v>2020</v>
      </c>
      <c r="O559" s="28">
        <v>2409</v>
      </c>
      <c r="P559" s="3" t="s">
        <v>716</v>
      </c>
      <c r="Q559" s="4"/>
      <c r="R559" s="4"/>
      <c r="S559" s="4"/>
      <c r="T559" s="4"/>
      <c r="U559" s="3">
        <v>1</v>
      </c>
      <c r="V559" s="59" t="s">
        <v>1991</v>
      </c>
      <c r="W559" s="6" t="s">
        <v>1720</v>
      </c>
      <c r="X559" s="6" t="s">
        <v>1721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7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8"/>
        <v>0</v>
      </c>
      <c r="AM559" s="7">
        <v>0</v>
      </c>
      <c r="AN559" s="7">
        <v>0</v>
      </c>
      <c r="AO559" s="29">
        <f t="shared" si="49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6"/>
        <v>0</v>
      </c>
      <c r="AW559" s="26">
        <f t="shared" si="50"/>
        <v>0</v>
      </c>
      <c r="AX559" s="30"/>
    </row>
    <row r="560" spans="1:50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1991</v>
      </c>
      <c r="H560" s="4"/>
      <c r="I560" s="4"/>
      <c r="J560" s="4"/>
      <c r="K560" s="4"/>
      <c r="L560" s="4"/>
      <c r="M560" s="28" t="s">
        <v>2060</v>
      </c>
      <c r="N560" s="28" t="s">
        <v>2021</v>
      </c>
      <c r="O560" s="28">
        <v>2408</v>
      </c>
      <c r="P560" s="3" t="s">
        <v>717</v>
      </c>
      <c r="Q560" s="4"/>
      <c r="R560" s="4"/>
      <c r="S560" s="4"/>
      <c r="T560" s="4"/>
      <c r="U560" s="3">
        <v>1</v>
      </c>
      <c r="V560" s="59" t="s">
        <v>1991</v>
      </c>
      <c r="W560" s="6" t="s">
        <v>1721</v>
      </c>
      <c r="X560" s="6" t="s">
        <v>1722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7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8"/>
        <v>0</v>
      </c>
      <c r="AM560" s="7">
        <v>0</v>
      </c>
      <c r="AN560" s="7">
        <v>0</v>
      </c>
      <c r="AO560" s="29">
        <f t="shared" si="49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6"/>
        <v>0</v>
      </c>
      <c r="AW560" s="26">
        <f t="shared" si="50"/>
        <v>0</v>
      </c>
      <c r="AX560" s="30"/>
    </row>
    <row r="561" spans="1:50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 t="s">
        <v>2060</v>
      </c>
      <c r="N561" s="28" t="s">
        <v>2021</v>
      </c>
      <c r="O561" s="28">
        <v>2408</v>
      </c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1722</v>
      </c>
      <c r="X561" s="6" t="s">
        <v>1723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7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8"/>
        <v>0</v>
      </c>
      <c r="AM561" s="7">
        <v>0</v>
      </c>
      <c r="AN561" s="7">
        <v>0</v>
      </c>
      <c r="AO561" s="29">
        <f t="shared" si="49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6"/>
        <v>0</v>
      </c>
      <c r="AW561" s="26">
        <f t="shared" si="50"/>
        <v>0</v>
      </c>
      <c r="AX561" s="30"/>
    </row>
    <row r="562" spans="1:50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1991</v>
      </c>
      <c r="H562" s="4"/>
      <c r="I562" s="4"/>
      <c r="J562" s="4"/>
      <c r="K562" s="4"/>
      <c r="L562" s="4"/>
      <c r="M562" s="28" t="s">
        <v>2060</v>
      </c>
      <c r="N562" s="28" t="s">
        <v>2021</v>
      </c>
      <c r="O562" s="28">
        <v>2408</v>
      </c>
      <c r="P562" s="3" t="s">
        <v>719</v>
      </c>
      <c r="Q562" s="4"/>
      <c r="R562" s="4"/>
      <c r="S562" s="4"/>
      <c r="T562" s="4"/>
      <c r="U562" s="3">
        <v>3</v>
      </c>
      <c r="V562" s="59" t="s">
        <v>1991</v>
      </c>
      <c r="W562" s="6" t="s">
        <v>1723</v>
      </c>
      <c r="X562" s="6" t="s">
        <v>1724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7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8"/>
        <v>0</v>
      </c>
      <c r="AM562" s="7">
        <v>0</v>
      </c>
      <c r="AN562" s="7">
        <v>0</v>
      </c>
      <c r="AO562" s="29">
        <f t="shared" si="49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6"/>
        <v>0</v>
      </c>
      <c r="AW562" s="26">
        <f t="shared" si="50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2060</v>
      </c>
      <c r="N563" s="28" t="s">
        <v>2020</v>
      </c>
      <c r="O563" s="28">
        <v>2409</v>
      </c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1724</v>
      </c>
      <c r="X563" s="6" t="s">
        <v>1725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7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8"/>
        <v>0</v>
      </c>
      <c r="AM563" s="7">
        <v>0</v>
      </c>
      <c r="AN563" s="7">
        <v>0</v>
      </c>
      <c r="AO563" s="29">
        <f t="shared" si="49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6"/>
        <v>0</v>
      </c>
      <c r="AW563" s="26">
        <f t="shared" si="50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2060</v>
      </c>
      <c r="N564" s="28" t="s">
        <v>2020</v>
      </c>
      <c r="O564" s="28">
        <v>2409</v>
      </c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1725</v>
      </c>
      <c r="X564" s="6" t="s">
        <v>1726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7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8"/>
        <v>0</v>
      </c>
      <c r="AM564" s="7">
        <v>0</v>
      </c>
      <c r="AN564" s="7">
        <v>0</v>
      </c>
      <c r="AO564" s="29">
        <f t="shared" si="49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6"/>
        <v>0</v>
      </c>
      <c r="AW564" s="26">
        <f t="shared" si="50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2060</v>
      </c>
      <c r="N565" s="28" t="s">
        <v>2020</v>
      </c>
      <c r="O565" s="28">
        <v>2409</v>
      </c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1726</v>
      </c>
      <c r="X565" s="6" t="s">
        <v>1727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7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8"/>
        <v>0</v>
      </c>
      <c r="AM565" s="7">
        <v>0</v>
      </c>
      <c r="AN565" s="7">
        <v>0</v>
      </c>
      <c r="AO565" s="29">
        <f t="shared" si="49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6"/>
        <v>0</v>
      </c>
      <c r="AW565" s="26">
        <f t="shared" si="50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 t="s">
        <v>2060</v>
      </c>
      <c r="N566" s="28" t="s">
        <v>2020</v>
      </c>
      <c r="O566" s="28">
        <v>2409</v>
      </c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1727</v>
      </c>
      <c r="X566" s="6" t="s">
        <v>1728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7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8"/>
        <v>0</v>
      </c>
      <c r="AM566" s="7">
        <v>0</v>
      </c>
      <c r="AN566" s="7">
        <v>0</v>
      </c>
      <c r="AO566" s="29">
        <f t="shared" si="49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6"/>
        <v>0</v>
      </c>
      <c r="AW566" s="26">
        <f t="shared" si="50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2060</v>
      </c>
      <c r="N567" s="28" t="s">
        <v>2020</v>
      </c>
      <c r="O567" s="28">
        <v>2409</v>
      </c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1728</v>
      </c>
      <c r="X567" s="6" t="s">
        <v>1729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7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8"/>
        <v>0</v>
      </c>
      <c r="AM567" s="7">
        <v>0</v>
      </c>
      <c r="AN567" s="7">
        <v>0</v>
      </c>
      <c r="AO567" s="29">
        <f t="shared" si="49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6"/>
        <v>0</v>
      </c>
      <c r="AW567" s="26">
        <f t="shared" si="50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2060</v>
      </c>
      <c r="N568" s="28" t="s">
        <v>2020</v>
      </c>
      <c r="O568" s="28">
        <v>2409</v>
      </c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1729</v>
      </c>
      <c r="X568" s="6" t="s">
        <v>1730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7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8"/>
        <v>0</v>
      </c>
      <c r="AM568" s="7">
        <v>0</v>
      </c>
      <c r="AN568" s="7">
        <v>0</v>
      </c>
      <c r="AO568" s="29">
        <f t="shared" si="49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6"/>
        <v>0</v>
      </c>
      <c r="AW568" s="26">
        <f t="shared" si="50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 t="s">
        <v>2060</v>
      </c>
      <c r="N569" s="28" t="s">
        <v>2020</v>
      </c>
      <c r="O569" s="28">
        <v>2409</v>
      </c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1730</v>
      </c>
      <c r="X569" s="6" t="s">
        <v>1731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7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8"/>
        <v>0</v>
      </c>
      <c r="AM569" s="7">
        <v>0</v>
      </c>
      <c r="AN569" s="7">
        <v>0</v>
      </c>
      <c r="AO569" s="29">
        <f t="shared" si="49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6"/>
        <v>0</v>
      </c>
      <c r="AW569" s="26">
        <f t="shared" si="50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2060</v>
      </c>
      <c r="N570" s="28" t="s">
        <v>2020</v>
      </c>
      <c r="O570" s="28">
        <v>2409</v>
      </c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1731</v>
      </c>
      <c r="X570" s="6" t="s">
        <v>1732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7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8"/>
        <v>0</v>
      </c>
      <c r="AM570" s="7">
        <v>0</v>
      </c>
      <c r="AN570" s="7">
        <v>0</v>
      </c>
      <c r="AO570" s="29">
        <f t="shared" si="49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6"/>
        <v>0</v>
      </c>
      <c r="AW570" s="26">
        <f t="shared" si="50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2060</v>
      </c>
      <c r="N571" s="28" t="s">
        <v>2020</v>
      </c>
      <c r="O571" s="28">
        <v>2409</v>
      </c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1732</v>
      </c>
      <c r="X571" s="6" t="s">
        <v>1733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7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8"/>
        <v>0</v>
      </c>
      <c r="AM571" s="7">
        <v>0</v>
      </c>
      <c r="AN571" s="7">
        <v>0</v>
      </c>
      <c r="AO571" s="29">
        <f t="shared" si="49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6"/>
        <v>0</v>
      </c>
      <c r="AW571" s="26">
        <f t="shared" si="50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2060</v>
      </c>
      <c r="N572" s="28" t="s">
        <v>2020</v>
      </c>
      <c r="O572" s="28">
        <v>2409</v>
      </c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1733</v>
      </c>
      <c r="X572" s="6" t="s">
        <v>1734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7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8"/>
        <v>0</v>
      </c>
      <c r="AM572" s="7">
        <v>0</v>
      </c>
      <c r="AN572" s="7">
        <v>0</v>
      </c>
      <c r="AO572" s="29">
        <f t="shared" si="49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6"/>
        <v>0</v>
      </c>
      <c r="AW572" s="26">
        <f t="shared" si="50"/>
        <v>0</v>
      </c>
      <c r="AX572" s="30"/>
    </row>
    <row r="573" spans="1:50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 t="s">
        <v>2060</v>
      </c>
      <c r="N573" s="28" t="s">
        <v>2020</v>
      </c>
      <c r="O573" s="28">
        <v>2409</v>
      </c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1734</v>
      </c>
      <c r="X573" s="6" t="s">
        <v>1735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7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8"/>
        <v>0</v>
      </c>
      <c r="AM573" s="7">
        <v>0</v>
      </c>
      <c r="AN573" s="7">
        <v>0</v>
      </c>
      <c r="AO573" s="29">
        <f t="shared" si="49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6"/>
        <v>0</v>
      </c>
      <c r="AW573" s="26">
        <f t="shared" si="50"/>
        <v>0</v>
      </c>
      <c r="AX573" s="30"/>
    </row>
    <row r="574" spans="1:50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2060</v>
      </c>
      <c r="N574" s="28" t="s">
        <v>2020</v>
      </c>
      <c r="O574" s="28">
        <v>2409</v>
      </c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1735</v>
      </c>
      <c r="X574" s="6" t="s">
        <v>1736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7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8"/>
        <v>0</v>
      </c>
      <c r="AM574" s="7">
        <v>0</v>
      </c>
      <c r="AN574" s="7">
        <v>0</v>
      </c>
      <c r="AO574" s="29">
        <f t="shared" si="49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6"/>
        <v>0</v>
      </c>
      <c r="AW574" s="26">
        <f t="shared" si="50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2060</v>
      </c>
      <c r="N575" s="28" t="s">
        <v>2020</v>
      </c>
      <c r="O575" s="28">
        <v>2409</v>
      </c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1736</v>
      </c>
      <c r="X575" s="6" t="s">
        <v>1737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7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8"/>
        <v>0</v>
      </c>
      <c r="AM575" s="7">
        <v>0</v>
      </c>
      <c r="AN575" s="7">
        <v>0</v>
      </c>
      <c r="AO575" s="29">
        <f t="shared" si="49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6"/>
        <v>0</v>
      </c>
      <c r="AW575" s="26">
        <f t="shared" si="50"/>
        <v>0</v>
      </c>
      <c r="AX575" s="30"/>
    </row>
    <row r="576" spans="1:50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 t="s">
        <v>2060</v>
      </c>
      <c r="N576" s="28" t="s">
        <v>2020</v>
      </c>
      <c r="O576" s="28">
        <v>2409</v>
      </c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1737</v>
      </c>
      <c r="X576" s="6" t="s">
        <v>1738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7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8"/>
        <v>0</v>
      </c>
      <c r="AM576" s="7">
        <v>0</v>
      </c>
      <c r="AN576" s="7">
        <v>0</v>
      </c>
      <c r="AO576" s="29">
        <f t="shared" si="49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6"/>
        <v>0</v>
      </c>
      <c r="AW576" s="26">
        <f t="shared" si="50"/>
        <v>0</v>
      </c>
      <c r="AX576" s="30"/>
    </row>
    <row r="577" spans="1:50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1991</v>
      </c>
      <c r="H577" s="4"/>
      <c r="I577" s="4"/>
      <c r="J577" s="4"/>
      <c r="K577" s="4"/>
      <c r="L577" s="4"/>
      <c r="M577" s="28" t="s">
        <v>2060</v>
      </c>
      <c r="N577" s="28" t="s">
        <v>2020</v>
      </c>
      <c r="O577" s="28">
        <v>2409</v>
      </c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1738</v>
      </c>
      <c r="X577" s="6" t="s">
        <v>1739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7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8"/>
        <v>0</v>
      </c>
      <c r="AM577" s="7">
        <v>0</v>
      </c>
      <c r="AN577" s="7">
        <v>0</v>
      </c>
      <c r="AO577" s="29">
        <f t="shared" si="49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6"/>
        <v>0</v>
      </c>
      <c r="AW577" s="26">
        <f t="shared" si="50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1991</v>
      </c>
      <c r="H578" s="4"/>
      <c r="I578" s="4"/>
      <c r="J578" s="4"/>
      <c r="K578" s="4"/>
      <c r="L578" s="4"/>
      <c r="M578" s="28" t="s">
        <v>2060</v>
      </c>
      <c r="N578" s="28" t="s">
        <v>2021</v>
      </c>
      <c r="O578" s="28">
        <v>2408</v>
      </c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1739</v>
      </c>
      <c r="X578" s="6" t="s">
        <v>1740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7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8"/>
        <v>0</v>
      </c>
      <c r="AM578" s="7">
        <v>0</v>
      </c>
      <c r="AN578" s="7">
        <v>0</v>
      </c>
      <c r="AO578" s="29">
        <f t="shared" si="49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6"/>
        <v>0</v>
      </c>
      <c r="AW578" s="26">
        <f t="shared" si="50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1991</v>
      </c>
      <c r="H579" s="4"/>
      <c r="I579" s="4"/>
      <c r="J579" s="4"/>
      <c r="K579" s="4"/>
      <c r="L579" s="4"/>
      <c r="M579" s="28" t="s">
        <v>2060</v>
      </c>
      <c r="N579" s="28" t="s">
        <v>2021</v>
      </c>
      <c r="O579" s="28">
        <v>2408</v>
      </c>
      <c r="P579" s="3" t="s">
        <v>740</v>
      </c>
      <c r="Q579" s="4"/>
      <c r="R579" s="4"/>
      <c r="S579" s="4"/>
      <c r="T579" s="4"/>
      <c r="U579" s="3">
        <v>5500</v>
      </c>
      <c r="V579" s="59" t="s">
        <v>1991</v>
      </c>
      <c r="W579" s="6" t="s">
        <v>1740</v>
      </c>
      <c r="X579" s="6" t="s">
        <v>1741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7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8"/>
        <v>0</v>
      </c>
      <c r="AM579" s="7">
        <v>0</v>
      </c>
      <c r="AN579" s="7">
        <v>0</v>
      </c>
      <c r="AO579" s="29">
        <f t="shared" si="49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6"/>
        <v>0</v>
      </c>
      <c r="AW579" s="26">
        <f t="shared" si="50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1991</v>
      </c>
      <c r="H580" s="4"/>
      <c r="I580" s="4"/>
      <c r="J580" s="4"/>
      <c r="K580" s="4"/>
      <c r="L580" s="4"/>
      <c r="M580" s="28" t="s">
        <v>2060</v>
      </c>
      <c r="N580" s="28" t="s">
        <v>2021</v>
      </c>
      <c r="O580" s="28">
        <v>2408</v>
      </c>
      <c r="P580" s="3" t="s">
        <v>741</v>
      </c>
      <c r="Q580" s="4"/>
      <c r="R580" s="4"/>
      <c r="S580" s="4"/>
      <c r="T580" s="4"/>
      <c r="U580" s="3">
        <v>996</v>
      </c>
      <c r="V580" s="59" t="s">
        <v>1991</v>
      </c>
      <c r="W580" s="6" t="s">
        <v>1741</v>
      </c>
      <c r="X580" s="6" t="s">
        <v>1742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7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8"/>
        <v>0</v>
      </c>
      <c r="AM580" s="7">
        <v>0</v>
      </c>
      <c r="AN580" s="7">
        <v>0</v>
      </c>
      <c r="AO580" s="29">
        <f t="shared" si="49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6"/>
        <v>0</v>
      </c>
      <c r="AW580" s="26">
        <f t="shared" si="50"/>
        <v>0</v>
      </c>
      <c r="AX580" s="30"/>
    </row>
    <row r="581" spans="1:50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1991</v>
      </c>
      <c r="H581" s="4"/>
      <c r="I581" s="4"/>
      <c r="J581" s="4"/>
      <c r="K581" s="4"/>
      <c r="L581" s="4"/>
      <c r="M581" s="28" t="s">
        <v>2060</v>
      </c>
      <c r="N581" s="28" t="s">
        <v>2021</v>
      </c>
      <c r="O581" s="28">
        <v>2408</v>
      </c>
      <c r="P581" s="3" t="s">
        <v>743</v>
      </c>
      <c r="Q581" s="4"/>
      <c r="R581" s="4"/>
      <c r="S581" s="4"/>
      <c r="T581" s="4"/>
      <c r="U581" s="3">
        <v>1</v>
      </c>
      <c r="V581" s="59" t="s">
        <v>1991</v>
      </c>
      <c r="W581" s="6" t="s">
        <v>1742</v>
      </c>
      <c r="X581" s="6" t="s">
        <v>1743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7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8"/>
        <v>0</v>
      </c>
      <c r="AM581" s="7">
        <v>0</v>
      </c>
      <c r="AN581" s="7">
        <v>0</v>
      </c>
      <c r="AO581" s="29">
        <f t="shared" si="49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6"/>
        <v>0</v>
      </c>
      <c r="AW581" s="26">
        <f t="shared" si="50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2060</v>
      </c>
      <c r="N582" s="28" t="s">
        <v>2020</v>
      </c>
      <c r="O582" s="28">
        <v>2409</v>
      </c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1743</v>
      </c>
      <c r="X582" s="6" t="s">
        <v>1744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7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8"/>
        <v>0</v>
      </c>
      <c r="AM582" s="7">
        <v>0</v>
      </c>
      <c r="AN582" s="7">
        <v>0</v>
      </c>
      <c r="AO582" s="29">
        <f t="shared" si="49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6"/>
        <v>0</v>
      </c>
      <c r="AW582" s="26">
        <f t="shared" si="50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2060</v>
      </c>
      <c r="N583" s="28" t="s">
        <v>2020</v>
      </c>
      <c r="O583" s="28">
        <v>2409</v>
      </c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1744</v>
      </c>
      <c r="X583" s="6" t="s">
        <v>1745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7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8"/>
        <v>0</v>
      </c>
      <c r="AM583" s="7">
        <v>0</v>
      </c>
      <c r="AN583" s="7">
        <v>0</v>
      </c>
      <c r="AO583" s="29">
        <f t="shared" si="49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6"/>
        <v>0</v>
      </c>
      <c r="AW583" s="26">
        <f t="shared" si="50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2060</v>
      </c>
      <c r="N584" s="28" t="s">
        <v>2020</v>
      </c>
      <c r="O584" s="28">
        <v>2409</v>
      </c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1745</v>
      </c>
      <c r="X584" s="6" t="s">
        <v>1746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7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8"/>
        <v>0</v>
      </c>
      <c r="AM584" s="7">
        <v>0</v>
      </c>
      <c r="AN584" s="7">
        <v>0</v>
      </c>
      <c r="AO584" s="29">
        <f t="shared" si="49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6"/>
        <v>0</v>
      </c>
      <c r="AW584" s="26">
        <f t="shared" si="50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2060</v>
      </c>
      <c r="N585" s="28" t="s">
        <v>2020</v>
      </c>
      <c r="O585" s="28">
        <v>2409</v>
      </c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1746</v>
      </c>
      <c r="X585" s="6" t="s">
        <v>1747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7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8"/>
        <v>0</v>
      </c>
      <c r="AM585" s="7">
        <v>0</v>
      </c>
      <c r="AN585" s="7">
        <v>0</v>
      </c>
      <c r="AO585" s="29">
        <f t="shared" si="49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6"/>
        <v>0</v>
      </c>
      <c r="AW585" s="26">
        <f t="shared" si="50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2060</v>
      </c>
      <c r="N586" s="28" t="s">
        <v>2020</v>
      </c>
      <c r="O586" s="28">
        <v>2409</v>
      </c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1747</v>
      </c>
      <c r="X586" s="6" t="s">
        <v>1748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7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8"/>
        <v>0</v>
      </c>
      <c r="AM586" s="7">
        <v>0</v>
      </c>
      <c r="AN586" s="7">
        <v>0</v>
      </c>
      <c r="AO586" s="29">
        <f t="shared" si="49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6"/>
        <v>0</v>
      </c>
      <c r="AW586" s="26">
        <f t="shared" si="50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2060</v>
      </c>
      <c r="N587" s="28" t="s">
        <v>2020</v>
      </c>
      <c r="O587" s="28">
        <v>2409</v>
      </c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1748</v>
      </c>
      <c r="X587" s="6" t="s">
        <v>1749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7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8"/>
        <v>0</v>
      </c>
      <c r="AM587" s="7">
        <v>0</v>
      </c>
      <c r="AN587" s="7">
        <v>0</v>
      </c>
      <c r="AO587" s="29">
        <f t="shared" si="49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6"/>
        <v>0</v>
      </c>
      <c r="AW587" s="26">
        <f t="shared" si="50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2060</v>
      </c>
      <c r="N588" s="28" t="s">
        <v>2020</v>
      </c>
      <c r="O588" s="28">
        <v>2409</v>
      </c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1749</v>
      </c>
      <c r="X588" s="6" t="s">
        <v>1750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7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8"/>
        <v>0</v>
      </c>
      <c r="AM588" s="7">
        <v>0</v>
      </c>
      <c r="AN588" s="7">
        <v>0</v>
      </c>
      <c r="AO588" s="29">
        <f t="shared" si="49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6"/>
        <v>0</v>
      </c>
      <c r="AW588" s="26">
        <f t="shared" si="50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2060</v>
      </c>
      <c r="N589" s="28" t="s">
        <v>2020</v>
      </c>
      <c r="O589" s="28">
        <v>2409</v>
      </c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1750</v>
      </c>
      <c r="X589" s="6" t="s">
        <v>1751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7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8"/>
        <v>0</v>
      </c>
      <c r="AM589" s="7">
        <v>0</v>
      </c>
      <c r="AN589" s="7">
        <v>0</v>
      </c>
      <c r="AO589" s="29">
        <f t="shared" si="49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6"/>
        <v>0</v>
      </c>
      <c r="AW589" s="26">
        <f t="shared" si="50"/>
        <v>0</v>
      </c>
      <c r="AX589" s="30"/>
    </row>
    <row r="590" spans="1:50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 t="s">
        <v>2060</v>
      </c>
      <c r="N590" s="28" t="s">
        <v>2020</v>
      </c>
      <c r="O590" s="28">
        <v>2409</v>
      </c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1751</v>
      </c>
      <c r="X590" s="6" t="s">
        <v>1752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7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8"/>
        <v>0</v>
      </c>
      <c r="AM590" s="7">
        <v>0</v>
      </c>
      <c r="AN590" s="7">
        <v>0</v>
      </c>
      <c r="AO590" s="29">
        <f t="shared" si="49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6"/>
        <v>0</v>
      </c>
      <c r="AW590" s="26">
        <f t="shared" si="50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2061</v>
      </c>
      <c r="N591" s="28" t="s">
        <v>2022</v>
      </c>
      <c r="O591" s="28">
        <v>2102</v>
      </c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1752</v>
      </c>
      <c r="X591" s="6" t="s">
        <v>1753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7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8"/>
        <v>0</v>
      </c>
      <c r="AM591" s="7">
        <v>0</v>
      </c>
      <c r="AN591" s="7">
        <v>0</v>
      </c>
      <c r="AO591" s="29">
        <f t="shared" si="49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6"/>
        <v>0</v>
      </c>
      <c r="AW591" s="26">
        <f t="shared" si="50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2061</v>
      </c>
      <c r="N592" s="28" t="s">
        <v>2022</v>
      </c>
      <c r="O592" s="28">
        <v>2102</v>
      </c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1753</v>
      </c>
      <c r="X592" s="6" t="s">
        <v>1754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7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8"/>
        <v>0</v>
      </c>
      <c r="AM592" s="7">
        <v>0</v>
      </c>
      <c r="AN592" s="7">
        <v>0</v>
      </c>
      <c r="AO592" s="29">
        <f t="shared" si="49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6"/>
        <v>0</v>
      </c>
      <c r="AW592" s="26">
        <f t="shared" si="50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2061</v>
      </c>
      <c r="N593" s="28" t="s">
        <v>2022</v>
      </c>
      <c r="O593" s="28">
        <v>2102</v>
      </c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1754</v>
      </c>
      <c r="X593" s="6" t="s">
        <v>1755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7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8"/>
        <v>0</v>
      </c>
      <c r="AM593" s="7">
        <v>0</v>
      </c>
      <c r="AN593" s="7">
        <v>0</v>
      </c>
      <c r="AO593" s="29">
        <f t="shared" si="49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6"/>
        <v>0</v>
      </c>
      <c r="AW593" s="26">
        <f t="shared" si="50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2061</v>
      </c>
      <c r="N594" s="28" t="s">
        <v>2022</v>
      </c>
      <c r="O594" s="28">
        <v>2102</v>
      </c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1755</v>
      </c>
      <c r="X594" s="6" t="s">
        <v>1756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7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8"/>
        <v>0</v>
      </c>
      <c r="AM594" s="7">
        <v>0</v>
      </c>
      <c r="AN594" s="7">
        <v>0</v>
      </c>
      <c r="AO594" s="29">
        <f t="shared" si="49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6"/>
        <v>0</v>
      </c>
      <c r="AW594" s="26">
        <f t="shared" si="50"/>
        <v>0</v>
      </c>
      <c r="AX594" s="30"/>
    </row>
    <row r="595" spans="1:50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 t="s">
        <v>2061</v>
      </c>
      <c r="N595" s="28" t="s">
        <v>2022</v>
      </c>
      <c r="O595" s="28">
        <v>2102</v>
      </c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1756</v>
      </c>
      <c r="X595" s="6" t="s">
        <v>1757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7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8"/>
        <v>0</v>
      </c>
      <c r="AM595" s="7">
        <v>0</v>
      </c>
      <c r="AN595" s="7">
        <v>0</v>
      </c>
      <c r="AO595" s="29">
        <f t="shared" si="49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6"/>
        <v>0</v>
      </c>
      <c r="AW595" s="26">
        <f t="shared" si="50"/>
        <v>0</v>
      </c>
      <c r="AX595" s="30"/>
    </row>
    <row r="596" spans="1:50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2051</v>
      </c>
      <c r="N596" s="28" t="s">
        <v>2023</v>
      </c>
      <c r="O596" s="28">
        <v>3204</v>
      </c>
      <c r="P596" s="3" t="s">
        <v>7</v>
      </c>
      <c r="Q596" s="4"/>
      <c r="R596" s="4"/>
      <c r="S596" s="4"/>
      <c r="T596" s="4"/>
      <c r="U596" s="3">
        <v>1</v>
      </c>
      <c r="V596" s="59" t="s">
        <v>1991</v>
      </c>
      <c r="W596" s="6" t="s">
        <v>1757</v>
      </c>
      <c r="X596" s="6" t="s">
        <v>1758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7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8"/>
        <v>0</v>
      </c>
      <c r="AM596" s="7">
        <v>0</v>
      </c>
      <c r="AN596" s="7">
        <v>0</v>
      </c>
      <c r="AO596" s="29">
        <f t="shared" si="49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6"/>
        <v>0</v>
      </c>
      <c r="AW596" s="26">
        <f t="shared" si="50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2051</v>
      </c>
      <c r="N597" s="28" t="s">
        <v>2024</v>
      </c>
      <c r="O597" s="28">
        <v>3201</v>
      </c>
      <c r="P597" s="3" t="s">
        <v>765</v>
      </c>
      <c r="Q597" s="4"/>
      <c r="R597" s="4"/>
      <c r="S597" s="4"/>
      <c r="T597" s="4"/>
      <c r="U597" s="3">
        <v>1</v>
      </c>
      <c r="V597" s="59" t="s">
        <v>1991</v>
      </c>
      <c r="W597" s="6" t="s">
        <v>1758</v>
      </c>
      <c r="X597" s="6" t="s">
        <v>1759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7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8"/>
        <v>0</v>
      </c>
      <c r="AM597" s="7">
        <v>0</v>
      </c>
      <c r="AN597" s="7">
        <v>0</v>
      </c>
      <c r="AO597" s="29">
        <f t="shared" si="49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6"/>
        <v>0</v>
      </c>
      <c r="AW597" s="26">
        <f t="shared" si="50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 t="s">
        <v>2051</v>
      </c>
      <c r="N598" s="28" t="s">
        <v>2024</v>
      </c>
      <c r="O598" s="28">
        <v>3201</v>
      </c>
      <c r="P598" s="3" t="s">
        <v>766</v>
      </c>
      <c r="Q598" s="4"/>
      <c r="R598" s="4"/>
      <c r="S598" s="4"/>
      <c r="T598" s="4"/>
      <c r="U598" s="3">
        <v>1</v>
      </c>
      <c r="V598" s="59" t="s">
        <v>1991</v>
      </c>
      <c r="W598" s="6" t="s">
        <v>1759</v>
      </c>
      <c r="X598" s="6" t="s">
        <v>1760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7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8"/>
        <v>0</v>
      </c>
      <c r="AM598" s="7">
        <v>0</v>
      </c>
      <c r="AN598" s="7">
        <v>0</v>
      </c>
      <c r="AO598" s="29">
        <f t="shared" si="49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6"/>
        <v>0</v>
      </c>
      <c r="AW598" s="26">
        <f t="shared" si="50"/>
        <v>0</v>
      </c>
      <c r="AX598" s="30"/>
    </row>
    <row r="599" spans="1:50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1991</v>
      </c>
      <c r="H599" s="4"/>
      <c r="I599" s="4"/>
      <c r="J599" s="4"/>
      <c r="K599" s="4"/>
      <c r="L599" s="4"/>
      <c r="M599" s="28" t="s">
        <v>2051</v>
      </c>
      <c r="N599" s="28" t="s">
        <v>2023</v>
      </c>
      <c r="O599" s="28">
        <v>3204</v>
      </c>
      <c r="P599" s="3" t="s">
        <v>767</v>
      </c>
      <c r="Q599" s="4"/>
      <c r="R599" s="4"/>
      <c r="S599" s="4"/>
      <c r="T599" s="4"/>
      <c r="U599" s="3">
        <v>1</v>
      </c>
      <c r="V599" s="59" t="s">
        <v>1991</v>
      </c>
      <c r="W599" s="6" t="s">
        <v>1760</v>
      </c>
      <c r="X599" s="6" t="s">
        <v>1761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7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8"/>
        <v>0</v>
      </c>
      <c r="AM599" s="7">
        <v>0</v>
      </c>
      <c r="AN599" s="7">
        <v>0</v>
      </c>
      <c r="AO599" s="29">
        <f t="shared" si="49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6"/>
        <v>0</v>
      </c>
      <c r="AW599" s="26">
        <f t="shared" si="50"/>
        <v>0</v>
      </c>
      <c r="AX599" s="30"/>
    </row>
    <row r="600" spans="1:50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 t="s">
        <v>2051</v>
      </c>
      <c r="N600" s="28" t="s">
        <v>2025</v>
      </c>
      <c r="O600" s="28">
        <v>3208</v>
      </c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1761</v>
      </c>
      <c r="X600" s="6" t="s">
        <v>1762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7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8"/>
        <v>0</v>
      </c>
      <c r="AM600" s="7">
        <v>0</v>
      </c>
      <c r="AN600" s="7">
        <v>0</v>
      </c>
      <c r="AO600" s="29">
        <f t="shared" si="49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6"/>
        <v>0</v>
      </c>
      <c r="AW600" s="26">
        <f t="shared" si="50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1991</v>
      </c>
      <c r="H601" s="4"/>
      <c r="I601" s="4"/>
      <c r="J601" s="4"/>
      <c r="K601" s="4"/>
      <c r="L601" s="4"/>
      <c r="M601" s="28" t="s">
        <v>2051</v>
      </c>
      <c r="N601" s="28" t="s">
        <v>2023</v>
      </c>
      <c r="O601" s="28">
        <v>3204</v>
      </c>
      <c r="P601" s="3" t="s">
        <v>772</v>
      </c>
      <c r="Q601" s="4"/>
      <c r="R601" s="4"/>
      <c r="S601" s="4"/>
      <c r="T601" s="4"/>
      <c r="U601" s="3">
        <v>2</v>
      </c>
      <c r="V601" s="59" t="s">
        <v>1991</v>
      </c>
      <c r="W601" s="6" t="s">
        <v>1762</v>
      </c>
      <c r="X601" s="6" t="s">
        <v>1763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7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8"/>
        <v>0</v>
      </c>
      <c r="AM601" s="7">
        <v>0</v>
      </c>
      <c r="AN601" s="7">
        <v>0</v>
      </c>
      <c r="AO601" s="29">
        <f t="shared" si="49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6"/>
        <v>0</v>
      </c>
      <c r="AW601" s="26">
        <f t="shared" si="50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2051</v>
      </c>
      <c r="N602" s="28" t="s">
        <v>2025</v>
      </c>
      <c r="O602" s="28">
        <v>3208</v>
      </c>
      <c r="P602" s="3" t="s">
        <v>778</v>
      </c>
      <c r="Q602" s="4"/>
      <c r="R602" s="4"/>
      <c r="S602" s="4"/>
      <c r="T602" s="4"/>
      <c r="U602" s="3">
        <v>2</v>
      </c>
      <c r="V602" s="59" t="s">
        <v>2194</v>
      </c>
      <c r="W602" s="6" t="s">
        <v>1763</v>
      </c>
      <c r="X602" s="6" t="s">
        <v>1764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7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8"/>
        <v>0</v>
      </c>
      <c r="AM602" s="7">
        <v>0</v>
      </c>
      <c r="AN602" s="7">
        <v>0</v>
      </c>
      <c r="AO602" s="29">
        <f t="shared" si="49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6"/>
        <v>0</v>
      </c>
      <c r="AW602" s="26">
        <f t="shared" si="50"/>
        <v>0</v>
      </c>
      <c r="AX602" s="30"/>
    </row>
    <row r="603" spans="1:50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 t="s">
        <v>2051</v>
      </c>
      <c r="N603" s="28" t="s">
        <v>2023</v>
      </c>
      <c r="O603" s="28">
        <v>3204</v>
      </c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1764</v>
      </c>
      <c r="X603" s="6" t="s">
        <v>1765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7"/>
        <v>0</v>
      </c>
      <c r="AG603" s="5">
        <v>0</v>
      </c>
      <c r="AH603" s="5">
        <v>0</v>
      </c>
      <c r="AI603" s="5">
        <v>0</v>
      </c>
      <c r="AJ603" s="5">
        <v>0</v>
      </c>
      <c r="AK603" s="7">
        <v>0</v>
      </c>
      <c r="AL603" s="29">
        <f t="shared" si="48"/>
        <v>0</v>
      </c>
      <c r="AM603" s="7">
        <v>0</v>
      </c>
      <c r="AN603" s="7">
        <v>0</v>
      </c>
      <c r="AO603" s="29">
        <f t="shared" si="49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6"/>
        <v>0</v>
      </c>
      <c r="AW603" s="26">
        <f t="shared" si="50"/>
        <v>0</v>
      </c>
      <c r="AX603" s="30"/>
    </row>
    <row r="604" spans="1:50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 t="s">
        <v>2051</v>
      </c>
      <c r="N604" s="28" t="s">
        <v>1999</v>
      </c>
      <c r="O604" s="28">
        <v>3203</v>
      </c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1765</v>
      </c>
      <c r="X604" s="6" t="s">
        <v>1766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7"/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29">
        <f t="shared" si="48"/>
        <v>0</v>
      </c>
      <c r="AM604" s="7">
        <v>0</v>
      </c>
      <c r="AN604" s="7">
        <v>0</v>
      </c>
      <c r="AO604" s="29">
        <f t="shared" si="49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6"/>
        <v>0</v>
      </c>
      <c r="AW604" s="26">
        <f t="shared" si="50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 t="s">
        <v>2051</v>
      </c>
      <c r="N605" s="28" t="s">
        <v>2025</v>
      </c>
      <c r="O605" s="28">
        <v>3208</v>
      </c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1766</v>
      </c>
      <c r="X605" s="6" t="s">
        <v>1767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7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8"/>
        <v>0</v>
      </c>
      <c r="AM605" s="7">
        <v>0</v>
      </c>
      <c r="AN605" s="7">
        <v>0</v>
      </c>
      <c r="AO605" s="29">
        <f t="shared" si="49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6"/>
        <v>0</v>
      </c>
      <c r="AW605" s="26">
        <f t="shared" si="50"/>
        <v>0</v>
      </c>
      <c r="AX605" s="30"/>
    </row>
    <row r="606" spans="1:50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 t="s">
        <v>2051</v>
      </c>
      <c r="N606" s="28" t="s">
        <v>2025</v>
      </c>
      <c r="O606" s="28">
        <v>3208</v>
      </c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1767</v>
      </c>
      <c r="X606" s="6" t="s">
        <v>1768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7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8"/>
        <v>0</v>
      </c>
      <c r="AM606" s="7">
        <v>0</v>
      </c>
      <c r="AN606" s="7">
        <v>0</v>
      </c>
      <c r="AO606" s="29">
        <f t="shared" si="49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6"/>
        <v>0</v>
      </c>
      <c r="AW606" s="26">
        <f t="shared" si="50"/>
        <v>0</v>
      </c>
      <c r="AX606" s="30"/>
    </row>
    <row r="607" spans="1:50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2051</v>
      </c>
      <c r="N607" s="28" t="s">
        <v>2025</v>
      </c>
      <c r="O607" s="28">
        <v>3208</v>
      </c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1768</v>
      </c>
      <c r="X607" s="6" t="s">
        <v>1769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7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8"/>
        <v>0</v>
      </c>
      <c r="AM607" s="7">
        <v>0</v>
      </c>
      <c r="AN607" s="7">
        <v>0</v>
      </c>
      <c r="AO607" s="29">
        <f t="shared" si="49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6"/>
        <v>0</v>
      </c>
      <c r="AW607" s="26">
        <f t="shared" si="50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2051</v>
      </c>
      <c r="N608" s="28" t="s">
        <v>2023</v>
      </c>
      <c r="O608" s="28">
        <v>3204</v>
      </c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1769</v>
      </c>
      <c r="X608" s="6" t="s">
        <v>1770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7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8"/>
        <v>0</v>
      </c>
      <c r="AM608" s="7">
        <v>0</v>
      </c>
      <c r="AN608" s="7">
        <v>0</v>
      </c>
      <c r="AO608" s="29">
        <f t="shared" si="49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6"/>
        <v>0</v>
      </c>
      <c r="AW608" s="26">
        <f t="shared" si="50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2051</v>
      </c>
      <c r="N609" s="28" t="s">
        <v>2026</v>
      </c>
      <c r="O609" s="28">
        <v>3202</v>
      </c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1770</v>
      </c>
      <c r="X609" s="6" t="s">
        <v>1771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7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8"/>
        <v>0</v>
      </c>
      <c r="AM609" s="7">
        <v>0</v>
      </c>
      <c r="AN609" s="7">
        <v>0</v>
      </c>
      <c r="AO609" s="29">
        <f t="shared" si="49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6"/>
        <v>0</v>
      </c>
      <c r="AW609" s="26">
        <f t="shared" si="50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2051</v>
      </c>
      <c r="N610" s="28" t="s">
        <v>2023</v>
      </c>
      <c r="O610" s="28">
        <v>3204</v>
      </c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1771</v>
      </c>
      <c r="X610" s="6" t="s">
        <v>1772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7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8"/>
        <v>0</v>
      </c>
      <c r="AM610" s="7">
        <v>0</v>
      </c>
      <c r="AN610" s="7">
        <v>0</v>
      </c>
      <c r="AO610" s="29">
        <f t="shared" si="49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6"/>
        <v>0</v>
      </c>
      <c r="AW610" s="26">
        <f t="shared" si="50"/>
        <v>0</v>
      </c>
      <c r="AX610" s="30"/>
    </row>
    <row r="611" spans="1:50" customFormat="1" ht="45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 t="s">
        <v>2051</v>
      </c>
      <c r="N611" s="28" t="s">
        <v>2023</v>
      </c>
      <c r="O611" s="28">
        <v>3204</v>
      </c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1772</v>
      </c>
      <c r="X611" s="6" t="s">
        <v>1773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7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8"/>
        <v>0</v>
      </c>
      <c r="AM611" s="7">
        <v>0</v>
      </c>
      <c r="AN611" s="7">
        <v>0</v>
      </c>
      <c r="AO611" s="29">
        <f t="shared" si="49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6"/>
        <v>0</v>
      </c>
      <c r="AW611" s="26">
        <f t="shared" si="50"/>
        <v>0</v>
      </c>
      <c r="AX611" s="30"/>
    </row>
    <row r="612" spans="1:50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 t="s">
        <v>2051</v>
      </c>
      <c r="N612" s="28" t="s">
        <v>2026</v>
      </c>
      <c r="O612" s="28">
        <v>3202</v>
      </c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1773</v>
      </c>
      <c r="X612" s="6" t="s">
        <v>1774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7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8"/>
        <v>0</v>
      </c>
      <c r="AM612" s="7">
        <v>0</v>
      </c>
      <c r="AN612" s="7">
        <v>0</v>
      </c>
      <c r="AO612" s="29">
        <f t="shared" si="49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6"/>
        <v>0</v>
      </c>
      <c r="AW612" s="26">
        <f t="shared" si="50"/>
        <v>0</v>
      </c>
      <c r="AX612" s="30"/>
    </row>
    <row r="613" spans="1:50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 t="s">
        <v>2051</v>
      </c>
      <c r="N613" s="28" t="s">
        <v>1999</v>
      </c>
      <c r="O613" s="28">
        <v>3203</v>
      </c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1774</v>
      </c>
      <c r="X613" s="6" t="s">
        <v>1775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7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8"/>
        <v>0</v>
      </c>
      <c r="AM613" s="7">
        <v>0</v>
      </c>
      <c r="AN613" s="7">
        <v>0</v>
      </c>
      <c r="AO613" s="29">
        <f t="shared" si="49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6"/>
        <v>0</v>
      </c>
      <c r="AW613" s="26">
        <f t="shared" si="50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2051</v>
      </c>
      <c r="N614" s="28" t="s">
        <v>1999</v>
      </c>
      <c r="O614" s="28">
        <v>3203</v>
      </c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1775</v>
      </c>
      <c r="X614" s="6" t="s">
        <v>1776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7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8"/>
        <v>0</v>
      </c>
      <c r="AM614" s="7">
        <v>0</v>
      </c>
      <c r="AN614" s="7">
        <v>0</v>
      </c>
      <c r="AO614" s="29">
        <f t="shared" si="49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6"/>
        <v>0</v>
      </c>
      <c r="AW614" s="26">
        <f t="shared" si="50"/>
        <v>0</v>
      </c>
      <c r="AX614" s="30"/>
    </row>
    <row r="615" spans="1:50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2051</v>
      </c>
      <c r="N615" s="28" t="s">
        <v>1999</v>
      </c>
      <c r="O615" s="28">
        <v>3203</v>
      </c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1776</v>
      </c>
      <c r="X615" s="6" t="s">
        <v>1777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7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8"/>
        <v>0</v>
      </c>
      <c r="AM615" s="7">
        <v>0</v>
      </c>
      <c r="AN615" s="7">
        <v>0</v>
      </c>
      <c r="AO615" s="29">
        <f t="shared" si="49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6"/>
        <v>0</v>
      </c>
      <c r="AW615" s="26">
        <f t="shared" si="50"/>
        <v>0</v>
      </c>
      <c r="AX615" s="30"/>
    </row>
    <row r="616" spans="1:50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2051</v>
      </c>
      <c r="N616" s="28" t="s">
        <v>1999</v>
      </c>
      <c r="O616" s="28">
        <v>3203</v>
      </c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1777</v>
      </c>
      <c r="X616" s="6" t="s">
        <v>1778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7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8"/>
        <v>0</v>
      </c>
      <c r="AM616" s="7">
        <v>0</v>
      </c>
      <c r="AN616" s="7">
        <v>0</v>
      </c>
      <c r="AO616" s="29">
        <f t="shared" si="49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6"/>
        <v>0</v>
      </c>
      <c r="AW616" s="26">
        <f t="shared" si="50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2051</v>
      </c>
      <c r="N617" s="28" t="s">
        <v>2026</v>
      </c>
      <c r="O617" s="28">
        <v>3202</v>
      </c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1778</v>
      </c>
      <c r="X617" s="6" t="s">
        <v>1779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7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8"/>
        <v>0</v>
      </c>
      <c r="AM617" s="7">
        <v>0</v>
      </c>
      <c r="AN617" s="7">
        <v>0</v>
      </c>
      <c r="AO617" s="29">
        <f t="shared" si="49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si="46"/>
        <v>0</v>
      </c>
      <c r="AW617" s="26">
        <f t="shared" si="50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 t="s">
        <v>2051</v>
      </c>
      <c r="N618" s="28" t="s">
        <v>2026</v>
      </c>
      <c r="O618" s="28">
        <v>3202</v>
      </c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1779</v>
      </c>
      <c r="X618" s="6" t="s">
        <v>1780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7"/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si="48"/>
        <v>0</v>
      </c>
      <c r="AM618" s="7">
        <v>0</v>
      </c>
      <c r="AN618" s="7">
        <v>0</v>
      </c>
      <c r="AO618" s="29">
        <f t="shared" si="49"/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ref="AV618:AV681" si="51">SUM(AP618:AU618)</f>
        <v>0</v>
      </c>
      <c r="AW618" s="26">
        <f t="shared" si="50"/>
        <v>0</v>
      </c>
      <c r="AX618" s="30"/>
    </row>
    <row r="619" spans="1:50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1991</v>
      </c>
      <c r="H619" s="4"/>
      <c r="I619" s="4"/>
      <c r="J619" s="4"/>
      <c r="K619" s="4"/>
      <c r="L619" s="4"/>
      <c r="M619" s="28" t="s">
        <v>2051</v>
      </c>
      <c r="N619" s="28" t="s">
        <v>2026</v>
      </c>
      <c r="O619" s="28">
        <v>3202</v>
      </c>
      <c r="P619" s="3" t="s">
        <v>798</v>
      </c>
      <c r="Q619" s="4"/>
      <c r="R619" s="4"/>
      <c r="S619" s="4"/>
      <c r="T619" s="4"/>
      <c r="U619" s="3">
        <v>3</v>
      </c>
      <c r="V619" s="59" t="s">
        <v>1991</v>
      </c>
      <c r="W619" s="6" t="s">
        <v>1780</v>
      </c>
      <c r="X619" s="6" t="s">
        <v>1781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2">SUM(AA619:AE619)</f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ref="AL619:AL682" si="53">SUM(AG619:AK619)</f>
        <v>0</v>
      </c>
      <c r="AM619" s="7">
        <v>0</v>
      </c>
      <c r="AN619" s="7">
        <v>0</v>
      </c>
      <c r="AO619" s="29">
        <f t="shared" ref="AO619:AO682" si="54">SUM(AM619:AN619)</f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51"/>
        <v>0</v>
      </c>
      <c r="AW619" s="26">
        <f t="shared" ref="AW619:AW682" si="55">AF619+AL619+AO619+AV619</f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2051</v>
      </c>
      <c r="N620" s="28" t="s">
        <v>1999</v>
      </c>
      <c r="O620" s="28">
        <v>3203</v>
      </c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1781</v>
      </c>
      <c r="X620" s="6" t="s">
        <v>1782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2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53"/>
        <v>0</v>
      </c>
      <c r="AM620" s="7">
        <v>0</v>
      </c>
      <c r="AN620" s="7">
        <v>0</v>
      </c>
      <c r="AO620" s="29">
        <f t="shared" si="54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51"/>
        <v>0</v>
      </c>
      <c r="AW620" s="26">
        <f t="shared" si="55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2051</v>
      </c>
      <c r="N621" s="28" t="s">
        <v>2024</v>
      </c>
      <c r="O621" s="28">
        <v>3201</v>
      </c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1782</v>
      </c>
      <c r="X621" s="6" t="s">
        <v>1783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2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53"/>
        <v>0</v>
      </c>
      <c r="AM621" s="7">
        <v>0</v>
      </c>
      <c r="AN621" s="7">
        <v>0</v>
      </c>
      <c r="AO621" s="29">
        <f t="shared" si="54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51"/>
        <v>0</v>
      </c>
      <c r="AW621" s="26">
        <f t="shared" si="55"/>
        <v>0</v>
      </c>
      <c r="AX621" s="30"/>
    </row>
    <row r="622" spans="1:50" customFormat="1" ht="60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 t="s">
        <v>2051</v>
      </c>
      <c r="N622" s="28" t="s">
        <v>2024</v>
      </c>
      <c r="O622" s="28">
        <v>3201</v>
      </c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1783</v>
      </c>
      <c r="X622" s="6" t="s">
        <v>1784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2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53"/>
        <v>0</v>
      </c>
      <c r="AM622" s="7">
        <v>0</v>
      </c>
      <c r="AN622" s="7">
        <v>0</v>
      </c>
      <c r="AO622" s="29">
        <f t="shared" si="54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51"/>
        <v>0</v>
      </c>
      <c r="AW622" s="26">
        <f t="shared" si="55"/>
        <v>0</v>
      </c>
      <c r="AX622" s="30"/>
    </row>
    <row r="623" spans="1:50" customFormat="1" ht="7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 t="s">
        <v>2051</v>
      </c>
      <c r="N623" s="28" t="s">
        <v>2027</v>
      </c>
      <c r="O623" s="28">
        <v>3206</v>
      </c>
      <c r="P623" s="3" t="s">
        <v>804</v>
      </c>
      <c r="Q623" s="4"/>
      <c r="R623" s="4"/>
      <c r="S623" s="4"/>
      <c r="T623" s="4"/>
      <c r="U623" s="3">
        <v>2</v>
      </c>
      <c r="V623" s="59" t="s">
        <v>1991</v>
      </c>
      <c r="W623" s="6" t="s">
        <v>1784</v>
      </c>
      <c r="X623" s="6" t="s">
        <v>1785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2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53"/>
        <v>0</v>
      </c>
      <c r="AM623" s="7">
        <v>0</v>
      </c>
      <c r="AN623" s="7">
        <v>0</v>
      </c>
      <c r="AO623" s="29">
        <f t="shared" si="54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51"/>
        <v>0</v>
      </c>
      <c r="AW623" s="26">
        <f t="shared" si="55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 t="s">
        <v>2051</v>
      </c>
      <c r="N624" s="28" t="s">
        <v>2026</v>
      </c>
      <c r="O624" s="28">
        <v>3202</v>
      </c>
      <c r="P624" s="3" t="s">
        <v>806</v>
      </c>
      <c r="Q624" s="4"/>
      <c r="R624" s="4"/>
      <c r="S624" s="4"/>
      <c r="T624" s="4"/>
      <c r="U624" s="3">
        <v>160</v>
      </c>
      <c r="V624" s="59" t="s">
        <v>1991</v>
      </c>
      <c r="W624" s="6" t="s">
        <v>1785</v>
      </c>
      <c r="X624" s="6" t="s">
        <v>1786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2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53"/>
        <v>0</v>
      </c>
      <c r="AM624" s="7">
        <v>0</v>
      </c>
      <c r="AN624" s="7">
        <v>0</v>
      </c>
      <c r="AO624" s="29">
        <f t="shared" si="54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51"/>
        <v>0</v>
      </c>
      <c r="AW624" s="26">
        <f t="shared" si="55"/>
        <v>0</v>
      </c>
      <c r="AX624" s="30"/>
    </row>
    <row r="625" spans="1:50" customFormat="1" ht="4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1991</v>
      </c>
      <c r="H625" s="4"/>
      <c r="I625" s="4"/>
      <c r="J625" s="4"/>
      <c r="K625" s="4"/>
      <c r="L625" s="4"/>
      <c r="M625" s="28" t="s">
        <v>2051</v>
      </c>
      <c r="N625" s="28" t="s">
        <v>2026</v>
      </c>
      <c r="O625" s="28">
        <v>3202</v>
      </c>
      <c r="P625" s="3" t="s">
        <v>807</v>
      </c>
      <c r="Q625" s="4"/>
      <c r="R625" s="4"/>
      <c r="S625" s="4"/>
      <c r="T625" s="4"/>
      <c r="U625" s="3">
        <v>1</v>
      </c>
      <c r="V625" s="59" t="s">
        <v>1991</v>
      </c>
      <c r="W625" s="6" t="s">
        <v>1786</v>
      </c>
      <c r="X625" s="6" t="s">
        <v>1787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2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53"/>
        <v>0</v>
      </c>
      <c r="AM625" s="7">
        <v>0</v>
      </c>
      <c r="AN625" s="7">
        <v>0</v>
      </c>
      <c r="AO625" s="29">
        <f t="shared" si="54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51"/>
        <v>0</v>
      </c>
      <c r="AW625" s="26">
        <f t="shared" si="55"/>
        <v>0</v>
      </c>
      <c r="AX625" s="30"/>
    </row>
    <row r="626" spans="1:50" customFormat="1" ht="7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2051</v>
      </c>
      <c r="N626" s="28" t="s">
        <v>2027</v>
      </c>
      <c r="O626" s="28">
        <v>3206</v>
      </c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1787</v>
      </c>
      <c r="X626" s="6" t="s">
        <v>1788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2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53"/>
        <v>0</v>
      </c>
      <c r="AM626" s="7">
        <v>0</v>
      </c>
      <c r="AN626" s="7">
        <v>0</v>
      </c>
      <c r="AO626" s="29">
        <f t="shared" si="54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51"/>
        <v>0</v>
      </c>
      <c r="AW626" s="26">
        <f t="shared" si="55"/>
        <v>0</v>
      </c>
      <c r="AX626" s="30"/>
    </row>
    <row r="627" spans="1:50" customFormat="1" ht="6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 t="s">
        <v>2051</v>
      </c>
      <c r="N627" s="28" t="s">
        <v>2024</v>
      </c>
      <c r="O627" s="28">
        <v>3201</v>
      </c>
      <c r="P627" s="3" t="s">
        <v>809</v>
      </c>
      <c r="Q627" s="4"/>
      <c r="R627" s="4"/>
      <c r="S627" s="4"/>
      <c r="T627" s="4"/>
      <c r="U627" s="3">
        <v>1</v>
      </c>
      <c r="V627" s="59" t="s">
        <v>1991</v>
      </c>
      <c r="W627" s="6" t="s">
        <v>1788</v>
      </c>
      <c r="X627" s="6" t="s">
        <v>1789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2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53"/>
        <v>0</v>
      </c>
      <c r="AM627" s="7">
        <v>0</v>
      </c>
      <c r="AN627" s="7">
        <v>0</v>
      </c>
      <c r="AO627" s="29">
        <f t="shared" si="54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51"/>
        <v>0</v>
      </c>
      <c r="AW627" s="26">
        <f t="shared" si="55"/>
        <v>0</v>
      </c>
      <c r="AX627" s="30"/>
    </row>
    <row r="628" spans="1:50" customFormat="1" ht="4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 t="s">
        <v>2051</v>
      </c>
      <c r="N628" s="28" t="s">
        <v>2026</v>
      </c>
      <c r="O628" s="28">
        <v>3202</v>
      </c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1789</v>
      </c>
      <c r="X628" s="6" t="s">
        <v>1790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2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53"/>
        <v>0</v>
      </c>
      <c r="AM628" s="7">
        <v>0</v>
      </c>
      <c r="AN628" s="7">
        <v>0</v>
      </c>
      <c r="AO628" s="29">
        <f t="shared" si="54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51"/>
        <v>0</v>
      </c>
      <c r="AW628" s="26">
        <f t="shared" si="55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2051</v>
      </c>
      <c r="N629" s="28" t="s">
        <v>2027</v>
      </c>
      <c r="O629" s="28">
        <v>3206</v>
      </c>
      <c r="P629" s="3" t="s">
        <v>811</v>
      </c>
      <c r="Q629" s="4"/>
      <c r="R629" s="4"/>
      <c r="S629" s="4"/>
      <c r="T629" s="4"/>
      <c r="U629" s="3">
        <v>1</v>
      </c>
      <c r="V629" s="59" t="s">
        <v>1991</v>
      </c>
      <c r="W629" s="6" t="s">
        <v>1790</v>
      </c>
      <c r="X629" s="6" t="s">
        <v>1791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2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53"/>
        <v>0</v>
      </c>
      <c r="AM629" s="7">
        <v>0</v>
      </c>
      <c r="AN629" s="7">
        <v>0</v>
      </c>
      <c r="AO629" s="29">
        <f t="shared" si="54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51"/>
        <v>0</v>
      </c>
      <c r="AW629" s="26">
        <f t="shared" si="55"/>
        <v>0</v>
      </c>
      <c r="AX629" s="30"/>
    </row>
    <row r="630" spans="1:50" customFormat="1" ht="7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 t="s">
        <v>2051</v>
      </c>
      <c r="N630" s="28" t="s">
        <v>2027</v>
      </c>
      <c r="O630" s="28">
        <v>3206</v>
      </c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1791</v>
      </c>
      <c r="X630" s="6" t="s">
        <v>1792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2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53"/>
        <v>0</v>
      </c>
      <c r="AM630" s="7">
        <v>0</v>
      </c>
      <c r="AN630" s="7">
        <v>0</v>
      </c>
      <c r="AO630" s="29">
        <f t="shared" si="54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51"/>
        <v>0</v>
      </c>
      <c r="AW630" s="26">
        <f t="shared" si="55"/>
        <v>0</v>
      </c>
      <c r="AX630" s="30"/>
    </row>
    <row r="631" spans="1:50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 t="s">
        <v>2051</v>
      </c>
      <c r="N631" s="28" t="s">
        <v>1999</v>
      </c>
      <c r="O631" s="28">
        <v>3203</v>
      </c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1792</v>
      </c>
      <c r="X631" s="6" t="s">
        <v>1793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2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53"/>
        <v>0</v>
      </c>
      <c r="AM631" s="7">
        <v>0</v>
      </c>
      <c r="AN631" s="7">
        <v>0</v>
      </c>
      <c r="AO631" s="29">
        <f t="shared" si="54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51"/>
        <v>0</v>
      </c>
      <c r="AW631" s="26">
        <f t="shared" si="55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2051</v>
      </c>
      <c r="N632" s="28" t="s">
        <v>2026</v>
      </c>
      <c r="O632" s="28">
        <v>3202</v>
      </c>
      <c r="P632" s="3" t="s">
        <v>817</v>
      </c>
      <c r="Q632" s="4"/>
      <c r="R632" s="4"/>
      <c r="S632" s="4"/>
      <c r="T632" s="4"/>
      <c r="U632" s="3">
        <v>1</v>
      </c>
      <c r="V632" s="59" t="s">
        <v>1991</v>
      </c>
      <c r="W632" s="6" t="s">
        <v>1793</v>
      </c>
      <c r="X632" s="6" t="s">
        <v>1794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2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53"/>
        <v>0</v>
      </c>
      <c r="AM632" s="7">
        <v>0</v>
      </c>
      <c r="AN632" s="7">
        <v>0</v>
      </c>
      <c r="AO632" s="29">
        <f t="shared" si="54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51"/>
        <v>0</v>
      </c>
      <c r="AW632" s="26">
        <f t="shared" si="55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2051</v>
      </c>
      <c r="N633" s="28" t="s">
        <v>2026</v>
      </c>
      <c r="O633" s="28">
        <v>3202</v>
      </c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1794</v>
      </c>
      <c r="X633" s="6" t="s">
        <v>1795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2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53"/>
        <v>0</v>
      </c>
      <c r="AM633" s="7">
        <v>0</v>
      </c>
      <c r="AN633" s="7">
        <v>0</v>
      </c>
      <c r="AO633" s="29">
        <f t="shared" si="54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51"/>
        <v>0</v>
      </c>
      <c r="AW633" s="26">
        <f t="shared" si="55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2051</v>
      </c>
      <c r="N634" s="28" t="s">
        <v>2026</v>
      </c>
      <c r="O634" s="28">
        <v>3202</v>
      </c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1795</v>
      </c>
      <c r="X634" s="6" t="s">
        <v>1796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2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53"/>
        <v>0</v>
      </c>
      <c r="AM634" s="7">
        <v>0</v>
      </c>
      <c r="AN634" s="7">
        <v>0</v>
      </c>
      <c r="AO634" s="29">
        <f t="shared" si="54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51"/>
        <v>0</v>
      </c>
      <c r="AW634" s="26">
        <f t="shared" si="55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2051</v>
      </c>
      <c r="N635" s="28" t="s">
        <v>2026</v>
      </c>
      <c r="O635" s="28">
        <v>3202</v>
      </c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1796</v>
      </c>
      <c r="X635" s="6" t="s">
        <v>1797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2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53"/>
        <v>0</v>
      </c>
      <c r="AM635" s="7">
        <v>0</v>
      </c>
      <c r="AN635" s="7">
        <v>0</v>
      </c>
      <c r="AO635" s="29">
        <f t="shared" si="54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51"/>
        <v>0</v>
      </c>
      <c r="AW635" s="26">
        <f t="shared" si="55"/>
        <v>0</v>
      </c>
      <c r="AX635" s="30"/>
    </row>
    <row r="636" spans="1:50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2051</v>
      </c>
      <c r="N636" s="28" t="s">
        <v>2026</v>
      </c>
      <c r="O636" s="28">
        <v>3202</v>
      </c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1797</v>
      </c>
      <c r="X636" s="6" t="s">
        <v>1798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2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53"/>
        <v>0</v>
      </c>
      <c r="AM636" s="7">
        <v>0</v>
      </c>
      <c r="AN636" s="7">
        <v>0</v>
      </c>
      <c r="AO636" s="29">
        <f t="shared" si="54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51"/>
        <v>0</v>
      </c>
      <c r="AW636" s="26">
        <f t="shared" si="55"/>
        <v>0</v>
      </c>
      <c r="AX636" s="30"/>
    </row>
    <row r="637" spans="1:50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2051</v>
      </c>
      <c r="N637" s="28" t="s">
        <v>2025</v>
      </c>
      <c r="O637" s="28">
        <v>3208</v>
      </c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1798</v>
      </c>
      <c r="X637" s="6" t="s">
        <v>1799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2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53"/>
        <v>0</v>
      </c>
      <c r="AM637" s="7">
        <v>0</v>
      </c>
      <c r="AN637" s="7">
        <v>0</v>
      </c>
      <c r="AO637" s="29">
        <f t="shared" si="54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51"/>
        <v>0</v>
      </c>
      <c r="AW637" s="26">
        <f t="shared" si="55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 t="s">
        <v>2051</v>
      </c>
      <c r="N638" s="28" t="s">
        <v>2026</v>
      </c>
      <c r="O638" s="28">
        <v>3202</v>
      </c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1799</v>
      </c>
      <c r="X638" s="6" t="s">
        <v>1800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2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53"/>
        <v>0</v>
      </c>
      <c r="AM638" s="7">
        <v>0</v>
      </c>
      <c r="AN638" s="7">
        <v>0</v>
      </c>
      <c r="AO638" s="29">
        <f t="shared" si="54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51"/>
        <v>0</v>
      </c>
      <c r="AW638" s="26">
        <f t="shared" si="55"/>
        <v>0</v>
      </c>
      <c r="AX638" s="30"/>
    </row>
    <row r="639" spans="1:50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2051</v>
      </c>
      <c r="N639" s="28" t="s">
        <v>2025</v>
      </c>
      <c r="O639" s="28">
        <v>3208</v>
      </c>
      <c r="P639" s="3" t="s">
        <v>825</v>
      </c>
      <c r="Q639" s="4"/>
      <c r="R639" s="4"/>
      <c r="S639" s="4"/>
      <c r="T639" s="4"/>
      <c r="U639" s="3">
        <v>1</v>
      </c>
      <c r="V639" s="59" t="s">
        <v>1991</v>
      </c>
      <c r="W639" s="6" t="s">
        <v>1800</v>
      </c>
      <c r="X639" s="6" t="s">
        <v>1801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2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53"/>
        <v>0</v>
      </c>
      <c r="AM639" s="7">
        <v>0</v>
      </c>
      <c r="AN639" s="7">
        <v>0</v>
      </c>
      <c r="AO639" s="29">
        <f t="shared" si="54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51"/>
        <v>0</v>
      </c>
      <c r="AW639" s="26">
        <f t="shared" si="55"/>
        <v>0</v>
      </c>
      <c r="AX639" s="30"/>
    </row>
    <row r="640" spans="1:50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2051</v>
      </c>
      <c r="N640" s="28" t="s">
        <v>2025</v>
      </c>
      <c r="O640" s="28">
        <v>3208</v>
      </c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1801</v>
      </c>
      <c r="X640" s="6" t="s">
        <v>1802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2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53"/>
        <v>0</v>
      </c>
      <c r="AM640" s="7">
        <v>0</v>
      </c>
      <c r="AN640" s="7">
        <v>0</v>
      </c>
      <c r="AO640" s="29">
        <f t="shared" si="54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51"/>
        <v>0</v>
      </c>
      <c r="AW640" s="26">
        <f t="shared" si="55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2051</v>
      </c>
      <c r="N641" s="28" t="s">
        <v>2026</v>
      </c>
      <c r="O641" s="28">
        <v>3202</v>
      </c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1802</v>
      </c>
      <c r="X641" s="6" t="s">
        <v>1803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2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53"/>
        <v>0</v>
      </c>
      <c r="AM641" s="7">
        <v>0</v>
      </c>
      <c r="AN641" s="7">
        <v>0</v>
      </c>
      <c r="AO641" s="29">
        <f t="shared" si="54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51"/>
        <v>0</v>
      </c>
      <c r="AW641" s="26">
        <f t="shared" si="55"/>
        <v>0</v>
      </c>
      <c r="AX641" s="30"/>
    </row>
    <row r="642" spans="1:50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 t="s">
        <v>2051</v>
      </c>
      <c r="N642" s="28" t="s">
        <v>2026</v>
      </c>
      <c r="O642" s="28">
        <v>3202</v>
      </c>
      <c r="P642" s="3" t="s">
        <v>827</v>
      </c>
      <c r="Q642" s="4"/>
      <c r="R642" s="4"/>
      <c r="S642" s="4"/>
      <c r="T642" s="4"/>
      <c r="U642" s="3">
        <v>1</v>
      </c>
      <c r="V642" s="59" t="s">
        <v>1991</v>
      </c>
      <c r="W642" s="6" t="s">
        <v>1803</v>
      </c>
      <c r="X642" s="6" t="s">
        <v>1804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2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53"/>
        <v>0</v>
      </c>
      <c r="AM642" s="7">
        <v>0</v>
      </c>
      <c r="AN642" s="7">
        <v>0</v>
      </c>
      <c r="AO642" s="29">
        <f t="shared" si="54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51"/>
        <v>0</v>
      </c>
      <c r="AW642" s="26">
        <f t="shared" si="55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2053</v>
      </c>
      <c r="N643" s="28" t="s">
        <v>2028</v>
      </c>
      <c r="O643" s="28">
        <v>4501</v>
      </c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1804</v>
      </c>
      <c r="X643" s="6" t="s">
        <v>1805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2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53"/>
        <v>0</v>
      </c>
      <c r="AM643" s="7">
        <v>0</v>
      </c>
      <c r="AN643" s="7">
        <v>0</v>
      </c>
      <c r="AO643" s="29">
        <f t="shared" si="54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51"/>
        <v>0</v>
      </c>
      <c r="AW643" s="26">
        <f t="shared" si="55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2053</v>
      </c>
      <c r="N644" s="28" t="s">
        <v>2028</v>
      </c>
      <c r="O644" s="28">
        <v>4501</v>
      </c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1805</v>
      </c>
      <c r="X644" s="6" t="s">
        <v>1806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2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53"/>
        <v>0</v>
      </c>
      <c r="AM644" s="7">
        <v>0</v>
      </c>
      <c r="AN644" s="7">
        <v>0</v>
      </c>
      <c r="AO644" s="29">
        <f t="shared" si="54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51"/>
        <v>0</v>
      </c>
      <c r="AW644" s="26">
        <f t="shared" si="55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2053</v>
      </c>
      <c r="N645" s="28" t="s">
        <v>2028</v>
      </c>
      <c r="O645" s="28">
        <v>4501</v>
      </c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1806</v>
      </c>
      <c r="X645" s="6" t="s">
        <v>1807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2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53"/>
        <v>0</v>
      </c>
      <c r="AM645" s="7">
        <v>0</v>
      </c>
      <c r="AN645" s="7">
        <v>0</v>
      </c>
      <c r="AO645" s="29">
        <f t="shared" si="54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51"/>
        <v>0</v>
      </c>
      <c r="AW645" s="26">
        <f t="shared" si="55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2053</v>
      </c>
      <c r="N646" s="28" t="s">
        <v>2028</v>
      </c>
      <c r="O646" s="28">
        <v>4501</v>
      </c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1807</v>
      </c>
      <c r="X646" s="6" t="s">
        <v>1808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2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53"/>
        <v>0</v>
      </c>
      <c r="AM646" s="7">
        <v>0</v>
      </c>
      <c r="AN646" s="7">
        <v>0</v>
      </c>
      <c r="AO646" s="29">
        <f t="shared" si="54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51"/>
        <v>0</v>
      </c>
      <c r="AW646" s="26">
        <f t="shared" si="55"/>
        <v>0</v>
      </c>
      <c r="AX646" s="30"/>
    </row>
    <row r="647" spans="1:50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 t="s">
        <v>2053</v>
      </c>
      <c r="N647" s="28" t="s">
        <v>2028</v>
      </c>
      <c r="O647" s="28">
        <v>4501</v>
      </c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1808</v>
      </c>
      <c r="X647" s="6" t="s">
        <v>1809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2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53"/>
        <v>0</v>
      </c>
      <c r="AM647" s="7">
        <v>0</v>
      </c>
      <c r="AN647" s="7">
        <v>0</v>
      </c>
      <c r="AO647" s="29">
        <f t="shared" si="54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51"/>
        <v>0</v>
      </c>
      <c r="AW647" s="26">
        <f t="shared" si="55"/>
        <v>0</v>
      </c>
      <c r="AX647" s="30"/>
    </row>
    <row r="648" spans="1:50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 t="s">
        <v>2053</v>
      </c>
      <c r="N648" s="28" t="s">
        <v>2028</v>
      </c>
      <c r="O648" s="28">
        <v>4501</v>
      </c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1809</v>
      </c>
      <c r="X648" s="6" t="s">
        <v>1810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2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53"/>
        <v>0</v>
      </c>
      <c r="AM648" s="7">
        <v>0</v>
      </c>
      <c r="AN648" s="7">
        <v>0</v>
      </c>
      <c r="AO648" s="29">
        <f t="shared" si="54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51"/>
        <v>0</v>
      </c>
      <c r="AW648" s="26">
        <f t="shared" si="55"/>
        <v>0</v>
      </c>
      <c r="AX648" s="30"/>
    </row>
    <row r="649" spans="1:50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 t="s">
        <v>2053</v>
      </c>
      <c r="N649" s="28" t="s">
        <v>2028</v>
      </c>
      <c r="O649" s="28">
        <v>4501</v>
      </c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1810</v>
      </c>
      <c r="X649" s="6" t="s">
        <v>1811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2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53"/>
        <v>0</v>
      </c>
      <c r="AM649" s="7">
        <v>0</v>
      </c>
      <c r="AN649" s="7">
        <v>0</v>
      </c>
      <c r="AO649" s="29">
        <f t="shared" si="54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51"/>
        <v>0</v>
      </c>
      <c r="AW649" s="26">
        <f t="shared" si="55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2053</v>
      </c>
      <c r="N650" s="28" t="s">
        <v>2028</v>
      </c>
      <c r="O650" s="28">
        <v>4501</v>
      </c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1811</v>
      </c>
      <c r="X650" s="6" t="s">
        <v>1812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2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53"/>
        <v>0</v>
      </c>
      <c r="AM650" s="7">
        <v>0</v>
      </c>
      <c r="AN650" s="7">
        <v>0</v>
      </c>
      <c r="AO650" s="29">
        <f t="shared" si="54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51"/>
        <v>0</v>
      </c>
      <c r="AW650" s="26">
        <f t="shared" si="55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2053</v>
      </c>
      <c r="N651" s="28" t="s">
        <v>2028</v>
      </c>
      <c r="O651" s="28">
        <v>4501</v>
      </c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1812</v>
      </c>
      <c r="X651" s="6" t="s">
        <v>1813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2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53"/>
        <v>0</v>
      </c>
      <c r="AM651" s="7">
        <v>0</v>
      </c>
      <c r="AN651" s="7">
        <v>0</v>
      </c>
      <c r="AO651" s="29">
        <f t="shared" si="54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51"/>
        <v>0</v>
      </c>
      <c r="AW651" s="26">
        <f t="shared" si="55"/>
        <v>0</v>
      </c>
      <c r="AX651" s="30"/>
    </row>
    <row r="652" spans="1:50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2053</v>
      </c>
      <c r="N652" s="28" t="s">
        <v>2028</v>
      </c>
      <c r="O652" s="28">
        <v>4501</v>
      </c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1813</v>
      </c>
      <c r="X652" s="6" t="s">
        <v>1814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2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53"/>
        <v>0</v>
      </c>
      <c r="AM652" s="7">
        <v>0</v>
      </c>
      <c r="AN652" s="7">
        <v>0</v>
      </c>
      <c r="AO652" s="29">
        <f t="shared" si="54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51"/>
        <v>0</v>
      </c>
      <c r="AW652" s="26">
        <f t="shared" si="55"/>
        <v>0</v>
      </c>
      <c r="AX652" s="30"/>
    </row>
    <row r="653" spans="1:50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2053</v>
      </c>
      <c r="N653" s="28" t="s">
        <v>2028</v>
      </c>
      <c r="O653" s="28">
        <v>4501</v>
      </c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1814</v>
      </c>
      <c r="X653" s="6" t="s">
        <v>1815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2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53"/>
        <v>0</v>
      </c>
      <c r="AM653" s="7">
        <v>0</v>
      </c>
      <c r="AN653" s="7">
        <v>0</v>
      </c>
      <c r="AO653" s="29">
        <f t="shared" si="54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51"/>
        <v>0</v>
      </c>
      <c r="AW653" s="26">
        <f t="shared" si="55"/>
        <v>0</v>
      </c>
      <c r="AX653" s="30"/>
    </row>
    <row r="654" spans="1:50" customFormat="1" ht="45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 t="s">
        <v>2053</v>
      </c>
      <c r="N654" s="28" t="s">
        <v>2028</v>
      </c>
      <c r="O654" s="28">
        <v>4501</v>
      </c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1815</v>
      </c>
      <c r="X654" s="6" t="s">
        <v>1816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2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53"/>
        <v>0</v>
      </c>
      <c r="AM654" s="7">
        <v>0</v>
      </c>
      <c r="AN654" s="7">
        <v>0</v>
      </c>
      <c r="AO654" s="29">
        <f t="shared" si="54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51"/>
        <v>0</v>
      </c>
      <c r="AW654" s="26">
        <f t="shared" si="55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2053</v>
      </c>
      <c r="N655" s="28" t="s">
        <v>2028</v>
      </c>
      <c r="O655" s="28">
        <v>4501</v>
      </c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1816</v>
      </c>
      <c r="X655" s="6" t="s">
        <v>1817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2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53"/>
        <v>0</v>
      </c>
      <c r="AM655" s="7">
        <v>0</v>
      </c>
      <c r="AN655" s="7">
        <v>0</v>
      </c>
      <c r="AO655" s="29">
        <f t="shared" si="54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51"/>
        <v>0</v>
      </c>
      <c r="AW655" s="26">
        <f t="shared" si="55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2053</v>
      </c>
      <c r="N656" s="28" t="s">
        <v>2028</v>
      </c>
      <c r="O656" s="28">
        <v>4501</v>
      </c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1817</v>
      </c>
      <c r="X656" s="6" t="s">
        <v>1818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2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53"/>
        <v>0</v>
      </c>
      <c r="AM656" s="7">
        <v>0</v>
      </c>
      <c r="AN656" s="7">
        <v>0</v>
      </c>
      <c r="AO656" s="29">
        <f t="shared" si="54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51"/>
        <v>0</v>
      </c>
      <c r="AW656" s="26">
        <f t="shared" si="55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2053</v>
      </c>
      <c r="N657" s="28" t="s">
        <v>2028</v>
      </c>
      <c r="O657" s="28">
        <v>4501</v>
      </c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1818</v>
      </c>
      <c r="X657" s="6" t="s">
        <v>1819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2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53"/>
        <v>0</v>
      </c>
      <c r="AM657" s="7">
        <v>0</v>
      </c>
      <c r="AN657" s="7">
        <v>0</v>
      </c>
      <c r="AO657" s="29">
        <f t="shared" si="54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51"/>
        <v>0</v>
      </c>
      <c r="AW657" s="26">
        <f t="shared" si="55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2053</v>
      </c>
      <c r="N658" s="28" t="s">
        <v>2028</v>
      </c>
      <c r="O658" s="28">
        <v>4501</v>
      </c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1819</v>
      </c>
      <c r="X658" s="6" t="s">
        <v>1820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2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53"/>
        <v>0</v>
      </c>
      <c r="AM658" s="7">
        <v>0</v>
      </c>
      <c r="AN658" s="7">
        <v>0</v>
      </c>
      <c r="AO658" s="29">
        <f t="shared" si="54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51"/>
        <v>0</v>
      </c>
      <c r="AW658" s="26">
        <f t="shared" si="55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2053</v>
      </c>
      <c r="N659" s="28" t="s">
        <v>2028</v>
      </c>
      <c r="O659" s="28">
        <v>4501</v>
      </c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1820</v>
      </c>
      <c r="X659" s="6" t="s">
        <v>1821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2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53"/>
        <v>0</v>
      </c>
      <c r="AM659" s="7">
        <v>0</v>
      </c>
      <c r="AN659" s="7">
        <v>0</v>
      </c>
      <c r="AO659" s="29">
        <f t="shared" si="54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51"/>
        <v>0</v>
      </c>
      <c r="AW659" s="26">
        <f t="shared" si="55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2053</v>
      </c>
      <c r="N660" s="28" t="s">
        <v>2028</v>
      </c>
      <c r="O660" s="28">
        <v>4501</v>
      </c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1821</v>
      </c>
      <c r="X660" s="6" t="s">
        <v>1822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2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53"/>
        <v>0</v>
      </c>
      <c r="AM660" s="7">
        <v>0</v>
      </c>
      <c r="AN660" s="7">
        <v>0</v>
      </c>
      <c r="AO660" s="29">
        <f t="shared" si="54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51"/>
        <v>0</v>
      </c>
      <c r="AW660" s="26">
        <f t="shared" si="55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 t="s">
        <v>2053</v>
      </c>
      <c r="N661" s="28" t="s">
        <v>2028</v>
      </c>
      <c r="O661" s="28">
        <v>4501</v>
      </c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1822</v>
      </c>
      <c r="X661" s="6" t="s">
        <v>1823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2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53"/>
        <v>0</v>
      </c>
      <c r="AM661" s="7">
        <v>0</v>
      </c>
      <c r="AN661" s="7">
        <v>0</v>
      </c>
      <c r="AO661" s="29">
        <f t="shared" si="54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51"/>
        <v>0</v>
      </c>
      <c r="AW661" s="26">
        <f t="shared" si="55"/>
        <v>0</v>
      </c>
      <c r="AX661" s="30"/>
    </row>
    <row r="662" spans="1:50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2053</v>
      </c>
      <c r="N662" s="28" t="s">
        <v>2028</v>
      </c>
      <c r="O662" s="28">
        <v>4501</v>
      </c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1823</v>
      </c>
      <c r="X662" s="6" t="s">
        <v>1824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2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53"/>
        <v>0</v>
      </c>
      <c r="AM662" s="7">
        <v>0</v>
      </c>
      <c r="AN662" s="7">
        <v>0</v>
      </c>
      <c r="AO662" s="29">
        <f t="shared" si="54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51"/>
        <v>0</v>
      </c>
      <c r="AW662" s="26">
        <f t="shared" si="55"/>
        <v>0</v>
      </c>
      <c r="AX662" s="30"/>
    </row>
    <row r="663" spans="1:50" customFormat="1" ht="4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2053</v>
      </c>
      <c r="N663" s="28" t="s">
        <v>2028</v>
      </c>
      <c r="O663" s="28">
        <v>4501</v>
      </c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1824</v>
      </c>
      <c r="X663" s="6" t="s">
        <v>1825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2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53"/>
        <v>0</v>
      </c>
      <c r="AM663" s="7">
        <v>0</v>
      </c>
      <c r="AN663" s="7">
        <v>0</v>
      </c>
      <c r="AO663" s="29">
        <f t="shared" si="54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51"/>
        <v>0</v>
      </c>
      <c r="AW663" s="26">
        <f t="shared" si="55"/>
        <v>0</v>
      </c>
      <c r="AX663" s="30"/>
    </row>
    <row r="664" spans="1:50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2053</v>
      </c>
      <c r="N664" s="28" t="s">
        <v>2028</v>
      </c>
      <c r="O664" s="28">
        <v>4501</v>
      </c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1825</v>
      </c>
      <c r="X664" s="6" t="s">
        <v>1826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2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53"/>
        <v>0</v>
      </c>
      <c r="AM664" s="7">
        <v>0</v>
      </c>
      <c r="AN664" s="7">
        <v>0</v>
      </c>
      <c r="AO664" s="29">
        <f t="shared" si="54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51"/>
        <v>0</v>
      </c>
      <c r="AW664" s="26">
        <f t="shared" si="55"/>
        <v>0</v>
      </c>
      <c r="AX664" s="30"/>
    </row>
    <row r="665" spans="1:50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2053</v>
      </c>
      <c r="N665" s="28" t="s">
        <v>2028</v>
      </c>
      <c r="O665" s="28">
        <v>4501</v>
      </c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1826</v>
      </c>
      <c r="X665" s="6" t="s">
        <v>1827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2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53"/>
        <v>0</v>
      </c>
      <c r="AM665" s="7">
        <v>0</v>
      </c>
      <c r="AN665" s="7">
        <v>0</v>
      </c>
      <c r="AO665" s="29">
        <f t="shared" si="54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51"/>
        <v>0</v>
      </c>
      <c r="AW665" s="26">
        <f t="shared" si="55"/>
        <v>0</v>
      </c>
      <c r="AX665" s="30"/>
    </row>
    <row r="666" spans="1:50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2053</v>
      </c>
      <c r="N666" s="28" t="s">
        <v>2028</v>
      </c>
      <c r="O666" s="28">
        <v>4501</v>
      </c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1827</v>
      </c>
      <c r="X666" s="6" t="s">
        <v>1828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2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53"/>
        <v>0</v>
      </c>
      <c r="AM666" s="7">
        <v>0</v>
      </c>
      <c r="AN666" s="7">
        <v>0</v>
      </c>
      <c r="AO666" s="29">
        <f t="shared" si="54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51"/>
        <v>0</v>
      </c>
      <c r="AW666" s="26">
        <f t="shared" si="55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2053</v>
      </c>
      <c r="N667" s="28" t="s">
        <v>2028</v>
      </c>
      <c r="O667" s="28">
        <v>4501</v>
      </c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1828</v>
      </c>
      <c r="X667" s="6" t="s">
        <v>1829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2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53"/>
        <v>0</v>
      </c>
      <c r="AM667" s="7">
        <v>0</v>
      </c>
      <c r="AN667" s="7">
        <v>0</v>
      </c>
      <c r="AO667" s="29">
        <f t="shared" si="54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51"/>
        <v>0</v>
      </c>
      <c r="AW667" s="26">
        <f t="shared" si="55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2053</v>
      </c>
      <c r="N668" s="28" t="s">
        <v>2028</v>
      </c>
      <c r="O668" s="28">
        <v>4501</v>
      </c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1829</v>
      </c>
      <c r="X668" s="6" t="s">
        <v>1830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2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53"/>
        <v>0</v>
      </c>
      <c r="AM668" s="7">
        <v>0</v>
      </c>
      <c r="AN668" s="7">
        <v>0</v>
      </c>
      <c r="AO668" s="29">
        <f t="shared" si="54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51"/>
        <v>0</v>
      </c>
      <c r="AW668" s="26">
        <f t="shared" si="55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2053</v>
      </c>
      <c r="N669" s="28" t="s">
        <v>2028</v>
      </c>
      <c r="O669" s="28">
        <v>4501</v>
      </c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1830</v>
      </c>
      <c r="X669" s="6" t="s">
        <v>1831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2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53"/>
        <v>0</v>
      </c>
      <c r="AM669" s="7">
        <v>0</v>
      </c>
      <c r="AN669" s="7">
        <v>0</v>
      </c>
      <c r="AO669" s="29">
        <f t="shared" si="54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51"/>
        <v>0</v>
      </c>
      <c r="AW669" s="26">
        <f t="shared" si="55"/>
        <v>0</v>
      </c>
      <c r="AX669" s="30"/>
    </row>
    <row r="670" spans="1:50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2053</v>
      </c>
      <c r="N670" s="28" t="s">
        <v>2028</v>
      </c>
      <c r="O670" s="28">
        <v>4501</v>
      </c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1831</v>
      </c>
      <c r="X670" s="6" t="s">
        <v>1832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2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53"/>
        <v>0</v>
      </c>
      <c r="AM670" s="7">
        <v>0</v>
      </c>
      <c r="AN670" s="7">
        <v>0</v>
      </c>
      <c r="AO670" s="29">
        <f t="shared" si="54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51"/>
        <v>0</v>
      </c>
      <c r="AW670" s="26">
        <f t="shared" si="55"/>
        <v>0</v>
      </c>
      <c r="AX670" s="30"/>
    </row>
    <row r="671" spans="1:50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2053</v>
      </c>
      <c r="N671" s="28" t="s">
        <v>2028</v>
      </c>
      <c r="O671" s="28">
        <v>4501</v>
      </c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1832</v>
      </c>
      <c r="X671" s="6" t="s">
        <v>1833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2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53"/>
        <v>0</v>
      </c>
      <c r="AM671" s="7">
        <v>0</v>
      </c>
      <c r="AN671" s="7">
        <v>0</v>
      </c>
      <c r="AO671" s="29">
        <f t="shared" si="54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51"/>
        <v>0</v>
      </c>
      <c r="AW671" s="26">
        <f t="shared" si="55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2053</v>
      </c>
      <c r="N672" s="28" t="s">
        <v>2028</v>
      </c>
      <c r="O672" s="28">
        <v>4501</v>
      </c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1833</v>
      </c>
      <c r="X672" s="6" t="s">
        <v>1834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2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53"/>
        <v>0</v>
      </c>
      <c r="AM672" s="7">
        <v>0</v>
      </c>
      <c r="AN672" s="7">
        <v>0</v>
      </c>
      <c r="AO672" s="29">
        <f t="shared" si="54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51"/>
        <v>0</v>
      </c>
      <c r="AW672" s="26">
        <f t="shared" si="55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2053</v>
      </c>
      <c r="N673" s="28" t="s">
        <v>2028</v>
      </c>
      <c r="O673" s="28">
        <v>4501</v>
      </c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1834</v>
      </c>
      <c r="X673" s="6" t="s">
        <v>1835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2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53"/>
        <v>0</v>
      </c>
      <c r="AM673" s="7">
        <v>0</v>
      </c>
      <c r="AN673" s="7">
        <v>0</v>
      </c>
      <c r="AO673" s="29">
        <f t="shared" si="54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51"/>
        <v>0</v>
      </c>
      <c r="AW673" s="26">
        <f t="shared" si="55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2053</v>
      </c>
      <c r="N674" s="28" t="s">
        <v>2028</v>
      </c>
      <c r="O674" s="28">
        <v>4501</v>
      </c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1835</v>
      </c>
      <c r="X674" s="6" t="s">
        <v>1836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2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53"/>
        <v>0</v>
      </c>
      <c r="AM674" s="7">
        <v>0</v>
      </c>
      <c r="AN674" s="7">
        <v>0</v>
      </c>
      <c r="AO674" s="29">
        <f t="shared" si="54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51"/>
        <v>0</v>
      </c>
      <c r="AW674" s="26">
        <f t="shared" si="55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2053</v>
      </c>
      <c r="N675" s="28" t="s">
        <v>2028</v>
      </c>
      <c r="O675" s="28">
        <v>4501</v>
      </c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1836</v>
      </c>
      <c r="X675" s="6" t="s">
        <v>1837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2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53"/>
        <v>0</v>
      </c>
      <c r="AM675" s="7">
        <v>0</v>
      </c>
      <c r="AN675" s="7">
        <v>0</v>
      </c>
      <c r="AO675" s="29">
        <f t="shared" si="54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51"/>
        <v>0</v>
      </c>
      <c r="AW675" s="26">
        <f t="shared" si="55"/>
        <v>0</v>
      </c>
      <c r="AX675" s="30"/>
    </row>
    <row r="676" spans="1:50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2053</v>
      </c>
      <c r="N676" s="28" t="s">
        <v>2028</v>
      </c>
      <c r="O676" s="28">
        <v>4501</v>
      </c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1837</v>
      </c>
      <c r="X676" s="6" t="s">
        <v>1838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2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53"/>
        <v>0</v>
      </c>
      <c r="AM676" s="7">
        <v>0</v>
      </c>
      <c r="AN676" s="7">
        <v>0</v>
      </c>
      <c r="AO676" s="29">
        <f t="shared" si="54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51"/>
        <v>0</v>
      </c>
      <c r="AW676" s="26">
        <f t="shared" si="55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2062</v>
      </c>
      <c r="N677" s="28" t="s">
        <v>2029</v>
      </c>
      <c r="O677" s="28">
        <v>1202</v>
      </c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1838</v>
      </c>
      <c r="X677" s="6" t="s">
        <v>1839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2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53"/>
        <v>0</v>
      </c>
      <c r="AM677" s="7">
        <v>0</v>
      </c>
      <c r="AN677" s="7">
        <v>0</v>
      </c>
      <c r="AO677" s="29">
        <f t="shared" si="54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51"/>
        <v>0</v>
      </c>
      <c r="AW677" s="26">
        <f t="shared" si="55"/>
        <v>0</v>
      </c>
      <c r="AX677" s="30"/>
    </row>
    <row r="678" spans="1:50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2062</v>
      </c>
      <c r="N678" s="28" t="s">
        <v>2029</v>
      </c>
      <c r="O678" s="28">
        <v>1202</v>
      </c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1839</v>
      </c>
      <c r="X678" s="6" t="s">
        <v>1840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2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53"/>
        <v>0</v>
      </c>
      <c r="AM678" s="7">
        <v>0</v>
      </c>
      <c r="AN678" s="7">
        <v>0</v>
      </c>
      <c r="AO678" s="29">
        <f t="shared" si="54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51"/>
        <v>0</v>
      </c>
      <c r="AW678" s="26">
        <f t="shared" si="55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2062</v>
      </c>
      <c r="N679" s="28" t="s">
        <v>2030</v>
      </c>
      <c r="O679" s="28">
        <v>1203</v>
      </c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1840</v>
      </c>
      <c r="X679" s="6" t="s">
        <v>1841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2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53"/>
        <v>0</v>
      </c>
      <c r="AM679" s="7">
        <v>0</v>
      </c>
      <c r="AN679" s="7">
        <v>0</v>
      </c>
      <c r="AO679" s="29">
        <f t="shared" si="54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51"/>
        <v>0</v>
      </c>
      <c r="AW679" s="26">
        <f t="shared" si="55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2062</v>
      </c>
      <c r="N680" s="28" t="s">
        <v>2029</v>
      </c>
      <c r="O680" s="28">
        <v>1202</v>
      </c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1841</v>
      </c>
      <c r="X680" s="6" t="s">
        <v>1842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2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53"/>
        <v>0</v>
      </c>
      <c r="AM680" s="7">
        <v>0</v>
      </c>
      <c r="AN680" s="7">
        <v>0</v>
      </c>
      <c r="AO680" s="29">
        <f t="shared" si="54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51"/>
        <v>0</v>
      </c>
      <c r="AW680" s="26">
        <f t="shared" si="55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2062</v>
      </c>
      <c r="N681" s="28" t="s">
        <v>2029</v>
      </c>
      <c r="O681" s="28">
        <v>1202</v>
      </c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1842</v>
      </c>
      <c r="X681" s="6" t="s">
        <v>1843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2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53"/>
        <v>0</v>
      </c>
      <c r="AM681" s="7">
        <v>0</v>
      </c>
      <c r="AN681" s="7">
        <v>0</v>
      </c>
      <c r="AO681" s="29">
        <f t="shared" si="54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si="51"/>
        <v>0</v>
      </c>
      <c r="AW681" s="26">
        <f t="shared" si="55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2062</v>
      </c>
      <c r="N682" s="28" t="s">
        <v>2029</v>
      </c>
      <c r="O682" s="28">
        <v>1202</v>
      </c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1843</v>
      </c>
      <c r="X682" s="6" t="s">
        <v>1844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2"/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si="53"/>
        <v>0</v>
      </c>
      <c r="AM682" s="7">
        <v>0</v>
      </c>
      <c r="AN682" s="7">
        <v>0</v>
      </c>
      <c r="AO682" s="29">
        <f t="shared" si="54"/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ref="AV682:AV745" si="56">SUM(AP682:AU682)</f>
        <v>0</v>
      </c>
      <c r="AW682" s="26">
        <f t="shared" si="55"/>
        <v>0</v>
      </c>
      <c r="AX682" s="30"/>
    </row>
    <row r="683" spans="1:50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 t="s">
        <v>2062</v>
      </c>
      <c r="N683" s="28" t="s">
        <v>2029</v>
      </c>
      <c r="O683" s="28">
        <v>1202</v>
      </c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1844</v>
      </c>
      <c r="X683" s="6" t="s">
        <v>1845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7">SUM(AA683:AE683)</f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ref="AL683:AL746" si="58">SUM(AG683:AK683)</f>
        <v>0</v>
      </c>
      <c r="AM683" s="7">
        <v>0</v>
      </c>
      <c r="AN683" s="7">
        <v>0</v>
      </c>
      <c r="AO683" s="29">
        <f t="shared" ref="AO683:AO746" si="59">SUM(AM683:AN683)</f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6"/>
        <v>0</v>
      </c>
      <c r="AW683" s="26">
        <f t="shared" ref="AW683:AW746" si="60">AF683+AL683+AO683+AV683</f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2062</v>
      </c>
      <c r="N684" s="28" t="s">
        <v>2029</v>
      </c>
      <c r="O684" s="28">
        <v>1202</v>
      </c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1845</v>
      </c>
      <c r="X684" s="6" t="s">
        <v>1846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7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8"/>
        <v>0</v>
      </c>
      <c r="AM684" s="7">
        <v>0</v>
      </c>
      <c r="AN684" s="7">
        <v>0</v>
      </c>
      <c r="AO684" s="29">
        <f t="shared" si="59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6"/>
        <v>0</v>
      </c>
      <c r="AW684" s="26">
        <f t="shared" si="60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2062</v>
      </c>
      <c r="N685" s="28" t="s">
        <v>2029</v>
      </c>
      <c r="O685" s="28">
        <v>1202</v>
      </c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1846</v>
      </c>
      <c r="X685" s="6" t="s">
        <v>1847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7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8"/>
        <v>0</v>
      </c>
      <c r="AM685" s="7">
        <v>0</v>
      </c>
      <c r="AN685" s="7">
        <v>0</v>
      </c>
      <c r="AO685" s="29">
        <f t="shared" si="59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6"/>
        <v>0</v>
      </c>
      <c r="AW685" s="26">
        <f t="shared" si="60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2062</v>
      </c>
      <c r="N686" s="28" t="s">
        <v>2030</v>
      </c>
      <c r="O686" s="28">
        <v>1203</v>
      </c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1847</v>
      </c>
      <c r="X686" s="6" t="s">
        <v>1848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7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8"/>
        <v>0</v>
      </c>
      <c r="AM686" s="7">
        <v>0</v>
      </c>
      <c r="AN686" s="7">
        <v>0</v>
      </c>
      <c r="AO686" s="29">
        <f t="shared" si="59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6"/>
        <v>0</v>
      </c>
      <c r="AW686" s="26">
        <f t="shared" si="60"/>
        <v>0</v>
      </c>
      <c r="AX686" s="30"/>
    </row>
    <row r="687" spans="1:50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2062</v>
      </c>
      <c r="N687" s="28" t="s">
        <v>2029</v>
      </c>
      <c r="O687" s="28">
        <v>1202</v>
      </c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1848</v>
      </c>
      <c r="X687" s="6" t="s">
        <v>1849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7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8"/>
        <v>0</v>
      </c>
      <c r="AM687" s="7">
        <v>0</v>
      </c>
      <c r="AN687" s="7">
        <v>0</v>
      </c>
      <c r="AO687" s="29">
        <f t="shared" si="59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6"/>
        <v>0</v>
      </c>
      <c r="AW687" s="26">
        <f t="shared" si="60"/>
        <v>0</v>
      </c>
      <c r="AX687" s="30"/>
    </row>
    <row r="688" spans="1:50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 t="s">
        <v>2062</v>
      </c>
      <c r="N688" s="28" t="s">
        <v>2029</v>
      </c>
      <c r="O688" s="28">
        <v>1202</v>
      </c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1849</v>
      </c>
      <c r="X688" s="6" t="s">
        <v>1850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7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8"/>
        <v>0</v>
      </c>
      <c r="AM688" s="7">
        <v>0</v>
      </c>
      <c r="AN688" s="7">
        <v>0</v>
      </c>
      <c r="AO688" s="29">
        <f t="shared" si="59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6"/>
        <v>0</v>
      </c>
      <c r="AW688" s="26">
        <f t="shared" si="60"/>
        <v>0</v>
      </c>
      <c r="AX688" s="30"/>
    </row>
    <row r="689" spans="1:50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2062</v>
      </c>
      <c r="N689" s="28" t="s">
        <v>2029</v>
      </c>
      <c r="O689" s="28">
        <v>1202</v>
      </c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1850</v>
      </c>
      <c r="X689" s="6" t="s">
        <v>1851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7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8"/>
        <v>0</v>
      </c>
      <c r="AM689" s="7">
        <v>0</v>
      </c>
      <c r="AN689" s="7">
        <v>0</v>
      </c>
      <c r="AO689" s="29">
        <f t="shared" si="59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6"/>
        <v>0</v>
      </c>
      <c r="AW689" s="26">
        <f t="shared" si="60"/>
        <v>0</v>
      </c>
      <c r="AX689" s="30"/>
    </row>
    <row r="690" spans="1:50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 t="s">
        <v>2062</v>
      </c>
      <c r="N690" s="28" t="s">
        <v>2029</v>
      </c>
      <c r="O690" s="28">
        <v>1202</v>
      </c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1851</v>
      </c>
      <c r="X690" s="6" t="s">
        <v>1852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7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8"/>
        <v>0</v>
      </c>
      <c r="AM690" s="7">
        <v>0</v>
      </c>
      <c r="AN690" s="7">
        <v>0</v>
      </c>
      <c r="AO690" s="29">
        <f t="shared" si="59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6"/>
        <v>0</v>
      </c>
      <c r="AW690" s="26">
        <f t="shared" si="60"/>
        <v>0</v>
      </c>
      <c r="AX690" s="30"/>
    </row>
    <row r="691" spans="1:50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2060</v>
      </c>
      <c r="N691" s="28" t="s">
        <v>2031</v>
      </c>
      <c r="O691" s="28">
        <v>2402</v>
      </c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1852</v>
      </c>
      <c r="X691" s="6" t="s">
        <v>1853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7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8"/>
        <v>0</v>
      </c>
      <c r="AM691" s="7">
        <v>0</v>
      </c>
      <c r="AN691" s="7">
        <v>0</v>
      </c>
      <c r="AO691" s="29">
        <f t="shared" si="59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6"/>
        <v>0</v>
      </c>
      <c r="AW691" s="26">
        <f t="shared" si="60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2060</v>
      </c>
      <c r="N692" s="28" t="s">
        <v>2031</v>
      </c>
      <c r="O692" s="28">
        <v>2402</v>
      </c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1853</v>
      </c>
      <c r="X692" s="6" t="s">
        <v>1854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7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8"/>
        <v>0</v>
      </c>
      <c r="AM692" s="7">
        <v>0</v>
      </c>
      <c r="AN692" s="7">
        <v>0</v>
      </c>
      <c r="AO692" s="29">
        <f t="shared" si="59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6"/>
        <v>0</v>
      </c>
      <c r="AW692" s="26">
        <f t="shared" si="60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2060</v>
      </c>
      <c r="N693" s="28" t="s">
        <v>2031</v>
      </c>
      <c r="O693" s="28">
        <v>2402</v>
      </c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1854</v>
      </c>
      <c r="X693" s="6" t="s">
        <v>1855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7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8"/>
        <v>0</v>
      </c>
      <c r="AM693" s="7">
        <v>0</v>
      </c>
      <c r="AN693" s="7">
        <v>0</v>
      </c>
      <c r="AO693" s="29">
        <f t="shared" si="59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6"/>
        <v>0</v>
      </c>
      <c r="AW693" s="26">
        <f t="shared" si="60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2060</v>
      </c>
      <c r="N694" s="28" t="s">
        <v>2031</v>
      </c>
      <c r="O694" s="28">
        <v>2402</v>
      </c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1855</v>
      </c>
      <c r="X694" s="6" t="s">
        <v>1856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7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8"/>
        <v>0</v>
      </c>
      <c r="AM694" s="7">
        <v>0</v>
      </c>
      <c r="AN694" s="7">
        <v>0</v>
      </c>
      <c r="AO694" s="29">
        <f t="shared" si="59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6"/>
        <v>0</v>
      </c>
      <c r="AW694" s="26">
        <f t="shared" si="60"/>
        <v>0</v>
      </c>
      <c r="AX694" s="30"/>
    </row>
    <row r="695" spans="1:50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2060</v>
      </c>
      <c r="N695" s="28" t="s">
        <v>2031</v>
      </c>
      <c r="O695" s="28">
        <v>2402</v>
      </c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1856</v>
      </c>
      <c r="X695" s="6" t="s">
        <v>1857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7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8"/>
        <v>0</v>
      </c>
      <c r="AM695" s="7">
        <v>0</v>
      </c>
      <c r="AN695" s="7">
        <v>0</v>
      </c>
      <c r="AO695" s="29">
        <f t="shared" si="59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6"/>
        <v>0</v>
      </c>
      <c r="AW695" s="26">
        <f t="shared" si="60"/>
        <v>0</v>
      </c>
      <c r="AX695" s="30"/>
    </row>
    <row r="696" spans="1:50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2060</v>
      </c>
      <c r="N696" s="28" t="s">
        <v>2031</v>
      </c>
      <c r="O696" s="28">
        <v>2402</v>
      </c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1857</v>
      </c>
      <c r="X696" s="6" t="s">
        <v>1858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7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8"/>
        <v>0</v>
      </c>
      <c r="AM696" s="7">
        <v>0</v>
      </c>
      <c r="AN696" s="7">
        <v>0</v>
      </c>
      <c r="AO696" s="29">
        <f t="shared" si="59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6"/>
        <v>0</v>
      </c>
      <c r="AW696" s="26">
        <f t="shared" si="60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2060</v>
      </c>
      <c r="N697" s="28" t="s">
        <v>2031</v>
      </c>
      <c r="O697" s="28">
        <v>2402</v>
      </c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1858</v>
      </c>
      <c r="X697" s="6" t="s">
        <v>1859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7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8"/>
        <v>0</v>
      </c>
      <c r="AM697" s="7">
        <v>0</v>
      </c>
      <c r="AN697" s="7">
        <v>0</v>
      </c>
      <c r="AO697" s="29">
        <f t="shared" si="59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6"/>
        <v>0</v>
      </c>
      <c r="AW697" s="26">
        <f t="shared" si="60"/>
        <v>0</v>
      </c>
      <c r="AX697" s="30"/>
    </row>
    <row r="698" spans="1:50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 t="s">
        <v>2060</v>
      </c>
      <c r="N698" s="28" t="s">
        <v>2031</v>
      </c>
      <c r="O698" s="28">
        <v>2402</v>
      </c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1859</v>
      </c>
      <c r="X698" s="6" t="s">
        <v>1860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7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8"/>
        <v>0</v>
      </c>
      <c r="AM698" s="7">
        <v>0</v>
      </c>
      <c r="AN698" s="7">
        <v>0</v>
      </c>
      <c r="AO698" s="29">
        <f t="shared" si="59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6"/>
        <v>0</v>
      </c>
      <c r="AW698" s="26">
        <f t="shared" si="60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2055</v>
      </c>
      <c r="N699" s="28" t="s">
        <v>2008</v>
      </c>
      <c r="O699" s="28">
        <v>3301</v>
      </c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1860</v>
      </c>
      <c r="X699" s="6" t="s">
        <v>1861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7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8"/>
        <v>0</v>
      </c>
      <c r="AM699" s="7">
        <v>0</v>
      </c>
      <c r="AN699" s="7">
        <v>0</v>
      </c>
      <c r="AO699" s="29">
        <f t="shared" si="59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6"/>
        <v>0</v>
      </c>
      <c r="AW699" s="26">
        <f t="shared" si="60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2055</v>
      </c>
      <c r="N700" s="28" t="s">
        <v>2008</v>
      </c>
      <c r="O700" s="28">
        <v>3301</v>
      </c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1861</v>
      </c>
      <c r="X700" s="6" t="s">
        <v>1862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7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8"/>
        <v>0</v>
      </c>
      <c r="AM700" s="7">
        <v>0</v>
      </c>
      <c r="AN700" s="7">
        <v>0</v>
      </c>
      <c r="AO700" s="29">
        <f t="shared" si="59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6"/>
        <v>0</v>
      </c>
      <c r="AW700" s="26">
        <f t="shared" si="60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2056</v>
      </c>
      <c r="N701" s="28" t="s">
        <v>2010</v>
      </c>
      <c r="O701" s="28">
        <v>4301</v>
      </c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1862</v>
      </c>
      <c r="X701" s="6" t="s">
        <v>1863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7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8"/>
        <v>0</v>
      </c>
      <c r="AM701" s="7">
        <v>0</v>
      </c>
      <c r="AN701" s="7">
        <v>0</v>
      </c>
      <c r="AO701" s="29">
        <f t="shared" si="59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6"/>
        <v>0</v>
      </c>
      <c r="AW701" s="26">
        <f t="shared" si="60"/>
        <v>0</v>
      </c>
      <c r="AX701" s="30"/>
    </row>
    <row r="702" spans="1:50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 t="s">
        <v>2056</v>
      </c>
      <c r="N702" s="28" t="s">
        <v>2010</v>
      </c>
      <c r="O702" s="28">
        <v>4301</v>
      </c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1863</v>
      </c>
      <c r="X702" s="6" t="s">
        <v>1864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7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8"/>
        <v>0</v>
      </c>
      <c r="AM702" s="7">
        <v>0</v>
      </c>
      <c r="AN702" s="7">
        <v>0</v>
      </c>
      <c r="AO702" s="29">
        <f t="shared" si="59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6"/>
        <v>0</v>
      </c>
      <c r="AW702" s="26">
        <f t="shared" si="60"/>
        <v>0</v>
      </c>
      <c r="AX702" s="30"/>
    </row>
    <row r="703" spans="1:50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 t="s">
        <v>2060</v>
      </c>
      <c r="N703" s="28" t="s">
        <v>2031</v>
      </c>
      <c r="O703" s="28">
        <v>2402</v>
      </c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1864</v>
      </c>
      <c r="X703" s="6" t="s">
        <v>1865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7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8"/>
        <v>0</v>
      </c>
      <c r="AM703" s="7">
        <v>0</v>
      </c>
      <c r="AN703" s="7">
        <v>0</v>
      </c>
      <c r="AO703" s="29">
        <f t="shared" si="59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6"/>
        <v>0</v>
      </c>
      <c r="AW703" s="26">
        <f t="shared" si="60"/>
        <v>0</v>
      </c>
      <c r="AX703" s="30"/>
    </row>
    <row r="704" spans="1:50" customFormat="1" ht="45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 t="s">
        <v>2063</v>
      </c>
      <c r="N704" s="28" t="s">
        <v>2032</v>
      </c>
      <c r="O704" s="28">
        <v>2102</v>
      </c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1865</v>
      </c>
      <c r="X704" s="6" t="s">
        <v>1866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7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8"/>
        <v>0</v>
      </c>
      <c r="AM704" s="7">
        <v>0</v>
      </c>
      <c r="AN704" s="7">
        <v>0</v>
      </c>
      <c r="AO704" s="29">
        <f t="shared" si="59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6"/>
        <v>0</v>
      </c>
      <c r="AW704" s="26">
        <f t="shared" si="60"/>
        <v>0</v>
      </c>
      <c r="AX704" s="30"/>
    </row>
    <row r="705" spans="1:50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1991</v>
      </c>
      <c r="H705" s="4"/>
      <c r="I705" s="4"/>
      <c r="J705" s="4"/>
      <c r="K705" s="4"/>
      <c r="L705" s="4"/>
      <c r="M705" s="28" t="s">
        <v>2053</v>
      </c>
      <c r="N705" s="28" t="s">
        <v>2033</v>
      </c>
      <c r="O705" s="28">
        <v>4503</v>
      </c>
      <c r="P705" s="3" t="s">
        <v>917</v>
      </c>
      <c r="Q705" s="4"/>
      <c r="R705" s="4"/>
      <c r="S705" s="4"/>
      <c r="T705" s="4"/>
      <c r="U705" s="3">
        <v>2</v>
      </c>
      <c r="V705" s="59" t="s">
        <v>1991</v>
      </c>
      <c r="W705" s="6" t="s">
        <v>1866</v>
      </c>
      <c r="X705" s="6" t="s">
        <v>1867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7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8"/>
        <v>0</v>
      </c>
      <c r="AM705" s="7">
        <v>0</v>
      </c>
      <c r="AN705" s="7">
        <v>0</v>
      </c>
      <c r="AO705" s="29">
        <f t="shared" si="59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6"/>
        <v>0</v>
      </c>
      <c r="AW705" s="26">
        <f t="shared" si="60"/>
        <v>0</v>
      </c>
      <c r="AX705" s="30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1991</v>
      </c>
      <c r="H706" s="4"/>
      <c r="I706" s="4"/>
      <c r="J706" s="4"/>
      <c r="K706" s="4"/>
      <c r="L706" s="4"/>
      <c r="M706" s="28" t="s">
        <v>2053</v>
      </c>
      <c r="N706" s="28" t="s">
        <v>2033</v>
      </c>
      <c r="O706" s="28">
        <v>4503</v>
      </c>
      <c r="P706" s="3" t="s">
        <v>919</v>
      </c>
      <c r="Q706" s="4"/>
      <c r="R706" s="4"/>
      <c r="S706" s="4"/>
      <c r="T706" s="4"/>
      <c r="U706" s="3">
        <v>1</v>
      </c>
      <c r="V706" s="59" t="s">
        <v>1991</v>
      </c>
      <c r="W706" s="6" t="s">
        <v>1867</v>
      </c>
      <c r="X706" s="6" t="s">
        <v>1868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7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8"/>
        <v>0</v>
      </c>
      <c r="AM706" s="7">
        <v>0</v>
      </c>
      <c r="AN706" s="7">
        <v>0</v>
      </c>
      <c r="AO706" s="29">
        <f t="shared" si="59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6"/>
        <v>0</v>
      </c>
      <c r="AW706" s="26">
        <f t="shared" si="60"/>
        <v>0</v>
      </c>
      <c r="AX706" s="30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1991</v>
      </c>
      <c r="H707" s="4"/>
      <c r="I707" s="4"/>
      <c r="J707" s="4"/>
      <c r="K707" s="4"/>
      <c r="L707" s="4"/>
      <c r="M707" s="28" t="s">
        <v>2053</v>
      </c>
      <c r="N707" s="28" t="s">
        <v>2033</v>
      </c>
      <c r="O707" s="28">
        <v>4503</v>
      </c>
      <c r="P707" s="3" t="s">
        <v>920</v>
      </c>
      <c r="Q707" s="4"/>
      <c r="R707" s="4"/>
      <c r="S707" s="4"/>
      <c r="T707" s="4"/>
      <c r="U707" s="3">
        <v>1</v>
      </c>
      <c r="V707" s="59" t="s">
        <v>1991</v>
      </c>
      <c r="W707" s="6" t="s">
        <v>1868</v>
      </c>
      <c r="X707" s="6" t="s">
        <v>1869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7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8"/>
        <v>0</v>
      </c>
      <c r="AM707" s="7">
        <v>0</v>
      </c>
      <c r="AN707" s="7">
        <v>0</v>
      </c>
      <c r="AO707" s="29">
        <f t="shared" si="59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6"/>
        <v>0</v>
      </c>
      <c r="AW707" s="26">
        <f t="shared" si="60"/>
        <v>0</v>
      </c>
      <c r="AX707" s="30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1991</v>
      </c>
      <c r="H708" s="4"/>
      <c r="I708" s="4"/>
      <c r="J708" s="4"/>
      <c r="K708" s="4"/>
      <c r="L708" s="4"/>
      <c r="M708" s="28" t="s">
        <v>2053</v>
      </c>
      <c r="N708" s="28" t="s">
        <v>2033</v>
      </c>
      <c r="O708" s="28">
        <v>4503</v>
      </c>
      <c r="P708" s="3" t="s">
        <v>921</v>
      </c>
      <c r="Q708" s="4"/>
      <c r="R708" s="4"/>
      <c r="S708" s="4"/>
      <c r="T708" s="4"/>
      <c r="U708" s="3">
        <v>1</v>
      </c>
      <c r="V708" s="59" t="s">
        <v>1991</v>
      </c>
      <c r="W708" s="6" t="s">
        <v>1869</v>
      </c>
      <c r="X708" s="6" t="s">
        <v>1870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7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8"/>
        <v>0</v>
      </c>
      <c r="AM708" s="7">
        <v>0</v>
      </c>
      <c r="AN708" s="7">
        <v>0</v>
      </c>
      <c r="AO708" s="29">
        <f t="shared" si="59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6"/>
        <v>0</v>
      </c>
      <c r="AW708" s="26">
        <f t="shared" si="60"/>
        <v>0</v>
      </c>
      <c r="AX708" s="30"/>
    </row>
    <row r="709" spans="1:50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1991</v>
      </c>
      <c r="H709" s="4"/>
      <c r="I709" s="4"/>
      <c r="J709" s="4"/>
      <c r="K709" s="4"/>
      <c r="L709" s="4"/>
      <c r="M709" s="28" t="s">
        <v>2053</v>
      </c>
      <c r="N709" s="28" t="s">
        <v>2033</v>
      </c>
      <c r="O709" s="28">
        <v>4503</v>
      </c>
      <c r="P709" s="3" t="s">
        <v>922</v>
      </c>
      <c r="Q709" s="4"/>
      <c r="R709" s="4"/>
      <c r="S709" s="4"/>
      <c r="T709" s="4"/>
      <c r="U709" s="3">
        <v>2</v>
      </c>
      <c r="V709" s="59" t="s">
        <v>1991</v>
      </c>
      <c r="W709" s="6" t="s">
        <v>1870</v>
      </c>
      <c r="X709" s="6" t="s">
        <v>1871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7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8"/>
        <v>0</v>
      </c>
      <c r="AM709" s="7">
        <v>0</v>
      </c>
      <c r="AN709" s="7">
        <v>0</v>
      </c>
      <c r="AO709" s="29">
        <f t="shared" si="59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6"/>
        <v>0</v>
      </c>
      <c r="AW709" s="26">
        <f t="shared" si="60"/>
        <v>0</v>
      </c>
      <c r="AX709" s="30"/>
    </row>
    <row r="710" spans="1:50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 t="s">
        <v>2053</v>
      </c>
      <c r="N710" s="28" t="s">
        <v>2033</v>
      </c>
      <c r="O710" s="28">
        <v>4503</v>
      </c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1871</v>
      </c>
      <c r="X710" s="6" t="s">
        <v>1872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7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8"/>
        <v>0</v>
      </c>
      <c r="AM710" s="7">
        <v>0</v>
      </c>
      <c r="AN710" s="7">
        <v>0</v>
      </c>
      <c r="AO710" s="29">
        <f t="shared" si="59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6"/>
        <v>0</v>
      </c>
      <c r="AW710" s="26">
        <f t="shared" si="60"/>
        <v>0</v>
      </c>
      <c r="AX710" s="30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 t="s">
        <v>2053</v>
      </c>
      <c r="N711" s="28" t="s">
        <v>2033</v>
      </c>
      <c r="O711" s="28">
        <v>4503</v>
      </c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1872</v>
      </c>
      <c r="X711" s="6" t="s">
        <v>1873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7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8"/>
        <v>0</v>
      </c>
      <c r="AM711" s="7">
        <v>0</v>
      </c>
      <c r="AN711" s="7">
        <v>0</v>
      </c>
      <c r="AO711" s="29">
        <f t="shared" si="59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6"/>
        <v>0</v>
      </c>
      <c r="AW711" s="26">
        <f t="shared" si="60"/>
        <v>0</v>
      </c>
      <c r="AX711" s="30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1991</v>
      </c>
      <c r="H712" s="4"/>
      <c r="I712" s="4"/>
      <c r="J712" s="4"/>
      <c r="K712" s="4"/>
      <c r="L712" s="4"/>
      <c r="M712" s="28" t="s">
        <v>2053</v>
      </c>
      <c r="N712" s="28" t="s">
        <v>2033</v>
      </c>
      <c r="O712" s="28">
        <v>4503</v>
      </c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1873</v>
      </c>
      <c r="X712" s="6" t="s">
        <v>1874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7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8"/>
        <v>0</v>
      </c>
      <c r="AM712" s="7">
        <v>0</v>
      </c>
      <c r="AN712" s="7">
        <v>0</v>
      </c>
      <c r="AO712" s="29">
        <f t="shared" si="59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6"/>
        <v>0</v>
      </c>
      <c r="AW712" s="26">
        <f t="shared" si="60"/>
        <v>0</v>
      </c>
      <c r="AX712" s="30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1991</v>
      </c>
      <c r="H713" s="4"/>
      <c r="I713" s="4"/>
      <c r="J713" s="4"/>
      <c r="K713" s="4"/>
      <c r="L713" s="4"/>
      <c r="M713" s="28" t="s">
        <v>2053</v>
      </c>
      <c r="N713" s="28" t="s">
        <v>2033</v>
      </c>
      <c r="O713" s="28">
        <v>4503</v>
      </c>
      <c r="P713" s="3" t="s">
        <v>929</v>
      </c>
      <c r="Q713" s="4"/>
      <c r="R713" s="4"/>
      <c r="S713" s="4"/>
      <c r="T713" s="4"/>
      <c r="U713" s="3">
        <v>5</v>
      </c>
      <c r="V713" s="59" t="s">
        <v>1991</v>
      </c>
      <c r="W713" s="6" t="s">
        <v>1874</v>
      </c>
      <c r="X713" s="6" t="s">
        <v>1875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7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8"/>
        <v>0</v>
      </c>
      <c r="AM713" s="7">
        <v>0</v>
      </c>
      <c r="AN713" s="7">
        <v>0</v>
      </c>
      <c r="AO713" s="29">
        <f t="shared" si="59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6"/>
        <v>0</v>
      </c>
      <c r="AW713" s="26">
        <f t="shared" si="60"/>
        <v>0</v>
      </c>
      <c r="AX713" s="30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1991</v>
      </c>
      <c r="H714" s="4"/>
      <c r="I714" s="4"/>
      <c r="J714" s="4"/>
      <c r="K714" s="4"/>
      <c r="L714" s="4"/>
      <c r="M714" s="28" t="s">
        <v>2053</v>
      </c>
      <c r="N714" s="28" t="s">
        <v>2033</v>
      </c>
      <c r="O714" s="28">
        <v>4503</v>
      </c>
      <c r="P714" s="3" t="s">
        <v>931</v>
      </c>
      <c r="Q714" s="4"/>
      <c r="R714" s="4"/>
      <c r="S714" s="4"/>
      <c r="T714" s="4"/>
      <c r="U714" s="3">
        <v>2</v>
      </c>
      <c r="V714" s="59" t="s">
        <v>1991</v>
      </c>
      <c r="W714" s="6" t="s">
        <v>1875</v>
      </c>
      <c r="X714" s="6" t="s">
        <v>1876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7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8"/>
        <v>0</v>
      </c>
      <c r="AM714" s="7">
        <v>0</v>
      </c>
      <c r="AN714" s="7">
        <v>0</v>
      </c>
      <c r="AO714" s="29">
        <f t="shared" si="59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6"/>
        <v>0</v>
      </c>
      <c r="AW714" s="26">
        <f t="shared" si="60"/>
        <v>0</v>
      </c>
      <c r="AX714" s="30"/>
    </row>
    <row r="715" spans="1:50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1991</v>
      </c>
      <c r="H715" s="4"/>
      <c r="I715" s="4"/>
      <c r="J715" s="4"/>
      <c r="K715" s="4"/>
      <c r="L715" s="4"/>
      <c r="M715" s="28" t="s">
        <v>2064</v>
      </c>
      <c r="N715" s="28" t="s">
        <v>2034</v>
      </c>
      <c r="O715" s="28">
        <v>3205</v>
      </c>
      <c r="P715" s="3" t="s">
        <v>940</v>
      </c>
      <c r="Q715" s="4"/>
      <c r="R715" s="4"/>
      <c r="S715" s="4"/>
      <c r="T715" s="4"/>
      <c r="U715" s="3">
        <v>1</v>
      </c>
      <c r="V715" s="59" t="s">
        <v>1991</v>
      </c>
      <c r="W715" s="6" t="s">
        <v>1876</v>
      </c>
      <c r="X715" s="6" t="s">
        <v>1877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7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8"/>
        <v>0</v>
      </c>
      <c r="AM715" s="7">
        <v>0</v>
      </c>
      <c r="AN715" s="7">
        <v>0</v>
      </c>
      <c r="AO715" s="29">
        <f t="shared" si="59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6"/>
        <v>0</v>
      </c>
      <c r="AW715" s="26">
        <f t="shared" si="60"/>
        <v>0</v>
      </c>
      <c r="AX715" s="30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1991</v>
      </c>
      <c r="H716" s="4"/>
      <c r="I716" s="4"/>
      <c r="J716" s="4"/>
      <c r="K716" s="4"/>
      <c r="L716" s="4"/>
      <c r="M716" s="28" t="s">
        <v>2064</v>
      </c>
      <c r="N716" s="28" t="s">
        <v>2035</v>
      </c>
      <c r="O716" s="28">
        <v>3299</v>
      </c>
      <c r="P716" s="3" t="s">
        <v>935</v>
      </c>
      <c r="Q716" s="4"/>
      <c r="R716" s="4"/>
      <c r="S716" s="4"/>
      <c r="T716" s="4"/>
      <c r="U716" s="3">
        <v>1</v>
      </c>
      <c r="V716" s="59" t="s">
        <v>1991</v>
      </c>
      <c r="W716" s="6" t="s">
        <v>1877</v>
      </c>
      <c r="X716" s="6" t="s">
        <v>1878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7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8"/>
        <v>0</v>
      </c>
      <c r="AM716" s="7">
        <v>0</v>
      </c>
      <c r="AN716" s="7">
        <v>0</v>
      </c>
      <c r="AO716" s="29">
        <f t="shared" si="59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56"/>
        <v>0</v>
      </c>
      <c r="AW716" s="26">
        <f t="shared" si="60"/>
        <v>0</v>
      </c>
      <c r="AX716" s="30"/>
    </row>
    <row r="717" spans="1:50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1991</v>
      </c>
      <c r="H717" s="4"/>
      <c r="I717" s="4"/>
      <c r="J717" s="4"/>
      <c r="K717" s="4"/>
      <c r="L717" s="4"/>
      <c r="M717" s="28" t="s">
        <v>2053</v>
      </c>
      <c r="N717" s="28" t="s">
        <v>2033</v>
      </c>
      <c r="O717" s="28">
        <v>4503</v>
      </c>
      <c r="P717" s="3" t="s">
        <v>936</v>
      </c>
      <c r="Q717" s="4"/>
      <c r="R717" s="4"/>
      <c r="S717" s="4"/>
      <c r="T717" s="4"/>
      <c r="U717" s="3">
        <v>2</v>
      </c>
      <c r="V717" s="59" t="s">
        <v>1991</v>
      </c>
      <c r="W717" s="6" t="s">
        <v>1878</v>
      </c>
      <c r="X717" s="6" t="s">
        <v>1879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7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8"/>
        <v>0</v>
      </c>
      <c r="AM717" s="7">
        <v>0</v>
      </c>
      <c r="AN717" s="7">
        <v>0</v>
      </c>
      <c r="AO717" s="29">
        <f t="shared" si="59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6"/>
        <v>0</v>
      </c>
      <c r="AW717" s="26">
        <f t="shared" si="60"/>
        <v>0</v>
      </c>
      <c r="AX717" s="30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 t="s">
        <v>2064</v>
      </c>
      <c r="N718" s="28" t="s">
        <v>2036</v>
      </c>
      <c r="O718" s="28">
        <v>3208</v>
      </c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1879</v>
      </c>
      <c r="X718" s="6" t="s">
        <v>1880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7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8"/>
        <v>0</v>
      </c>
      <c r="AM718" s="7">
        <v>0</v>
      </c>
      <c r="AN718" s="7">
        <v>0</v>
      </c>
      <c r="AO718" s="29">
        <f t="shared" si="59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56"/>
        <v>0</v>
      </c>
      <c r="AW718" s="26">
        <f t="shared" si="60"/>
        <v>0</v>
      </c>
      <c r="AX718" s="30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 t="s">
        <v>2064</v>
      </c>
      <c r="N719" s="28" t="s">
        <v>2036</v>
      </c>
      <c r="O719" s="28">
        <v>3208</v>
      </c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1880</v>
      </c>
      <c r="X719" s="6" t="s">
        <v>1881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7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8"/>
        <v>0</v>
      </c>
      <c r="AM719" s="7">
        <v>0</v>
      </c>
      <c r="AN719" s="7">
        <v>0</v>
      </c>
      <c r="AO719" s="29">
        <f t="shared" si="59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6"/>
        <v>0</v>
      </c>
      <c r="AW719" s="26">
        <f t="shared" si="60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 t="s">
        <v>2064</v>
      </c>
      <c r="N720" s="28" t="s">
        <v>2036</v>
      </c>
      <c r="O720" s="28">
        <v>3208</v>
      </c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1881</v>
      </c>
      <c r="X720" s="6" t="s">
        <v>1882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7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8"/>
        <v>0</v>
      </c>
      <c r="AM720" s="7">
        <v>0</v>
      </c>
      <c r="AN720" s="7">
        <v>0</v>
      </c>
      <c r="AO720" s="29">
        <f t="shared" si="59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6"/>
        <v>0</v>
      </c>
      <c r="AW720" s="26">
        <f t="shared" si="60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 t="s">
        <v>2053</v>
      </c>
      <c r="N721" s="28" t="s">
        <v>2033</v>
      </c>
      <c r="O721" s="28">
        <v>4503</v>
      </c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1882</v>
      </c>
      <c r="X721" s="6" t="s">
        <v>1883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7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58"/>
        <v>0</v>
      </c>
      <c r="AM721" s="7">
        <v>0</v>
      </c>
      <c r="AN721" s="7">
        <v>0</v>
      </c>
      <c r="AO721" s="29">
        <f t="shared" si="59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56"/>
        <v>0</v>
      </c>
      <c r="AW721" s="26">
        <f t="shared" si="60"/>
        <v>0</v>
      </c>
      <c r="AX721" s="30"/>
    </row>
    <row r="722" spans="1:50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 t="s">
        <v>2053</v>
      </c>
      <c r="N722" s="28" t="s">
        <v>2033</v>
      </c>
      <c r="O722" s="28">
        <v>4503</v>
      </c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1883</v>
      </c>
      <c r="X722" s="6" t="s">
        <v>1884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7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8"/>
        <v>0</v>
      </c>
      <c r="AM722" s="7">
        <v>0</v>
      </c>
      <c r="AN722" s="7">
        <v>0</v>
      </c>
      <c r="AO722" s="29">
        <f t="shared" si="59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6"/>
        <v>0</v>
      </c>
      <c r="AW722" s="26">
        <f t="shared" si="60"/>
        <v>0</v>
      </c>
      <c r="AX722" s="30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2080</v>
      </c>
      <c r="H723" s="4"/>
      <c r="I723" s="4"/>
      <c r="J723" s="4"/>
      <c r="K723" s="4"/>
      <c r="L723" s="4"/>
      <c r="M723" s="28" t="s">
        <v>2053</v>
      </c>
      <c r="N723" s="28" t="s">
        <v>2038</v>
      </c>
      <c r="O723" s="28">
        <v>4502</v>
      </c>
      <c r="P723" s="3" t="s">
        <v>951</v>
      </c>
      <c r="Q723" s="4"/>
      <c r="R723" s="4"/>
      <c r="S723" s="4"/>
      <c r="T723" s="4"/>
      <c r="U723" s="3">
        <v>1</v>
      </c>
      <c r="V723" s="59" t="s">
        <v>1991</v>
      </c>
      <c r="W723" s="6">
        <v>0</v>
      </c>
      <c r="X723" s="6">
        <v>0</v>
      </c>
      <c r="Y723" s="4"/>
      <c r="Z723" s="4" t="s">
        <v>2188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7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58"/>
        <v>0</v>
      </c>
      <c r="AM723" s="7">
        <v>0</v>
      </c>
      <c r="AN723" s="7"/>
      <c r="AO723" s="29">
        <f t="shared" si="59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6"/>
        <v>0</v>
      </c>
      <c r="AW723" s="26">
        <f t="shared" si="60"/>
        <v>0</v>
      </c>
      <c r="AX723" s="30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2053</v>
      </c>
      <c r="N724" s="28" t="s">
        <v>2038</v>
      </c>
      <c r="O724" s="28">
        <v>4502</v>
      </c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1882</v>
      </c>
      <c r="X724" s="6" t="s">
        <v>1883</v>
      </c>
      <c r="Y724" s="4"/>
      <c r="Z724" s="4" t="s">
        <v>2188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7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8"/>
        <v>0</v>
      </c>
      <c r="AM724" s="7">
        <v>0</v>
      </c>
      <c r="AN724" s="7">
        <v>0</v>
      </c>
      <c r="AO724" s="29">
        <f t="shared" si="59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6"/>
        <v>0</v>
      </c>
      <c r="AW724" s="26">
        <f t="shared" si="60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 t="s">
        <v>2053</v>
      </c>
      <c r="N725" s="28" t="s">
        <v>2038</v>
      </c>
      <c r="O725" s="28">
        <v>4502</v>
      </c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1883</v>
      </c>
      <c r="X725" s="6" t="s">
        <v>1884</v>
      </c>
      <c r="Y725" s="18"/>
      <c r="Z725" s="4" t="s">
        <v>2188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7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8"/>
        <v>0</v>
      </c>
      <c r="AM725" s="7">
        <v>0</v>
      </c>
      <c r="AN725" s="7">
        <v>0</v>
      </c>
      <c r="AO725" s="29">
        <f t="shared" si="59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6"/>
        <v>0</v>
      </c>
      <c r="AW725" s="26">
        <f t="shared" si="60"/>
        <v>0</v>
      </c>
      <c r="AX725" s="30"/>
    </row>
    <row r="726" spans="1:50" customFormat="1" ht="75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 t="s">
        <v>2053</v>
      </c>
      <c r="N726" s="28" t="s">
        <v>2038</v>
      </c>
      <c r="O726" s="28">
        <v>4502</v>
      </c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2188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7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8"/>
        <v>0</v>
      </c>
      <c r="AM726" s="7">
        <v>0</v>
      </c>
      <c r="AN726" s="7">
        <v>0</v>
      </c>
      <c r="AO726" s="29">
        <f t="shared" si="59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6"/>
        <v>0</v>
      </c>
      <c r="AW726" s="26">
        <f t="shared" si="60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1990</v>
      </c>
      <c r="F727" s="3">
        <v>90</v>
      </c>
      <c r="G727" s="62">
        <v>90</v>
      </c>
      <c r="H727" s="4"/>
      <c r="I727" s="4"/>
      <c r="J727" s="4"/>
      <c r="K727" s="4"/>
      <c r="L727" s="4"/>
      <c r="M727" s="28" t="s">
        <v>2053</v>
      </c>
      <c r="N727" s="28" t="s">
        <v>2039</v>
      </c>
      <c r="O727" s="28">
        <v>4502</v>
      </c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1882</v>
      </c>
      <c r="X727" s="6" t="s">
        <v>1883</v>
      </c>
      <c r="Y727" s="4"/>
      <c r="Z727" s="4" t="s">
        <v>2188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7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8"/>
        <v>0</v>
      </c>
      <c r="AM727" s="7">
        <v>0</v>
      </c>
      <c r="AN727" s="7">
        <v>0</v>
      </c>
      <c r="AO727" s="29">
        <f t="shared" si="59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6"/>
        <v>0</v>
      </c>
      <c r="AW727" s="26">
        <f t="shared" si="60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1990</v>
      </c>
      <c r="F728" s="3">
        <v>90</v>
      </c>
      <c r="G728" s="62">
        <v>90</v>
      </c>
      <c r="H728" s="4"/>
      <c r="I728" s="4"/>
      <c r="J728" s="4"/>
      <c r="K728" s="4"/>
      <c r="L728" s="4"/>
      <c r="M728" s="28" t="s">
        <v>2053</v>
      </c>
      <c r="N728" s="28" t="s">
        <v>2039</v>
      </c>
      <c r="O728" s="28">
        <v>4502</v>
      </c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1883</v>
      </c>
      <c r="X728" s="6" t="s">
        <v>1884</v>
      </c>
      <c r="Y728" s="4"/>
      <c r="Z728" s="4" t="s">
        <v>2188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7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8"/>
        <v>0</v>
      </c>
      <c r="AM728" s="7">
        <v>0</v>
      </c>
      <c r="AN728" s="7">
        <v>0</v>
      </c>
      <c r="AO728" s="29">
        <f t="shared" si="59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6"/>
        <v>0</v>
      </c>
      <c r="AW728" s="26">
        <f t="shared" si="60"/>
        <v>0</v>
      </c>
      <c r="AX728" s="30"/>
    </row>
    <row r="729" spans="1:50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1990</v>
      </c>
      <c r="F729" s="3">
        <v>90</v>
      </c>
      <c r="G729" s="62">
        <v>90</v>
      </c>
      <c r="H729" s="4"/>
      <c r="I729" s="4"/>
      <c r="J729" s="4"/>
      <c r="K729" s="4"/>
      <c r="L729" s="4"/>
      <c r="M729" s="28" t="s">
        <v>2053</v>
      </c>
      <c r="N729" s="28" t="s">
        <v>2039</v>
      </c>
      <c r="O729" s="28">
        <v>4502</v>
      </c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2188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7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8"/>
        <v>0</v>
      </c>
      <c r="AM729" s="7">
        <v>0</v>
      </c>
      <c r="AN729" s="7">
        <v>0</v>
      </c>
      <c r="AO729" s="29">
        <f t="shared" si="59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6"/>
        <v>0</v>
      </c>
      <c r="AW729" s="26">
        <f t="shared" si="60"/>
        <v>0</v>
      </c>
      <c r="AX729" s="30"/>
    </row>
    <row r="730" spans="1:50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 t="s">
        <v>2053</v>
      </c>
      <c r="N730" s="28" t="s">
        <v>2039</v>
      </c>
      <c r="O730" s="28">
        <v>4502</v>
      </c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2188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7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8"/>
        <v>0</v>
      </c>
      <c r="AM730" s="7">
        <v>0</v>
      </c>
      <c r="AN730" s="7">
        <v>0</v>
      </c>
      <c r="AO730" s="29">
        <f t="shared" si="59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6"/>
        <v>0</v>
      </c>
      <c r="AW730" s="26">
        <f t="shared" si="60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2053</v>
      </c>
      <c r="N731" s="28" t="s">
        <v>2039</v>
      </c>
      <c r="O731" s="28">
        <v>4599</v>
      </c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1885</v>
      </c>
      <c r="X731" s="6" t="s">
        <v>1886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7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8"/>
        <v>0</v>
      </c>
      <c r="AM731" s="7">
        <v>0</v>
      </c>
      <c r="AN731" s="7">
        <v>0</v>
      </c>
      <c r="AO731" s="29">
        <f t="shared" si="59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6"/>
        <v>0</v>
      </c>
      <c r="AW731" s="26">
        <f t="shared" si="60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 t="s">
        <v>2053</v>
      </c>
      <c r="N732" s="28" t="s">
        <v>2039</v>
      </c>
      <c r="O732" s="28">
        <v>4599</v>
      </c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1886</v>
      </c>
      <c r="X732" s="6" t="s">
        <v>1887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7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8"/>
        <v>0</v>
      </c>
      <c r="AM732" s="7">
        <v>0</v>
      </c>
      <c r="AN732" s="7">
        <v>0</v>
      </c>
      <c r="AO732" s="29">
        <f t="shared" si="59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6"/>
        <v>0</v>
      </c>
      <c r="AW732" s="26">
        <f t="shared" si="60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2053</v>
      </c>
      <c r="N733" s="28" t="s">
        <v>2039</v>
      </c>
      <c r="O733" s="28">
        <v>4599</v>
      </c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1887</v>
      </c>
      <c r="X733" s="6" t="s">
        <v>1888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7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8"/>
        <v>0</v>
      </c>
      <c r="AM733" s="7">
        <v>0</v>
      </c>
      <c r="AN733" s="7">
        <v>0</v>
      </c>
      <c r="AO733" s="29">
        <f t="shared" si="59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6"/>
        <v>0</v>
      </c>
      <c r="AW733" s="26">
        <f t="shared" si="60"/>
        <v>0</v>
      </c>
      <c r="AX733" s="30"/>
    </row>
    <row r="734" spans="1:50" customFormat="1" ht="60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 t="s">
        <v>2053</v>
      </c>
      <c r="N734" s="28" t="s">
        <v>2039</v>
      </c>
      <c r="O734" s="28">
        <v>4599</v>
      </c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1888</v>
      </c>
      <c r="X734" s="6" t="s">
        <v>1889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7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8"/>
        <v>0</v>
      </c>
      <c r="AM734" s="7">
        <v>0</v>
      </c>
      <c r="AN734" s="7">
        <v>0</v>
      </c>
      <c r="AO734" s="29">
        <f t="shared" si="59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6"/>
        <v>0</v>
      </c>
      <c r="AW734" s="26">
        <f t="shared" si="60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2053</v>
      </c>
      <c r="N735" s="28" t="s">
        <v>2039</v>
      </c>
      <c r="O735" s="28">
        <v>4599</v>
      </c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1889</v>
      </c>
      <c r="X735" s="6" t="s">
        <v>1890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7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8"/>
        <v>0</v>
      </c>
      <c r="AM735" s="7">
        <v>0</v>
      </c>
      <c r="AN735" s="7">
        <v>0</v>
      </c>
      <c r="AO735" s="29">
        <f t="shared" si="59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6"/>
        <v>0</v>
      </c>
      <c r="AW735" s="26">
        <f t="shared" si="60"/>
        <v>0</v>
      </c>
      <c r="AX735" s="30"/>
    </row>
    <row r="736" spans="1:50" customFormat="1" ht="6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 t="s">
        <v>2053</v>
      </c>
      <c r="N736" s="28" t="s">
        <v>2039</v>
      </c>
      <c r="O736" s="28">
        <v>4599</v>
      </c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1890</v>
      </c>
      <c r="X736" s="6" t="s">
        <v>1891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7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8"/>
        <v>0</v>
      </c>
      <c r="AM736" s="7">
        <v>0</v>
      </c>
      <c r="AN736" s="7">
        <v>0</v>
      </c>
      <c r="AO736" s="29">
        <f t="shared" si="59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6"/>
        <v>0</v>
      </c>
      <c r="AW736" s="26">
        <f t="shared" si="60"/>
        <v>0</v>
      </c>
      <c r="AX736" s="30"/>
    </row>
    <row r="737" spans="1:50" customFormat="1" ht="6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 t="s">
        <v>2053</v>
      </c>
      <c r="N737" s="28" t="s">
        <v>2039</v>
      </c>
      <c r="O737" s="28">
        <v>4599</v>
      </c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1891</v>
      </c>
      <c r="X737" s="6" t="s">
        <v>1892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7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8"/>
        <v>0</v>
      </c>
      <c r="AM737" s="7">
        <v>0</v>
      </c>
      <c r="AN737" s="7">
        <v>0</v>
      </c>
      <c r="AO737" s="29">
        <f t="shared" si="59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6"/>
        <v>0</v>
      </c>
      <c r="AW737" s="26">
        <f t="shared" si="60"/>
        <v>0</v>
      </c>
      <c r="AX737" s="30"/>
    </row>
    <row r="738" spans="1:50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 t="s">
        <v>2062</v>
      </c>
      <c r="N738" s="28" t="s">
        <v>2040</v>
      </c>
      <c r="O738" s="28">
        <v>1205</v>
      </c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1892</v>
      </c>
      <c r="X738" s="6" t="s">
        <v>1893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7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8"/>
        <v>0</v>
      </c>
      <c r="AM738" s="7">
        <v>0</v>
      </c>
      <c r="AN738" s="7">
        <v>0</v>
      </c>
      <c r="AO738" s="29">
        <f t="shared" si="59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6"/>
        <v>0</v>
      </c>
      <c r="AW738" s="26">
        <f t="shared" si="60"/>
        <v>0</v>
      </c>
      <c r="AX738" s="30"/>
    </row>
    <row r="739" spans="1:50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 t="s">
        <v>2062</v>
      </c>
      <c r="N739" s="28" t="s">
        <v>2040</v>
      </c>
      <c r="O739" s="28">
        <v>1205</v>
      </c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1893</v>
      </c>
      <c r="X739" s="6" t="s">
        <v>1894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7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8"/>
        <v>0</v>
      </c>
      <c r="AM739" s="7">
        <v>0</v>
      </c>
      <c r="AN739" s="7">
        <v>0</v>
      </c>
      <c r="AO739" s="29">
        <f t="shared" si="59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6"/>
        <v>0</v>
      </c>
      <c r="AW739" s="26">
        <f t="shared" si="60"/>
        <v>0</v>
      </c>
      <c r="AX739" s="30"/>
    </row>
    <row r="740" spans="1:50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 t="s">
        <v>2062</v>
      </c>
      <c r="N740" s="28" t="s">
        <v>2040</v>
      </c>
      <c r="O740" s="28">
        <v>1205</v>
      </c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1894</v>
      </c>
      <c r="X740" s="6" t="s">
        <v>1895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7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8"/>
        <v>0</v>
      </c>
      <c r="AM740" s="7">
        <v>0</v>
      </c>
      <c r="AN740" s="7">
        <v>0</v>
      </c>
      <c r="AO740" s="29">
        <f t="shared" si="59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6"/>
        <v>0</v>
      </c>
      <c r="AW740" s="26">
        <f t="shared" si="60"/>
        <v>0</v>
      </c>
      <c r="AX740" s="30"/>
    </row>
    <row r="741" spans="1:50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 t="s">
        <v>2062</v>
      </c>
      <c r="N741" s="28" t="s">
        <v>2040</v>
      </c>
      <c r="O741" s="28">
        <v>1205</v>
      </c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1895</v>
      </c>
      <c r="X741" s="6" t="s">
        <v>1896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7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8"/>
        <v>0</v>
      </c>
      <c r="AM741" s="7">
        <v>0</v>
      </c>
      <c r="AN741" s="7">
        <v>0</v>
      </c>
      <c r="AO741" s="29">
        <f t="shared" si="59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6"/>
        <v>0</v>
      </c>
      <c r="AW741" s="26">
        <f t="shared" si="60"/>
        <v>0</v>
      </c>
      <c r="AX741" s="30"/>
    </row>
    <row r="742" spans="1:50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 t="s">
        <v>2062</v>
      </c>
      <c r="N742" s="28" t="s">
        <v>2040</v>
      </c>
      <c r="O742" s="28">
        <v>1205</v>
      </c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1896</v>
      </c>
      <c r="X742" s="6" t="s">
        <v>1897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7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8"/>
        <v>0</v>
      </c>
      <c r="AM742" s="7">
        <v>0</v>
      </c>
      <c r="AN742" s="7">
        <v>0</v>
      </c>
      <c r="AO742" s="29">
        <f t="shared" si="59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6"/>
        <v>0</v>
      </c>
      <c r="AW742" s="26">
        <f t="shared" si="60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2053</v>
      </c>
      <c r="N743" s="28" t="s">
        <v>2039</v>
      </c>
      <c r="O743" s="28">
        <v>4599</v>
      </c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1897</v>
      </c>
      <c r="X743" s="6" t="s">
        <v>1898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7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8"/>
        <v>0</v>
      </c>
      <c r="AM743" s="7">
        <v>0</v>
      </c>
      <c r="AN743" s="7">
        <v>0</v>
      </c>
      <c r="AO743" s="29">
        <f t="shared" si="59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6"/>
        <v>0</v>
      </c>
      <c r="AW743" s="26">
        <f t="shared" si="60"/>
        <v>0</v>
      </c>
      <c r="AX743" s="30"/>
    </row>
    <row r="744" spans="1:50" customFormat="1" ht="60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 t="s">
        <v>2053</v>
      </c>
      <c r="N744" s="28" t="s">
        <v>2039</v>
      </c>
      <c r="O744" s="28">
        <v>4599</v>
      </c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1898</v>
      </c>
      <c r="X744" s="6" t="s">
        <v>1899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7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8"/>
        <v>0</v>
      </c>
      <c r="AM744" s="7">
        <v>0</v>
      </c>
      <c r="AN744" s="7">
        <v>0</v>
      </c>
      <c r="AO744" s="29">
        <f t="shared" si="59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6"/>
        <v>0</v>
      </c>
      <c r="AW744" s="26">
        <f t="shared" si="60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2053</v>
      </c>
      <c r="N745" s="28" t="s">
        <v>2039</v>
      </c>
      <c r="O745" s="28">
        <v>4599</v>
      </c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1899</v>
      </c>
      <c r="X745" s="6" t="s">
        <v>1900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7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8"/>
        <v>0</v>
      </c>
      <c r="AM745" s="7">
        <v>0</v>
      </c>
      <c r="AN745" s="7">
        <v>0</v>
      </c>
      <c r="AO745" s="29">
        <f t="shared" si="59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si="56"/>
        <v>0</v>
      </c>
      <c r="AW745" s="26">
        <f t="shared" si="60"/>
        <v>0</v>
      </c>
      <c r="AX745" s="30"/>
    </row>
    <row r="746" spans="1:50" customFormat="1" ht="6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 t="s">
        <v>2053</v>
      </c>
      <c r="N746" s="28" t="s">
        <v>2039</v>
      </c>
      <c r="O746" s="28">
        <v>4599</v>
      </c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1900</v>
      </c>
      <c r="X746" s="6" t="s">
        <v>1901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7"/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si="58"/>
        <v>0</v>
      </c>
      <c r="AM746" s="7">
        <v>0</v>
      </c>
      <c r="AN746" s="7">
        <v>0</v>
      </c>
      <c r="AO746" s="29">
        <f t="shared" si="59"/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ref="AV746:AV809" si="61">SUM(AP746:AU746)</f>
        <v>0</v>
      </c>
      <c r="AW746" s="26">
        <f t="shared" si="60"/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2065</v>
      </c>
      <c r="N747" s="28" t="s">
        <v>2037</v>
      </c>
      <c r="O747" s="28">
        <v>4002</v>
      </c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1901</v>
      </c>
      <c r="X747" s="6" t="s">
        <v>1902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2">SUM(AA747:AE747)</f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ref="AL747:AL810" si="63">SUM(AG747:AK747)</f>
        <v>0</v>
      </c>
      <c r="AM747" s="7">
        <v>0</v>
      </c>
      <c r="AN747" s="7">
        <v>0</v>
      </c>
      <c r="AO747" s="29">
        <f t="shared" ref="AO747:AO810" si="64">SUM(AM747:AN747)</f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61"/>
        <v>0</v>
      </c>
      <c r="AW747" s="26">
        <f t="shared" ref="AW747:AW810" si="65">AF747+AL747+AO747+AV747</f>
        <v>0</v>
      </c>
      <c r="AX747" s="30"/>
    </row>
    <row r="748" spans="1:50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2065</v>
      </c>
      <c r="N748" s="28" t="s">
        <v>2037</v>
      </c>
      <c r="O748" s="28">
        <v>4002</v>
      </c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1902</v>
      </c>
      <c r="X748" s="6" t="s">
        <v>1903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2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63"/>
        <v>0</v>
      </c>
      <c r="AM748" s="7">
        <v>0</v>
      </c>
      <c r="AN748" s="7">
        <v>0</v>
      </c>
      <c r="AO748" s="29">
        <f t="shared" si="64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61"/>
        <v>0</v>
      </c>
      <c r="AW748" s="26">
        <f t="shared" si="65"/>
        <v>0</v>
      </c>
      <c r="AX748" s="30"/>
    </row>
    <row r="749" spans="1:50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2065</v>
      </c>
      <c r="N749" s="28" t="s">
        <v>2037</v>
      </c>
      <c r="O749" s="28">
        <v>4002</v>
      </c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1903</v>
      </c>
      <c r="X749" s="6" t="s">
        <v>1904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2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63"/>
        <v>0</v>
      </c>
      <c r="AM749" s="7">
        <v>0</v>
      </c>
      <c r="AN749" s="7">
        <v>0</v>
      </c>
      <c r="AO749" s="29">
        <f t="shared" si="64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61"/>
        <v>0</v>
      </c>
      <c r="AW749" s="26">
        <f t="shared" si="65"/>
        <v>0</v>
      </c>
      <c r="AX749" s="30"/>
    </row>
    <row r="750" spans="1:50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2065</v>
      </c>
      <c r="N750" s="28" t="s">
        <v>2037</v>
      </c>
      <c r="O750" s="28">
        <v>4002</v>
      </c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1904</v>
      </c>
      <c r="X750" s="6" t="s">
        <v>1905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2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63"/>
        <v>0</v>
      </c>
      <c r="AM750" s="7">
        <v>0</v>
      </c>
      <c r="AN750" s="7">
        <v>0</v>
      </c>
      <c r="AO750" s="29">
        <f t="shared" si="64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61"/>
        <v>0</v>
      </c>
      <c r="AW750" s="26">
        <f t="shared" si="65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2065</v>
      </c>
      <c r="N751" s="28" t="s">
        <v>2037</v>
      </c>
      <c r="O751" s="28">
        <v>4002</v>
      </c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1905</v>
      </c>
      <c r="X751" s="6" t="s">
        <v>1906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2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63"/>
        <v>0</v>
      </c>
      <c r="AM751" s="7">
        <v>0</v>
      </c>
      <c r="AN751" s="7">
        <v>0</v>
      </c>
      <c r="AO751" s="29">
        <f t="shared" si="64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61"/>
        <v>0</v>
      </c>
      <c r="AW751" s="26">
        <f t="shared" si="65"/>
        <v>0</v>
      </c>
      <c r="AX751" s="30"/>
    </row>
    <row r="752" spans="1:50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2065</v>
      </c>
      <c r="N752" s="28" t="s">
        <v>2037</v>
      </c>
      <c r="O752" s="28">
        <v>4002</v>
      </c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1906</v>
      </c>
      <c r="X752" s="6" t="s">
        <v>1907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2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63"/>
        <v>0</v>
      </c>
      <c r="AM752" s="7">
        <v>0</v>
      </c>
      <c r="AN752" s="7">
        <v>0</v>
      </c>
      <c r="AO752" s="29">
        <f t="shared" si="64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61"/>
        <v>0</v>
      </c>
      <c r="AW752" s="26">
        <f t="shared" si="65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2055</v>
      </c>
      <c r="N753" s="28" t="s">
        <v>2041</v>
      </c>
      <c r="O753" s="28">
        <v>3302</v>
      </c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1907</v>
      </c>
      <c r="X753" s="6" t="s">
        <v>1908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2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63"/>
        <v>0</v>
      </c>
      <c r="AM753" s="7">
        <v>0</v>
      </c>
      <c r="AN753" s="7">
        <v>0</v>
      </c>
      <c r="AO753" s="29">
        <f t="shared" si="64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61"/>
        <v>0</v>
      </c>
      <c r="AW753" s="26">
        <f t="shared" si="65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2066</v>
      </c>
      <c r="N754" s="28" t="s">
        <v>2042</v>
      </c>
      <c r="O754" s="28" t="s">
        <v>2071</v>
      </c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1908</v>
      </c>
      <c r="X754" s="6" t="s">
        <v>1909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2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63"/>
        <v>0</v>
      </c>
      <c r="AM754" s="7">
        <v>0</v>
      </c>
      <c r="AN754" s="7">
        <v>0</v>
      </c>
      <c r="AO754" s="29">
        <f t="shared" si="64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61"/>
        <v>0</v>
      </c>
      <c r="AW754" s="26">
        <f t="shared" si="65"/>
        <v>0</v>
      </c>
      <c r="AX754" s="30"/>
    </row>
    <row r="755" spans="1:50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 t="s">
        <v>2067</v>
      </c>
      <c r="N755" s="28" t="s">
        <v>2043</v>
      </c>
      <c r="O755" s="28">
        <v>1704</v>
      </c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1909</v>
      </c>
      <c r="X755" s="6" t="s">
        <v>1910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2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63"/>
        <v>0</v>
      </c>
      <c r="AM755" s="7">
        <v>0</v>
      </c>
      <c r="AN755" s="7">
        <v>0</v>
      </c>
      <c r="AO755" s="29">
        <f t="shared" si="64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61"/>
        <v>0</v>
      </c>
      <c r="AW755" s="26">
        <f t="shared" si="65"/>
        <v>0</v>
      </c>
      <c r="AX755" s="30"/>
    </row>
    <row r="756" spans="1:50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2148</v>
      </c>
      <c r="G756" s="62">
        <v>2.0030000000000001</v>
      </c>
      <c r="H756" s="4"/>
      <c r="I756" s="4"/>
      <c r="J756" s="4"/>
      <c r="K756" s="4"/>
      <c r="L756" s="4"/>
      <c r="M756" s="28" t="s">
        <v>2065</v>
      </c>
      <c r="N756" s="28" t="s">
        <v>2037</v>
      </c>
      <c r="O756" s="28">
        <v>4002</v>
      </c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1910</v>
      </c>
      <c r="X756" s="6" t="s">
        <v>1911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2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63"/>
        <v>0</v>
      </c>
      <c r="AM756" s="7">
        <v>0</v>
      </c>
      <c r="AN756" s="7">
        <v>0</v>
      </c>
      <c r="AO756" s="29">
        <f t="shared" si="64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61"/>
        <v>0</v>
      </c>
      <c r="AW756" s="26">
        <f t="shared" si="65"/>
        <v>0</v>
      </c>
      <c r="AX756" s="30"/>
    </row>
    <row r="757" spans="1:50" customFormat="1" ht="45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2148</v>
      </c>
      <c r="G757" s="62">
        <v>2.0030000000000001</v>
      </c>
      <c r="H757" s="4"/>
      <c r="I757" s="4"/>
      <c r="J757" s="4"/>
      <c r="K757" s="4"/>
      <c r="L757" s="4"/>
      <c r="M757" s="28" t="s">
        <v>2065</v>
      </c>
      <c r="N757" s="28" t="s">
        <v>2037</v>
      </c>
      <c r="O757" s="28">
        <v>4002</v>
      </c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1911</v>
      </c>
      <c r="X757" s="6" t="s">
        <v>1912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2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63"/>
        <v>0</v>
      </c>
      <c r="AM757" s="7">
        <v>0</v>
      </c>
      <c r="AN757" s="7">
        <v>0</v>
      </c>
      <c r="AO757" s="29">
        <f t="shared" si="64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61"/>
        <v>0</v>
      </c>
      <c r="AW757" s="26">
        <f t="shared" si="65"/>
        <v>0</v>
      </c>
      <c r="AX757" s="30"/>
    </row>
    <row r="758" spans="1:50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 t="s">
        <v>2065</v>
      </c>
      <c r="N758" s="28" t="s">
        <v>2037</v>
      </c>
      <c r="O758" s="28">
        <v>4002</v>
      </c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1912</v>
      </c>
      <c r="X758" s="6" t="s">
        <v>1913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2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63"/>
        <v>0</v>
      </c>
      <c r="AM758" s="7">
        <v>0</v>
      </c>
      <c r="AN758" s="7">
        <v>0</v>
      </c>
      <c r="AO758" s="29">
        <f t="shared" si="64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61"/>
        <v>0</v>
      </c>
      <c r="AW758" s="26">
        <f t="shared" si="65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 t="s">
        <v>2068</v>
      </c>
      <c r="N759" s="28" t="s">
        <v>2044</v>
      </c>
      <c r="O759" s="28">
        <v>4002</v>
      </c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1913</v>
      </c>
      <c r="X759" s="6" t="s">
        <v>1914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2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63"/>
        <v>0</v>
      </c>
      <c r="AM759" s="7">
        <v>0</v>
      </c>
      <c r="AN759" s="7">
        <v>0</v>
      </c>
      <c r="AO759" s="29">
        <f t="shared" si="64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61"/>
        <v>0</v>
      </c>
      <c r="AW759" s="26">
        <f t="shared" si="65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 t="s">
        <v>2068</v>
      </c>
      <c r="N760" s="28" t="s">
        <v>2044</v>
      </c>
      <c r="O760" s="28">
        <v>4002</v>
      </c>
      <c r="P760" s="3" t="s">
        <v>1011</v>
      </c>
      <c r="Q760" s="4"/>
      <c r="R760" s="4"/>
      <c r="S760" s="4"/>
      <c r="T760" s="4"/>
      <c r="U760" s="3">
        <v>1</v>
      </c>
      <c r="V760" s="59" t="s">
        <v>1991</v>
      </c>
      <c r="W760" s="6" t="s">
        <v>1914</v>
      </c>
      <c r="X760" s="6" t="s">
        <v>1915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2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63"/>
        <v>0</v>
      </c>
      <c r="AM760" s="7">
        <v>0</v>
      </c>
      <c r="AN760" s="7">
        <v>0</v>
      </c>
      <c r="AO760" s="29">
        <f t="shared" si="64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61"/>
        <v>0</v>
      </c>
      <c r="AW760" s="26">
        <f t="shared" si="65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2068</v>
      </c>
      <c r="N761" s="28" t="s">
        <v>2044</v>
      </c>
      <c r="O761" s="28">
        <v>4002</v>
      </c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1915</v>
      </c>
      <c r="X761" s="6" t="s">
        <v>1916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2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63"/>
        <v>0</v>
      </c>
      <c r="AM761" s="7">
        <v>0</v>
      </c>
      <c r="AN761" s="7">
        <v>0</v>
      </c>
      <c r="AO761" s="29">
        <f t="shared" si="64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61"/>
        <v>0</v>
      </c>
      <c r="AW761" s="26">
        <f t="shared" si="65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 t="s">
        <v>2068</v>
      </c>
      <c r="N762" s="28" t="s">
        <v>2044</v>
      </c>
      <c r="O762" s="28">
        <v>4002</v>
      </c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1916</v>
      </c>
      <c r="X762" s="6" t="s">
        <v>1917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2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63"/>
        <v>0</v>
      </c>
      <c r="AM762" s="7">
        <v>0</v>
      </c>
      <c r="AN762" s="7">
        <v>0</v>
      </c>
      <c r="AO762" s="29">
        <f t="shared" si="64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61"/>
        <v>0</v>
      </c>
      <c r="AW762" s="26">
        <f t="shared" si="65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 t="s">
        <v>2068</v>
      </c>
      <c r="N763" s="28" t="s">
        <v>2044</v>
      </c>
      <c r="O763" s="28">
        <v>4002</v>
      </c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1917</v>
      </c>
      <c r="X763" s="6" t="s">
        <v>1918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2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63"/>
        <v>0</v>
      </c>
      <c r="AM763" s="7">
        <v>0</v>
      </c>
      <c r="AN763" s="7">
        <v>0</v>
      </c>
      <c r="AO763" s="29">
        <f t="shared" si="64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61"/>
        <v>0</v>
      </c>
      <c r="AW763" s="26">
        <f t="shared" si="65"/>
        <v>0</v>
      </c>
      <c r="AX763" s="30"/>
    </row>
    <row r="764" spans="1:50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 t="s">
        <v>2068</v>
      </c>
      <c r="N764" s="28" t="s">
        <v>2044</v>
      </c>
      <c r="O764" s="28">
        <v>4002</v>
      </c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1918</v>
      </c>
      <c r="X764" s="6" t="s">
        <v>1919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2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63"/>
        <v>0</v>
      </c>
      <c r="AM764" s="7">
        <v>0</v>
      </c>
      <c r="AN764" s="7">
        <v>0</v>
      </c>
      <c r="AO764" s="29">
        <f t="shared" si="64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61"/>
        <v>0</v>
      </c>
      <c r="AW764" s="26">
        <f t="shared" si="65"/>
        <v>0</v>
      </c>
      <c r="AX764" s="30"/>
    </row>
    <row r="765" spans="1:50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2068</v>
      </c>
      <c r="N765" s="28" t="s">
        <v>2044</v>
      </c>
      <c r="O765" s="28">
        <v>4002</v>
      </c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1919</v>
      </c>
      <c r="X765" s="6" t="s">
        <v>1920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2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63"/>
        <v>0</v>
      </c>
      <c r="AM765" s="7">
        <v>0</v>
      </c>
      <c r="AN765" s="7">
        <v>0</v>
      </c>
      <c r="AO765" s="29">
        <f t="shared" si="64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61"/>
        <v>0</v>
      </c>
      <c r="AW765" s="26">
        <f t="shared" si="65"/>
        <v>0</v>
      </c>
      <c r="AX765" s="30"/>
    </row>
    <row r="766" spans="1:50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 t="s">
        <v>2068</v>
      </c>
      <c r="N766" s="28" t="s">
        <v>2044</v>
      </c>
      <c r="O766" s="28">
        <v>4002</v>
      </c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1920</v>
      </c>
      <c r="X766" s="6" t="s">
        <v>1921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2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63"/>
        <v>0</v>
      </c>
      <c r="AM766" s="7">
        <v>0</v>
      </c>
      <c r="AN766" s="7">
        <v>0</v>
      </c>
      <c r="AO766" s="29">
        <f t="shared" si="64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61"/>
        <v>0</v>
      </c>
      <c r="AW766" s="26">
        <f t="shared" si="65"/>
        <v>0</v>
      </c>
      <c r="AX766" s="30"/>
    </row>
    <row r="767" spans="1:50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 t="s">
        <v>2053</v>
      </c>
      <c r="N767" s="28" t="s">
        <v>2039</v>
      </c>
      <c r="O767" s="28">
        <v>4599</v>
      </c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1921</v>
      </c>
      <c r="X767" s="6" t="s">
        <v>1922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2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63"/>
        <v>0</v>
      </c>
      <c r="AM767" s="7">
        <v>0</v>
      </c>
      <c r="AN767" s="7">
        <v>0</v>
      </c>
      <c r="AO767" s="29">
        <f t="shared" si="64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61"/>
        <v>0</v>
      </c>
      <c r="AW767" s="26">
        <f t="shared" si="65"/>
        <v>0</v>
      </c>
      <c r="AX767" s="30"/>
    </row>
    <row r="768" spans="1:50" customFormat="1" ht="6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 t="s">
        <v>2053</v>
      </c>
      <c r="N768" s="28" t="s">
        <v>2039</v>
      </c>
      <c r="O768" s="28">
        <v>4599</v>
      </c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1922</v>
      </c>
      <c r="X768" s="6" t="s">
        <v>1923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2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63"/>
        <v>0</v>
      </c>
      <c r="AM768" s="7">
        <v>0</v>
      </c>
      <c r="AN768" s="7">
        <v>0</v>
      </c>
      <c r="AO768" s="29">
        <f t="shared" si="64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61"/>
        <v>0</v>
      </c>
      <c r="AW768" s="26">
        <f t="shared" si="65"/>
        <v>0</v>
      </c>
      <c r="AX768" s="30"/>
    </row>
    <row r="769" spans="1:50" customFormat="1" ht="6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2053</v>
      </c>
      <c r="N769" s="28" t="s">
        <v>2039</v>
      </c>
      <c r="O769" s="28">
        <v>4599</v>
      </c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1923</v>
      </c>
      <c r="X769" s="6" t="s">
        <v>1924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2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63"/>
        <v>0</v>
      </c>
      <c r="AM769" s="7">
        <v>0</v>
      </c>
      <c r="AN769" s="7">
        <v>0</v>
      </c>
      <c r="AO769" s="29">
        <f t="shared" si="64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61"/>
        <v>0</v>
      </c>
      <c r="AW769" s="26">
        <f t="shared" si="65"/>
        <v>0</v>
      </c>
      <c r="AX769" s="30"/>
    </row>
    <row r="770" spans="1:50" customFormat="1" ht="6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2053</v>
      </c>
      <c r="N770" s="28" t="s">
        <v>2039</v>
      </c>
      <c r="O770" s="28">
        <v>4599</v>
      </c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1924</v>
      </c>
      <c r="X770" s="6" t="s">
        <v>1925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2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63"/>
        <v>0</v>
      </c>
      <c r="AM770" s="7">
        <v>0</v>
      </c>
      <c r="AN770" s="7">
        <v>0</v>
      </c>
      <c r="AO770" s="29">
        <f t="shared" si="64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61"/>
        <v>0</v>
      </c>
      <c r="AW770" s="26">
        <f t="shared" si="65"/>
        <v>0</v>
      </c>
      <c r="AX770" s="30"/>
    </row>
    <row r="771" spans="1:50" customFormat="1" ht="6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 t="s">
        <v>2053</v>
      </c>
      <c r="N771" s="28" t="s">
        <v>2039</v>
      </c>
      <c r="O771" s="28">
        <v>4599</v>
      </c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1925</v>
      </c>
      <c r="X771" s="6" t="s">
        <v>1926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2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63"/>
        <v>0</v>
      </c>
      <c r="AM771" s="7">
        <v>0</v>
      </c>
      <c r="AN771" s="7">
        <v>0</v>
      </c>
      <c r="AO771" s="29">
        <f t="shared" si="64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61"/>
        <v>0</v>
      </c>
      <c r="AW771" s="26">
        <f t="shared" si="65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 t="s">
        <v>2053</v>
      </c>
      <c r="N772" s="28" t="s">
        <v>2039</v>
      </c>
      <c r="O772" s="28">
        <v>4599</v>
      </c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1926</v>
      </c>
      <c r="X772" s="6" t="s">
        <v>1927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2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63"/>
        <v>0</v>
      </c>
      <c r="AM772" s="7">
        <v>0</v>
      </c>
      <c r="AN772" s="7">
        <v>0</v>
      </c>
      <c r="AO772" s="29">
        <f t="shared" si="64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61"/>
        <v>0</v>
      </c>
      <c r="AW772" s="26">
        <f t="shared" si="65"/>
        <v>0</v>
      </c>
      <c r="AX772" s="30"/>
    </row>
    <row r="773" spans="1:50" customFormat="1" ht="6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 t="s">
        <v>2053</v>
      </c>
      <c r="N773" s="28" t="s">
        <v>2039</v>
      </c>
      <c r="O773" s="28">
        <v>4599</v>
      </c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1927</v>
      </c>
      <c r="X773" s="6" t="s">
        <v>1928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2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63"/>
        <v>0</v>
      </c>
      <c r="AM773" s="7">
        <v>0</v>
      </c>
      <c r="AN773" s="7">
        <v>0</v>
      </c>
      <c r="AO773" s="29">
        <f t="shared" si="64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61"/>
        <v>0</v>
      </c>
      <c r="AW773" s="26">
        <f t="shared" si="65"/>
        <v>0</v>
      </c>
      <c r="AX773" s="30"/>
    </row>
    <row r="774" spans="1:50" customFormat="1" ht="60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 t="s">
        <v>2053</v>
      </c>
      <c r="N774" s="28" t="s">
        <v>2039</v>
      </c>
      <c r="O774" s="28">
        <v>4599</v>
      </c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1928</v>
      </c>
      <c r="X774" s="6" t="s">
        <v>1929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2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63"/>
        <v>0</v>
      </c>
      <c r="AM774" s="7">
        <v>0</v>
      </c>
      <c r="AN774" s="7">
        <v>0</v>
      </c>
      <c r="AO774" s="29">
        <f t="shared" si="64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61"/>
        <v>0</v>
      </c>
      <c r="AW774" s="26">
        <f t="shared" si="65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2069</v>
      </c>
      <c r="N775" s="28" t="s">
        <v>2045</v>
      </c>
      <c r="O775" s="28">
        <v>2302</v>
      </c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1929</v>
      </c>
      <c r="X775" s="6" t="s">
        <v>1930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2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63"/>
        <v>0</v>
      </c>
      <c r="AM775" s="7">
        <v>0</v>
      </c>
      <c r="AN775" s="7">
        <v>0</v>
      </c>
      <c r="AO775" s="29">
        <f t="shared" si="64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61"/>
        <v>0</v>
      </c>
      <c r="AW775" s="26">
        <f t="shared" si="65"/>
        <v>0</v>
      </c>
      <c r="AX775" s="30"/>
    </row>
    <row r="776" spans="1:50" customFormat="1" ht="12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 t="s">
        <v>2069</v>
      </c>
      <c r="N776" s="28" t="s">
        <v>2045</v>
      </c>
      <c r="O776" s="28">
        <v>2302</v>
      </c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1930</v>
      </c>
      <c r="X776" s="6" t="s">
        <v>1931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2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63"/>
        <v>0</v>
      </c>
      <c r="AM776" s="7">
        <v>0</v>
      </c>
      <c r="AN776" s="7">
        <v>0</v>
      </c>
      <c r="AO776" s="29">
        <f t="shared" si="64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61"/>
        <v>0</v>
      </c>
      <c r="AW776" s="26">
        <f t="shared" si="65"/>
        <v>0</v>
      </c>
      <c r="AX776" s="30"/>
    </row>
    <row r="777" spans="1:50" customFormat="1" ht="120" hidden="1" x14ac:dyDescent="0.25">
      <c r="A777" s="3" t="s">
        <v>829</v>
      </c>
      <c r="B777" s="3" t="s">
        <v>2215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2069</v>
      </c>
      <c r="N777" s="28" t="s">
        <v>2045</v>
      </c>
      <c r="O777" s="28">
        <v>2302</v>
      </c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1931</v>
      </c>
      <c r="X777" s="6" t="s">
        <v>1932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2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63"/>
        <v>0</v>
      </c>
      <c r="AM777" s="7">
        <v>0</v>
      </c>
      <c r="AN777" s="7">
        <v>0</v>
      </c>
      <c r="AO777" s="29">
        <f t="shared" si="64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61"/>
        <v>0</v>
      </c>
      <c r="AW777" s="26">
        <f t="shared" si="65"/>
        <v>0</v>
      </c>
      <c r="AX777" s="30"/>
    </row>
    <row r="778" spans="1:50" customFormat="1" ht="120" hidden="1" x14ac:dyDescent="0.25">
      <c r="A778" s="3" t="s">
        <v>829</v>
      </c>
      <c r="B778" s="3" t="s">
        <v>2215</v>
      </c>
      <c r="C778" s="3" t="s">
        <v>1046</v>
      </c>
      <c r="D778" s="3" t="s">
        <v>1048</v>
      </c>
      <c r="E778" s="3" t="s">
        <v>1047</v>
      </c>
      <c r="F778" s="3" t="s">
        <v>1202</v>
      </c>
      <c r="G778" s="62">
        <v>5</v>
      </c>
      <c r="H778" s="4"/>
      <c r="I778" s="4"/>
      <c r="J778" s="4"/>
      <c r="K778" s="4"/>
      <c r="L778" s="4"/>
      <c r="M778" s="28" t="s">
        <v>2069</v>
      </c>
      <c r="N778" s="28" t="s">
        <v>2045</v>
      </c>
      <c r="O778" s="28">
        <v>2302</v>
      </c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1932</v>
      </c>
      <c r="X778" s="6" t="s">
        <v>1933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2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63"/>
        <v>0</v>
      </c>
      <c r="AM778" s="7">
        <v>0</v>
      </c>
      <c r="AN778" s="7">
        <v>0</v>
      </c>
      <c r="AO778" s="29">
        <f t="shared" si="64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61"/>
        <v>0</v>
      </c>
      <c r="AW778" s="26">
        <f>AF778+AL778+AO778+AV778</f>
        <v>0</v>
      </c>
      <c r="AX778" s="30"/>
    </row>
    <row r="779" spans="1:50" customFormat="1" ht="120" hidden="1" x14ac:dyDescent="0.25">
      <c r="A779" s="3" t="s">
        <v>829</v>
      </c>
      <c r="B779" s="3" t="s">
        <v>2215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2069</v>
      </c>
      <c r="N779" s="28" t="s">
        <v>2045</v>
      </c>
      <c r="O779" s="28">
        <v>2302</v>
      </c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1933</v>
      </c>
      <c r="X779" s="6" t="s">
        <v>1934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2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63"/>
        <v>0</v>
      </c>
      <c r="AM779" s="7">
        <v>0</v>
      </c>
      <c r="AN779" s="7">
        <v>0</v>
      </c>
      <c r="AO779" s="29">
        <f t="shared" si="64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61"/>
        <v>0</v>
      </c>
      <c r="AW779" s="26">
        <f t="shared" si="65"/>
        <v>0</v>
      </c>
      <c r="AX779" s="30"/>
    </row>
    <row r="780" spans="1:50" customFormat="1" ht="120" hidden="1" x14ac:dyDescent="0.25">
      <c r="A780" s="3" t="s">
        <v>829</v>
      </c>
      <c r="B780" s="3" t="s">
        <v>2215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2069</v>
      </c>
      <c r="N780" s="28" t="s">
        <v>2045</v>
      </c>
      <c r="O780" s="28">
        <v>2302</v>
      </c>
      <c r="P780" s="3" t="s">
        <v>1053</v>
      </c>
      <c r="Q780" s="4"/>
      <c r="R780" s="4"/>
      <c r="S780" s="4"/>
      <c r="T780" s="4"/>
      <c r="U780" s="3">
        <v>1</v>
      </c>
      <c r="V780" s="59" t="s">
        <v>1991</v>
      </c>
      <c r="W780" s="6" t="s">
        <v>1934</v>
      </c>
      <c r="X780" s="6" t="s">
        <v>1935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2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63"/>
        <v>0</v>
      </c>
      <c r="AM780" s="7">
        <v>0</v>
      </c>
      <c r="AN780" s="7">
        <v>0</v>
      </c>
      <c r="AO780" s="29">
        <f t="shared" si="64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61"/>
        <v>0</v>
      </c>
      <c r="AW780" s="26">
        <f t="shared" si="65"/>
        <v>0</v>
      </c>
      <c r="AX780" s="30"/>
    </row>
    <row r="781" spans="1:50" customFormat="1" ht="120" hidden="1" x14ac:dyDescent="0.25">
      <c r="A781" s="3" t="s">
        <v>829</v>
      </c>
      <c r="B781" s="3" t="s">
        <v>2215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2069</v>
      </c>
      <c r="N781" s="28" t="s">
        <v>2045</v>
      </c>
      <c r="O781" s="28">
        <v>2302</v>
      </c>
      <c r="P781" s="3" t="s">
        <v>1054</v>
      </c>
      <c r="Q781" s="4"/>
      <c r="R781" s="4"/>
      <c r="S781" s="4"/>
      <c r="T781" s="4"/>
      <c r="U781" s="3">
        <v>1</v>
      </c>
      <c r="V781" s="59" t="s">
        <v>1991</v>
      </c>
      <c r="W781" s="6" t="s">
        <v>1935</v>
      </c>
      <c r="X781" s="6" t="s">
        <v>1936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2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63"/>
        <v>0</v>
      </c>
      <c r="AM781" s="7">
        <v>0</v>
      </c>
      <c r="AN781" s="7">
        <v>0</v>
      </c>
      <c r="AO781" s="29">
        <f t="shared" si="64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61"/>
        <v>0</v>
      </c>
      <c r="AW781" s="26">
        <f t="shared" si="65"/>
        <v>0</v>
      </c>
      <c r="AX781" s="30"/>
    </row>
    <row r="782" spans="1:50" customFormat="1" ht="120" hidden="1" x14ac:dyDescent="0.25">
      <c r="A782" s="3" t="s">
        <v>829</v>
      </c>
      <c r="B782" s="3" t="s">
        <v>2215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2069</v>
      </c>
      <c r="N782" s="28" t="s">
        <v>2045</v>
      </c>
      <c r="O782" s="28">
        <v>2302</v>
      </c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1936</v>
      </c>
      <c r="X782" s="6" t="s">
        <v>1937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2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63"/>
        <v>0</v>
      </c>
      <c r="AM782" s="7">
        <v>0</v>
      </c>
      <c r="AN782" s="7">
        <v>0</v>
      </c>
      <c r="AO782" s="29">
        <f t="shared" si="64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61"/>
        <v>0</v>
      </c>
      <c r="AW782" s="26">
        <f t="shared" si="65"/>
        <v>0</v>
      </c>
      <c r="AX782" s="30"/>
    </row>
    <row r="783" spans="1:50" customFormat="1" ht="120" hidden="1" x14ac:dyDescent="0.25">
      <c r="A783" s="3" t="s">
        <v>829</v>
      </c>
      <c r="B783" s="3" t="s">
        <v>2215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2069</v>
      </c>
      <c r="N783" s="28" t="s">
        <v>2045</v>
      </c>
      <c r="O783" s="28">
        <v>2302</v>
      </c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1937</v>
      </c>
      <c r="X783" s="6" t="s">
        <v>1938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2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63"/>
        <v>0</v>
      </c>
      <c r="AM783" s="7">
        <v>0</v>
      </c>
      <c r="AN783" s="7">
        <v>0</v>
      </c>
      <c r="AO783" s="29">
        <f t="shared" si="64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61"/>
        <v>0</v>
      </c>
      <c r="AW783" s="26">
        <f t="shared" si="65"/>
        <v>0</v>
      </c>
      <c r="AX783" s="30"/>
    </row>
    <row r="784" spans="1:50" customFormat="1" ht="120" hidden="1" x14ac:dyDescent="0.25">
      <c r="A784" s="3" t="s">
        <v>829</v>
      </c>
      <c r="B784" s="3" t="s">
        <v>2215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2069</v>
      </c>
      <c r="N784" s="28" t="s">
        <v>2045</v>
      </c>
      <c r="O784" s="28">
        <v>2302</v>
      </c>
      <c r="P784" s="3" t="s">
        <v>1064</v>
      </c>
      <c r="Q784" s="4"/>
      <c r="R784" s="4"/>
      <c r="S784" s="4"/>
      <c r="T784" s="4"/>
      <c r="U784" s="3">
        <v>75</v>
      </c>
      <c r="V784" s="59" t="s">
        <v>1991</v>
      </c>
      <c r="W784" s="6" t="s">
        <v>1938</v>
      </c>
      <c r="X784" s="6" t="s">
        <v>1939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2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63"/>
        <v>0</v>
      </c>
      <c r="AM784" s="7">
        <v>0</v>
      </c>
      <c r="AN784" s="7">
        <v>0</v>
      </c>
      <c r="AO784" s="29">
        <f t="shared" si="64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61"/>
        <v>0</v>
      </c>
      <c r="AW784" s="26">
        <f t="shared" si="65"/>
        <v>0</v>
      </c>
      <c r="AX784" s="30"/>
    </row>
    <row r="785" spans="1:50" customFormat="1" ht="120" hidden="1" x14ac:dyDescent="0.25">
      <c r="A785" s="3" t="s">
        <v>829</v>
      </c>
      <c r="B785" s="3" t="s">
        <v>2215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2069</v>
      </c>
      <c r="N785" s="28" t="s">
        <v>2045</v>
      </c>
      <c r="O785" s="28">
        <v>2302</v>
      </c>
      <c r="P785" s="3" t="s">
        <v>1058</v>
      </c>
      <c r="Q785" s="4"/>
      <c r="R785" s="4"/>
      <c r="S785" s="4"/>
      <c r="T785" s="4"/>
      <c r="U785" s="3">
        <v>900</v>
      </c>
      <c r="V785" s="59" t="s">
        <v>1991</v>
      </c>
      <c r="W785" s="6" t="s">
        <v>1939</v>
      </c>
      <c r="X785" s="6" t="s">
        <v>1940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2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63"/>
        <v>0</v>
      </c>
      <c r="AM785" s="7">
        <v>0</v>
      </c>
      <c r="AN785" s="7">
        <v>0</v>
      </c>
      <c r="AO785" s="29">
        <f t="shared" si="64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61"/>
        <v>0</v>
      </c>
      <c r="AW785" s="26">
        <f t="shared" si="65"/>
        <v>0</v>
      </c>
      <c r="AX785" s="30"/>
    </row>
    <row r="786" spans="1:50" customFormat="1" ht="120" hidden="1" x14ac:dyDescent="0.25">
      <c r="A786" s="3" t="s">
        <v>829</v>
      </c>
      <c r="B786" s="3" t="s">
        <v>2215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2069</v>
      </c>
      <c r="N786" s="28" t="s">
        <v>2045</v>
      </c>
      <c r="O786" s="28">
        <v>2302</v>
      </c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1940</v>
      </c>
      <c r="X786" s="6" t="s">
        <v>1941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2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63"/>
        <v>0</v>
      </c>
      <c r="AM786" s="7">
        <v>0</v>
      </c>
      <c r="AN786" s="7">
        <v>0</v>
      </c>
      <c r="AO786" s="29">
        <f t="shared" si="64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61"/>
        <v>0</v>
      </c>
      <c r="AW786" s="26">
        <f t="shared" si="65"/>
        <v>0</v>
      </c>
      <c r="AX786" s="30"/>
    </row>
    <row r="787" spans="1:50" customFormat="1" ht="120" hidden="1" x14ac:dyDescent="0.25">
      <c r="A787" s="3" t="s">
        <v>829</v>
      </c>
      <c r="B787" s="3" t="s">
        <v>2215</v>
      </c>
      <c r="C787" s="3" t="s">
        <v>1046</v>
      </c>
      <c r="D787" s="3" t="s">
        <v>1050</v>
      </c>
      <c r="E787" s="3" t="s">
        <v>1057</v>
      </c>
      <c r="F787" s="3" t="s">
        <v>1203</v>
      </c>
      <c r="G787" s="62">
        <v>2</v>
      </c>
      <c r="H787" s="4"/>
      <c r="I787" s="4"/>
      <c r="J787" s="4"/>
      <c r="K787" s="4"/>
      <c r="L787" s="4"/>
      <c r="M787" s="28" t="s">
        <v>2069</v>
      </c>
      <c r="N787" s="28" t="s">
        <v>2045</v>
      </c>
      <c r="O787" s="28">
        <v>2302</v>
      </c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1941</v>
      </c>
      <c r="X787" s="6" t="s">
        <v>1942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2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63"/>
        <v>0</v>
      </c>
      <c r="AM787" s="7">
        <v>0</v>
      </c>
      <c r="AN787" s="7">
        <v>0</v>
      </c>
      <c r="AO787" s="29">
        <f t="shared" si="64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61"/>
        <v>0</v>
      </c>
      <c r="AW787" s="26">
        <f t="shared" si="65"/>
        <v>0</v>
      </c>
      <c r="AX787" s="30"/>
    </row>
    <row r="788" spans="1:50" customFormat="1" ht="120" hidden="1" x14ac:dyDescent="0.25">
      <c r="A788" s="3" t="s">
        <v>829</v>
      </c>
      <c r="B788" s="3" t="s">
        <v>2215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2069</v>
      </c>
      <c r="N788" s="28" t="s">
        <v>2045</v>
      </c>
      <c r="O788" s="28">
        <v>2302</v>
      </c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1942</v>
      </c>
      <c r="X788" s="6" t="s">
        <v>1943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2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63"/>
        <v>0</v>
      </c>
      <c r="AM788" s="7">
        <v>0</v>
      </c>
      <c r="AN788" s="7">
        <v>0</v>
      </c>
      <c r="AO788" s="29">
        <f t="shared" si="64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61"/>
        <v>0</v>
      </c>
      <c r="AW788" s="26">
        <f t="shared" si="65"/>
        <v>0</v>
      </c>
      <c r="AX788" s="30"/>
    </row>
    <row r="789" spans="1:50" customFormat="1" ht="120" hidden="1" x14ac:dyDescent="0.25">
      <c r="A789" s="3" t="s">
        <v>829</v>
      </c>
      <c r="B789" s="3" t="s">
        <v>2215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2069</v>
      </c>
      <c r="N789" s="28" t="s">
        <v>2045</v>
      </c>
      <c r="O789" s="28">
        <v>2302</v>
      </c>
      <c r="P789" s="3" t="s">
        <v>1069</v>
      </c>
      <c r="Q789" s="4"/>
      <c r="R789" s="4"/>
      <c r="S789" s="4"/>
      <c r="T789" s="4"/>
      <c r="U789" s="3">
        <v>450</v>
      </c>
      <c r="V789" s="59" t="s">
        <v>1991</v>
      </c>
      <c r="W789" s="6" t="s">
        <v>1943</v>
      </c>
      <c r="X789" s="6" t="s">
        <v>1944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2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63"/>
        <v>0</v>
      </c>
      <c r="AM789" s="7">
        <v>0</v>
      </c>
      <c r="AN789" s="7">
        <v>0</v>
      </c>
      <c r="AO789" s="29">
        <f t="shared" si="64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61"/>
        <v>0</v>
      </c>
      <c r="AW789" s="26">
        <f t="shared" si="65"/>
        <v>0</v>
      </c>
      <c r="AX789" s="30"/>
    </row>
    <row r="790" spans="1:50" customFormat="1" ht="120" hidden="1" x14ac:dyDescent="0.25">
      <c r="A790" s="3" t="s">
        <v>829</v>
      </c>
      <c r="B790" s="3" t="s">
        <v>2215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2069</v>
      </c>
      <c r="N790" s="28" t="s">
        <v>2045</v>
      </c>
      <c r="O790" s="28">
        <v>2302</v>
      </c>
      <c r="P790" s="3" t="s">
        <v>1065</v>
      </c>
      <c r="Q790" s="4"/>
      <c r="R790" s="4"/>
      <c r="S790" s="4"/>
      <c r="T790" s="4"/>
      <c r="U790" s="3" t="s">
        <v>1071</v>
      </c>
      <c r="V790" s="59" t="s">
        <v>1991</v>
      </c>
      <c r="W790" s="6" t="s">
        <v>1944</v>
      </c>
      <c r="X790" s="6" t="s">
        <v>1945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2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63"/>
        <v>0</v>
      </c>
      <c r="AM790" s="7">
        <v>0</v>
      </c>
      <c r="AN790" s="7">
        <v>0</v>
      </c>
      <c r="AO790" s="29">
        <f t="shared" si="64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61"/>
        <v>0</v>
      </c>
      <c r="AW790" s="26">
        <f t="shared" si="65"/>
        <v>0</v>
      </c>
      <c r="AX790" s="30"/>
    </row>
    <row r="791" spans="1:50" customFormat="1" ht="120" hidden="1" x14ac:dyDescent="0.25">
      <c r="A791" s="3" t="s">
        <v>829</v>
      </c>
      <c r="B791" s="3" t="s">
        <v>2215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2069</v>
      </c>
      <c r="N791" s="28" t="s">
        <v>2045</v>
      </c>
      <c r="O791" s="28">
        <v>2302</v>
      </c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1945</v>
      </c>
      <c r="X791" s="6" t="s">
        <v>1946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2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63"/>
        <v>0</v>
      </c>
      <c r="AM791" s="7">
        <v>0</v>
      </c>
      <c r="AN791" s="7">
        <v>0</v>
      </c>
      <c r="AO791" s="29">
        <f t="shared" si="64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61"/>
        <v>0</v>
      </c>
      <c r="AW791" s="26">
        <f t="shared" si="65"/>
        <v>0</v>
      </c>
      <c r="AX791" s="30"/>
    </row>
    <row r="792" spans="1:50" customFormat="1" ht="120" hidden="1" x14ac:dyDescent="0.25">
      <c r="A792" s="3" t="s">
        <v>829</v>
      </c>
      <c r="B792" s="3" t="s">
        <v>2215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2069</v>
      </c>
      <c r="N792" s="28" t="s">
        <v>2045</v>
      </c>
      <c r="O792" s="28">
        <v>2302</v>
      </c>
      <c r="P792" s="3" t="s">
        <v>1067</v>
      </c>
      <c r="Q792" s="4"/>
      <c r="R792" s="4"/>
      <c r="S792" s="4"/>
      <c r="T792" s="4"/>
      <c r="U792" s="3">
        <v>1</v>
      </c>
      <c r="V792" s="59" t="s">
        <v>1991</v>
      </c>
      <c r="W792" s="6" t="s">
        <v>1946</v>
      </c>
      <c r="X792" s="6" t="s">
        <v>1947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2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63"/>
        <v>0</v>
      </c>
      <c r="AM792" s="7">
        <v>0</v>
      </c>
      <c r="AN792" s="7">
        <v>0</v>
      </c>
      <c r="AO792" s="29">
        <f t="shared" si="64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61"/>
        <v>0</v>
      </c>
      <c r="AW792" s="26">
        <f t="shared" si="65"/>
        <v>0</v>
      </c>
      <c r="AX792" s="30"/>
    </row>
    <row r="793" spans="1:50" customFormat="1" ht="120" hidden="1" x14ac:dyDescent="0.25">
      <c r="A793" s="3" t="s">
        <v>829</v>
      </c>
      <c r="B793" s="3" t="s">
        <v>2215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2069</v>
      </c>
      <c r="N793" s="28" t="s">
        <v>2045</v>
      </c>
      <c r="O793" s="28">
        <v>2302</v>
      </c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1947</v>
      </c>
      <c r="X793" s="6" t="s">
        <v>1948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2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63"/>
        <v>0</v>
      </c>
      <c r="AM793" s="7">
        <v>0</v>
      </c>
      <c r="AN793" s="7">
        <v>0</v>
      </c>
      <c r="AO793" s="29">
        <f t="shared" si="64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61"/>
        <v>0</v>
      </c>
      <c r="AW793" s="26">
        <f t="shared" si="65"/>
        <v>0</v>
      </c>
      <c r="AX793" s="30"/>
    </row>
    <row r="794" spans="1:50" customFormat="1" ht="120" hidden="1" x14ac:dyDescent="0.25">
      <c r="A794" s="3" t="s">
        <v>829</v>
      </c>
      <c r="B794" s="3" t="s">
        <v>2215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2069</v>
      </c>
      <c r="N794" s="28" t="s">
        <v>2045</v>
      </c>
      <c r="O794" s="28">
        <v>2302</v>
      </c>
      <c r="P794" s="3" t="s">
        <v>1072</v>
      </c>
      <c r="Q794" s="4"/>
      <c r="R794" s="4"/>
      <c r="S794" s="4"/>
      <c r="T794" s="4"/>
      <c r="U794" s="3" t="s">
        <v>1074</v>
      </c>
      <c r="V794" s="59" t="s">
        <v>1991</v>
      </c>
      <c r="W794" s="6" t="s">
        <v>1948</v>
      </c>
      <c r="X794" s="6" t="s">
        <v>1949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2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63"/>
        <v>0</v>
      </c>
      <c r="AM794" s="7">
        <v>0</v>
      </c>
      <c r="AN794" s="7">
        <v>0</v>
      </c>
      <c r="AO794" s="29">
        <f t="shared" si="64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61"/>
        <v>0</v>
      </c>
      <c r="AW794" s="26">
        <f t="shared" si="65"/>
        <v>0</v>
      </c>
      <c r="AX794" s="30"/>
    </row>
    <row r="795" spans="1:50" customFormat="1" ht="120" hidden="1" x14ac:dyDescent="0.25">
      <c r="A795" s="3" t="s">
        <v>829</v>
      </c>
      <c r="B795" s="3" t="s">
        <v>2215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2069</v>
      </c>
      <c r="N795" s="28" t="s">
        <v>2045</v>
      </c>
      <c r="O795" s="28">
        <v>2302</v>
      </c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1949</v>
      </c>
      <c r="X795" s="6" t="s">
        <v>1950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2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63"/>
        <v>0</v>
      </c>
      <c r="AM795" s="7">
        <v>0</v>
      </c>
      <c r="AN795" s="7">
        <v>0</v>
      </c>
      <c r="AO795" s="29">
        <f t="shared" si="64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61"/>
        <v>0</v>
      </c>
      <c r="AW795" s="26">
        <f t="shared" si="65"/>
        <v>0</v>
      </c>
      <c r="AX795" s="30"/>
    </row>
    <row r="796" spans="1:50" customFormat="1" ht="120" hidden="1" x14ac:dyDescent="0.25">
      <c r="A796" s="3" t="s">
        <v>829</v>
      </c>
      <c r="B796" s="3" t="s">
        <v>2215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2069</v>
      </c>
      <c r="N796" s="28" t="s">
        <v>2045</v>
      </c>
      <c r="O796" s="28">
        <v>2302</v>
      </c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1950</v>
      </c>
      <c r="X796" s="6" t="s">
        <v>1951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2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63"/>
        <v>0</v>
      </c>
      <c r="AM796" s="7">
        <v>0</v>
      </c>
      <c r="AN796" s="7">
        <v>0</v>
      </c>
      <c r="AO796" s="29">
        <f t="shared" si="64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61"/>
        <v>0</v>
      </c>
      <c r="AW796" s="26">
        <f t="shared" si="65"/>
        <v>0</v>
      </c>
      <c r="AX796" s="30"/>
    </row>
    <row r="797" spans="1:50" customFormat="1" ht="120" hidden="1" x14ac:dyDescent="0.25">
      <c r="A797" s="3" t="s">
        <v>829</v>
      </c>
      <c r="B797" s="3" t="s">
        <v>2215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2069</v>
      </c>
      <c r="N797" s="28" t="s">
        <v>2045</v>
      </c>
      <c r="O797" s="28">
        <v>2302</v>
      </c>
      <c r="P797" s="3" t="s">
        <v>1082</v>
      </c>
      <c r="Q797" s="4"/>
      <c r="R797" s="4"/>
      <c r="S797" s="4"/>
      <c r="T797" s="4"/>
      <c r="U797" s="3">
        <v>1</v>
      </c>
      <c r="V797" s="59" t="s">
        <v>1991</v>
      </c>
      <c r="W797" s="6" t="s">
        <v>1951</v>
      </c>
      <c r="X797" s="6" t="s">
        <v>1952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2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63"/>
        <v>0</v>
      </c>
      <c r="AM797" s="7">
        <v>0</v>
      </c>
      <c r="AN797" s="7">
        <v>0</v>
      </c>
      <c r="AO797" s="29">
        <f t="shared" si="64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61"/>
        <v>0</v>
      </c>
      <c r="AW797" s="26">
        <f t="shared" si="65"/>
        <v>0</v>
      </c>
      <c r="AX797" s="30"/>
    </row>
    <row r="798" spans="1:50" customFormat="1" ht="120" hidden="1" x14ac:dyDescent="0.25">
      <c r="A798" s="3" t="s">
        <v>829</v>
      </c>
      <c r="B798" s="3" t="s">
        <v>2215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2069</v>
      </c>
      <c r="N798" s="28" t="s">
        <v>2045</v>
      </c>
      <c r="O798" s="28">
        <v>2302</v>
      </c>
      <c r="P798" s="3" t="s">
        <v>1078</v>
      </c>
      <c r="Q798" s="4"/>
      <c r="R798" s="4"/>
      <c r="S798" s="4"/>
      <c r="T798" s="4"/>
      <c r="U798" s="3">
        <v>22</v>
      </c>
      <c r="V798" s="59" t="s">
        <v>1991</v>
      </c>
      <c r="W798" s="6" t="s">
        <v>1952</v>
      </c>
      <c r="X798" s="6" t="s">
        <v>1953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2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63"/>
        <v>0</v>
      </c>
      <c r="AM798" s="7">
        <v>0</v>
      </c>
      <c r="AN798" s="7">
        <v>0</v>
      </c>
      <c r="AO798" s="29">
        <f t="shared" si="64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61"/>
        <v>0</v>
      </c>
      <c r="AW798" s="26">
        <f t="shared" si="65"/>
        <v>0</v>
      </c>
      <c r="AX798" s="30"/>
    </row>
    <row r="799" spans="1:50" customFormat="1" ht="120" hidden="1" x14ac:dyDescent="0.25">
      <c r="A799" s="3" t="s">
        <v>829</v>
      </c>
      <c r="B799" s="3" t="s">
        <v>2215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2069</v>
      </c>
      <c r="N799" s="28" t="s">
        <v>2045</v>
      </c>
      <c r="O799" s="28">
        <v>2302</v>
      </c>
      <c r="P799" s="3" t="s">
        <v>1079</v>
      </c>
      <c r="Q799" s="4"/>
      <c r="R799" s="4"/>
      <c r="S799" s="4"/>
      <c r="T799" s="4"/>
      <c r="U799" s="3">
        <v>1</v>
      </c>
      <c r="V799" s="59" t="s">
        <v>1991</v>
      </c>
      <c r="W799" s="6" t="s">
        <v>1953</v>
      </c>
      <c r="X799" s="6" t="s">
        <v>1954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2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63"/>
        <v>0</v>
      </c>
      <c r="AM799" s="7">
        <v>0</v>
      </c>
      <c r="AN799" s="7">
        <v>0</v>
      </c>
      <c r="AO799" s="29">
        <f t="shared" si="64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61"/>
        <v>0</v>
      </c>
      <c r="AW799" s="26">
        <f t="shared" si="65"/>
        <v>0</v>
      </c>
      <c r="AX799" s="30"/>
    </row>
    <row r="800" spans="1:50" customFormat="1" ht="120" hidden="1" x14ac:dyDescent="0.25">
      <c r="A800" s="3" t="s">
        <v>829</v>
      </c>
      <c r="B800" s="3" t="s">
        <v>2215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2069</v>
      </c>
      <c r="N800" s="28" t="s">
        <v>2045</v>
      </c>
      <c r="O800" s="28">
        <v>2302</v>
      </c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1954</v>
      </c>
      <c r="X800" s="6" t="s">
        <v>1955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2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63"/>
        <v>0</v>
      </c>
      <c r="AM800" s="7">
        <v>0</v>
      </c>
      <c r="AN800" s="7">
        <v>0</v>
      </c>
      <c r="AO800" s="29">
        <f t="shared" si="64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61"/>
        <v>0</v>
      </c>
      <c r="AW800" s="26">
        <f t="shared" si="65"/>
        <v>0</v>
      </c>
      <c r="AX800" s="30"/>
    </row>
    <row r="801" spans="1:50" customFormat="1" ht="120" hidden="1" x14ac:dyDescent="0.25">
      <c r="A801" s="3" t="s">
        <v>829</v>
      </c>
      <c r="B801" s="3" t="s">
        <v>2215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2069</v>
      </c>
      <c r="N801" s="28" t="s">
        <v>2045</v>
      </c>
      <c r="O801" s="28">
        <v>2302</v>
      </c>
      <c r="P801" s="3" t="s">
        <v>1081</v>
      </c>
      <c r="Q801" s="4"/>
      <c r="R801" s="4"/>
      <c r="S801" s="4"/>
      <c r="T801" s="4"/>
      <c r="U801" s="3">
        <v>1</v>
      </c>
      <c r="V801" s="59" t="s">
        <v>1991</v>
      </c>
      <c r="W801" s="6" t="s">
        <v>1955</v>
      </c>
      <c r="X801" s="6" t="s">
        <v>1956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2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63"/>
        <v>0</v>
      </c>
      <c r="AM801" s="7">
        <v>0</v>
      </c>
      <c r="AN801" s="7">
        <v>0</v>
      </c>
      <c r="AO801" s="29">
        <f t="shared" si="64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61"/>
        <v>0</v>
      </c>
      <c r="AW801" s="26">
        <f t="shared" si="65"/>
        <v>0</v>
      </c>
      <c r="AX801" s="30"/>
    </row>
    <row r="802" spans="1:50" customFormat="1" ht="120" hidden="1" x14ac:dyDescent="0.25">
      <c r="A802" s="3" t="s">
        <v>829</v>
      </c>
      <c r="B802" s="3" t="s">
        <v>2215</v>
      </c>
      <c r="C802" s="3" t="s">
        <v>1046</v>
      </c>
      <c r="D802" s="3" t="s">
        <v>1062</v>
      </c>
      <c r="E802" s="3" t="s">
        <v>1061</v>
      </c>
      <c r="F802" s="3" t="s">
        <v>1204</v>
      </c>
      <c r="G802" s="62">
        <v>80</v>
      </c>
      <c r="H802" s="4"/>
      <c r="I802" s="4"/>
      <c r="J802" s="4"/>
      <c r="K802" s="4"/>
      <c r="L802" s="4"/>
      <c r="M802" s="28" t="s">
        <v>2069</v>
      </c>
      <c r="N802" s="28" t="s">
        <v>2045</v>
      </c>
      <c r="O802" s="28">
        <v>2302</v>
      </c>
      <c r="P802" s="3" t="s">
        <v>1085</v>
      </c>
      <c r="Q802" s="4"/>
      <c r="R802" s="4"/>
      <c r="S802" s="4"/>
      <c r="T802" s="4"/>
      <c r="U802" s="3">
        <v>1</v>
      </c>
      <c r="V802" s="59" t="s">
        <v>1991</v>
      </c>
      <c r="W802" s="6" t="s">
        <v>1956</v>
      </c>
      <c r="X802" s="6" t="s">
        <v>1957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2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63"/>
        <v>0</v>
      </c>
      <c r="AM802" s="7">
        <v>0</v>
      </c>
      <c r="AN802" s="7">
        <v>0</v>
      </c>
      <c r="AO802" s="29">
        <f t="shared" si="64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61"/>
        <v>0</v>
      </c>
      <c r="AW802" s="26">
        <f t="shared" si="65"/>
        <v>0</v>
      </c>
      <c r="AX802" s="30"/>
    </row>
    <row r="803" spans="1:50" customFormat="1" ht="120" hidden="1" x14ac:dyDescent="0.25">
      <c r="A803" s="3" t="s">
        <v>829</v>
      </c>
      <c r="B803" s="3" t="s">
        <v>2215</v>
      </c>
      <c r="C803" s="3" t="s">
        <v>1046</v>
      </c>
      <c r="D803" s="3" t="s">
        <v>1062</v>
      </c>
      <c r="E803" s="3" t="s">
        <v>1083</v>
      </c>
      <c r="F803" s="3" t="s">
        <v>1205</v>
      </c>
      <c r="G803" s="62">
        <v>80</v>
      </c>
      <c r="H803" s="4"/>
      <c r="I803" s="4"/>
      <c r="J803" s="4"/>
      <c r="K803" s="4"/>
      <c r="L803" s="4"/>
      <c r="M803" s="28" t="s">
        <v>2069</v>
      </c>
      <c r="N803" s="28" t="s">
        <v>2045</v>
      </c>
      <c r="O803" s="28">
        <v>2302</v>
      </c>
      <c r="P803" s="3" t="s">
        <v>1084</v>
      </c>
      <c r="Q803" s="4"/>
      <c r="R803" s="4"/>
      <c r="S803" s="4"/>
      <c r="T803" s="4"/>
      <c r="U803" s="3">
        <v>1</v>
      </c>
      <c r="V803" s="59" t="s">
        <v>1991</v>
      </c>
      <c r="W803" s="6" t="s">
        <v>1957</v>
      </c>
      <c r="X803" s="6" t="s">
        <v>1958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2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63"/>
        <v>0</v>
      </c>
      <c r="AM803" s="7">
        <v>0</v>
      </c>
      <c r="AN803" s="7">
        <v>0</v>
      </c>
      <c r="AO803" s="29">
        <f t="shared" si="64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61"/>
        <v>0</v>
      </c>
      <c r="AW803" s="26">
        <f t="shared" si="65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2053</v>
      </c>
      <c r="N804" s="28" t="s">
        <v>2046</v>
      </c>
      <c r="O804" s="28">
        <v>4502</v>
      </c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1958</v>
      </c>
      <c r="X804" s="6" t="s">
        <v>1959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2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63"/>
        <v>0</v>
      </c>
      <c r="AM804" s="7">
        <v>0</v>
      </c>
      <c r="AN804" s="7">
        <v>0</v>
      </c>
      <c r="AO804" s="29">
        <f t="shared" si="64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61"/>
        <v>0</v>
      </c>
      <c r="AW804" s="26">
        <f t="shared" si="65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2053</v>
      </c>
      <c r="N805" s="28" t="s">
        <v>2046</v>
      </c>
      <c r="O805" s="28">
        <v>4502</v>
      </c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1959</v>
      </c>
      <c r="X805" s="6" t="s">
        <v>1960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2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63"/>
        <v>0</v>
      </c>
      <c r="AM805" s="7">
        <v>0</v>
      </c>
      <c r="AN805" s="7">
        <v>0</v>
      </c>
      <c r="AO805" s="29">
        <f t="shared" si="64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61"/>
        <v>0</v>
      </c>
      <c r="AW805" s="26">
        <f t="shared" si="65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2053</v>
      </c>
      <c r="N806" s="28" t="s">
        <v>2046</v>
      </c>
      <c r="O806" s="28">
        <v>4502</v>
      </c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1960</v>
      </c>
      <c r="X806" s="6" t="s">
        <v>1961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2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63"/>
        <v>0</v>
      </c>
      <c r="AM806" s="7">
        <v>0</v>
      </c>
      <c r="AN806" s="7">
        <v>0</v>
      </c>
      <c r="AO806" s="29">
        <f t="shared" si="64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61"/>
        <v>0</v>
      </c>
      <c r="AW806" s="26">
        <f t="shared" si="65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2053</v>
      </c>
      <c r="N807" s="28" t="s">
        <v>2046</v>
      </c>
      <c r="O807" s="28">
        <v>4502</v>
      </c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1961</v>
      </c>
      <c r="X807" s="6" t="s">
        <v>1962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2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63"/>
        <v>0</v>
      </c>
      <c r="AM807" s="7">
        <v>0</v>
      </c>
      <c r="AN807" s="7">
        <v>0</v>
      </c>
      <c r="AO807" s="29">
        <f t="shared" si="64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61"/>
        <v>0</v>
      </c>
      <c r="AW807" s="26">
        <f t="shared" si="65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2053</v>
      </c>
      <c r="N808" s="28" t="s">
        <v>2046</v>
      </c>
      <c r="O808" s="28">
        <v>4502</v>
      </c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1962</v>
      </c>
      <c r="X808" s="6" t="s">
        <v>1963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2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63"/>
        <v>0</v>
      </c>
      <c r="AM808" s="7">
        <v>0</v>
      </c>
      <c r="AN808" s="7">
        <v>0</v>
      </c>
      <c r="AO808" s="29">
        <f t="shared" si="64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61"/>
        <v>0</v>
      </c>
      <c r="AW808" s="26">
        <f t="shared" si="65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2053</v>
      </c>
      <c r="N809" s="28" t="s">
        <v>2046</v>
      </c>
      <c r="O809" s="28">
        <v>4502</v>
      </c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1963</v>
      </c>
      <c r="X809" s="6" t="s">
        <v>1964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2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63"/>
        <v>0</v>
      </c>
      <c r="AM809" s="7">
        <v>0</v>
      </c>
      <c r="AN809" s="7">
        <v>0</v>
      </c>
      <c r="AO809" s="29">
        <f t="shared" si="64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si="61"/>
        <v>0</v>
      </c>
      <c r="AW809" s="26">
        <f t="shared" si="65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2053</v>
      </c>
      <c r="N810" s="28" t="s">
        <v>2046</v>
      </c>
      <c r="O810" s="28">
        <v>4502</v>
      </c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1964</v>
      </c>
      <c r="X810" s="6" t="s">
        <v>1965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2"/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si="63"/>
        <v>0</v>
      </c>
      <c r="AM810" s="7">
        <v>0</v>
      </c>
      <c r="AN810" s="7">
        <v>0</v>
      </c>
      <c r="AO810" s="29">
        <f t="shared" si="64"/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ref="AV810:AV828" si="66">SUM(AP810:AU810)</f>
        <v>0</v>
      </c>
      <c r="AW810" s="26">
        <f t="shared" si="65"/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2053</v>
      </c>
      <c r="N811" s="28" t="s">
        <v>2046</v>
      </c>
      <c r="O811" s="28">
        <v>4502</v>
      </c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1965</v>
      </c>
      <c r="X811" s="6" t="s">
        <v>1966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7">SUM(AA811:AE811)</f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ref="AL811:AL828" si="68">SUM(AG811:AK811)</f>
        <v>0</v>
      </c>
      <c r="AM811" s="7">
        <v>0</v>
      </c>
      <c r="AN811" s="7">
        <v>0</v>
      </c>
      <c r="AO811" s="29">
        <f t="shared" ref="AO811:AO828" si="69">SUM(AM811:AN811)</f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6"/>
        <v>0</v>
      </c>
      <c r="AW811" s="26">
        <f t="shared" ref="AW811:AW828" si="70">AF811+AL811+AO811+AV811</f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2053</v>
      </c>
      <c r="N812" s="28" t="s">
        <v>2046</v>
      </c>
      <c r="O812" s="28">
        <v>4502</v>
      </c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1966</v>
      </c>
      <c r="X812" s="6" t="s">
        <v>1967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7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8"/>
        <v>0</v>
      </c>
      <c r="AM812" s="7">
        <v>0</v>
      </c>
      <c r="AN812" s="7">
        <v>0</v>
      </c>
      <c r="AO812" s="29">
        <f t="shared" si="69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6"/>
        <v>0</v>
      </c>
      <c r="AW812" s="26">
        <f t="shared" si="70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2053</v>
      </c>
      <c r="N813" s="28" t="s">
        <v>2046</v>
      </c>
      <c r="O813" s="28">
        <v>4502</v>
      </c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1967</v>
      </c>
      <c r="X813" s="6" t="s">
        <v>1968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7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8"/>
        <v>0</v>
      </c>
      <c r="AM813" s="7">
        <v>0</v>
      </c>
      <c r="AN813" s="7">
        <v>0</v>
      </c>
      <c r="AO813" s="29">
        <f t="shared" si="69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6"/>
        <v>0</v>
      </c>
      <c r="AW813" s="26">
        <f t="shared" si="70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2053</v>
      </c>
      <c r="N814" s="28" t="s">
        <v>2046</v>
      </c>
      <c r="O814" s="28">
        <v>4502</v>
      </c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1968</v>
      </c>
      <c r="X814" s="6" t="s">
        <v>1969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7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8"/>
        <v>0</v>
      </c>
      <c r="AM814" s="7">
        <v>0</v>
      </c>
      <c r="AN814" s="7">
        <v>0</v>
      </c>
      <c r="AO814" s="29">
        <f t="shared" si="69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6"/>
        <v>0</v>
      </c>
      <c r="AW814" s="26">
        <f t="shared" si="70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2053</v>
      </c>
      <c r="N815" s="28" t="s">
        <v>2046</v>
      </c>
      <c r="O815" s="28">
        <v>4502</v>
      </c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1969</v>
      </c>
      <c r="X815" s="6" t="s">
        <v>1970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7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8"/>
        <v>0</v>
      </c>
      <c r="AM815" s="7">
        <v>0</v>
      </c>
      <c r="AN815" s="7">
        <v>0</v>
      </c>
      <c r="AO815" s="29">
        <f t="shared" si="69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6"/>
        <v>0</v>
      </c>
      <c r="AW815" s="26">
        <f t="shared" si="70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2053</v>
      </c>
      <c r="N816" s="28" t="s">
        <v>2046</v>
      </c>
      <c r="O816" s="28">
        <v>4502</v>
      </c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1970</v>
      </c>
      <c r="X816" s="6" t="s">
        <v>1971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7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8"/>
        <v>0</v>
      </c>
      <c r="AM816" s="7">
        <v>0</v>
      </c>
      <c r="AN816" s="7">
        <v>0</v>
      </c>
      <c r="AO816" s="29">
        <f t="shared" si="69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6"/>
        <v>0</v>
      </c>
      <c r="AW816" s="26">
        <f t="shared" si="70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2053</v>
      </c>
      <c r="N817" s="28" t="s">
        <v>2046</v>
      </c>
      <c r="O817" s="28">
        <v>4502</v>
      </c>
      <c r="P817" s="3" t="s">
        <v>1105</v>
      </c>
      <c r="Q817" s="4"/>
      <c r="R817" s="4"/>
      <c r="S817" s="4"/>
      <c r="T817" s="4"/>
      <c r="U817" s="3">
        <v>87</v>
      </c>
      <c r="V817" s="59" t="s">
        <v>1991</v>
      </c>
      <c r="W817" s="6" t="s">
        <v>1971</v>
      </c>
      <c r="X817" s="6" t="s">
        <v>1972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7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8"/>
        <v>0</v>
      </c>
      <c r="AM817" s="7">
        <v>0</v>
      </c>
      <c r="AN817" s="7">
        <v>0</v>
      </c>
      <c r="AO817" s="29">
        <f t="shared" si="69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6"/>
        <v>0</v>
      </c>
      <c r="AW817" s="26">
        <f t="shared" si="70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2053</v>
      </c>
      <c r="N818" s="28" t="s">
        <v>2046</v>
      </c>
      <c r="O818" s="28">
        <v>4502</v>
      </c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1972</v>
      </c>
      <c r="X818" s="6" t="s">
        <v>1973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7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8"/>
        <v>0</v>
      </c>
      <c r="AM818" s="7">
        <v>0</v>
      </c>
      <c r="AN818" s="7">
        <v>0</v>
      </c>
      <c r="AO818" s="29">
        <f t="shared" si="69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6"/>
        <v>0</v>
      </c>
      <c r="AW818" s="26">
        <f t="shared" si="70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2053</v>
      </c>
      <c r="N819" s="28" t="s">
        <v>2046</v>
      </c>
      <c r="O819" s="28">
        <v>4502</v>
      </c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1973</v>
      </c>
      <c r="X819" s="6" t="s">
        <v>1974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7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8"/>
        <v>0</v>
      </c>
      <c r="AM819" s="7">
        <v>0</v>
      </c>
      <c r="AN819" s="7">
        <v>0</v>
      </c>
      <c r="AO819" s="29">
        <f t="shared" si="69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6"/>
        <v>0</v>
      </c>
      <c r="AW819" s="26">
        <f t="shared" si="70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2053</v>
      </c>
      <c r="N820" s="28" t="s">
        <v>2046</v>
      </c>
      <c r="O820" s="28">
        <v>4502</v>
      </c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1974</v>
      </c>
      <c r="X820" s="6" t="s">
        <v>1975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7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8"/>
        <v>0</v>
      </c>
      <c r="AM820" s="7">
        <v>0</v>
      </c>
      <c r="AN820" s="7">
        <v>0</v>
      </c>
      <c r="AO820" s="29">
        <f t="shared" si="69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6"/>
        <v>0</v>
      </c>
      <c r="AW820" s="26">
        <f t="shared" si="70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 t="s">
        <v>2053</v>
      </c>
      <c r="N821" s="28" t="s">
        <v>2046</v>
      </c>
      <c r="O821" s="28">
        <v>4502</v>
      </c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1975</v>
      </c>
      <c r="X821" s="6" t="s">
        <v>1976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7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8"/>
        <v>0</v>
      </c>
      <c r="AM821" s="7">
        <v>0</v>
      </c>
      <c r="AN821" s="7">
        <v>0</v>
      </c>
      <c r="AO821" s="29">
        <f t="shared" si="69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6"/>
        <v>0</v>
      </c>
      <c r="AW821" s="26">
        <f t="shared" si="70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2149</v>
      </c>
      <c r="G822" s="62">
        <v>25</v>
      </c>
      <c r="H822" s="4"/>
      <c r="I822" s="4"/>
      <c r="J822" s="4"/>
      <c r="K822" s="4"/>
      <c r="L822" s="4"/>
      <c r="M822" s="28" t="s">
        <v>2053</v>
      </c>
      <c r="N822" s="28" t="s">
        <v>2046</v>
      </c>
      <c r="O822" s="28">
        <v>4502</v>
      </c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1976</v>
      </c>
      <c r="X822" s="6" t="s">
        <v>1977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7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8"/>
        <v>0</v>
      </c>
      <c r="AM822" s="7">
        <v>0</v>
      </c>
      <c r="AN822" s="7">
        <v>0</v>
      </c>
      <c r="AO822" s="29">
        <f t="shared" si="69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6"/>
        <v>0</v>
      </c>
      <c r="AW822" s="26">
        <f t="shared" si="70"/>
        <v>0</v>
      </c>
      <c r="AX822" s="30"/>
    </row>
    <row r="823" spans="1:50" customFormat="1" ht="60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2150</v>
      </c>
      <c r="G823" s="62">
        <v>25</v>
      </c>
      <c r="H823" s="4"/>
      <c r="I823" s="4"/>
      <c r="J823" s="4"/>
      <c r="K823" s="4"/>
      <c r="L823" s="4"/>
      <c r="M823" s="28" t="s">
        <v>2053</v>
      </c>
      <c r="N823" s="28" t="s">
        <v>2046</v>
      </c>
      <c r="O823" s="28">
        <v>4502</v>
      </c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1977</v>
      </c>
      <c r="X823" s="6" t="s">
        <v>1978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7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8"/>
        <v>0</v>
      </c>
      <c r="AM823" s="7">
        <v>0</v>
      </c>
      <c r="AN823" s="7">
        <v>0</v>
      </c>
      <c r="AO823" s="29">
        <f t="shared" si="69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6"/>
        <v>0</v>
      </c>
      <c r="AW823" s="26">
        <f t="shared" si="70"/>
        <v>0</v>
      </c>
      <c r="AX823" s="30"/>
    </row>
    <row r="824" spans="1:50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2150</v>
      </c>
      <c r="G824" s="62">
        <v>25</v>
      </c>
      <c r="H824" s="4"/>
      <c r="I824" s="4"/>
      <c r="J824" s="4"/>
      <c r="K824" s="4"/>
      <c r="L824" s="4"/>
      <c r="M824" s="28" t="s">
        <v>2053</v>
      </c>
      <c r="N824" s="28" t="s">
        <v>2046</v>
      </c>
      <c r="O824" s="28">
        <v>4502</v>
      </c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1978</v>
      </c>
      <c r="X824" s="6" t="s">
        <v>1979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7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8"/>
        <v>0</v>
      </c>
      <c r="AM824" s="7">
        <v>0</v>
      </c>
      <c r="AN824" s="7">
        <v>0</v>
      </c>
      <c r="AO824" s="29">
        <f t="shared" si="69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6"/>
        <v>0</v>
      </c>
      <c r="AW824" s="26">
        <f t="shared" si="70"/>
        <v>0</v>
      </c>
      <c r="AX824" s="30"/>
    </row>
    <row r="825" spans="1:50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2150</v>
      </c>
      <c r="G825" s="62">
        <v>25</v>
      </c>
      <c r="H825" s="4"/>
      <c r="I825" s="4"/>
      <c r="J825" s="4"/>
      <c r="K825" s="4"/>
      <c r="L825" s="4"/>
      <c r="M825" s="28" t="s">
        <v>2053</v>
      </c>
      <c r="N825" s="28" t="s">
        <v>2046</v>
      </c>
      <c r="O825" s="28">
        <v>4502</v>
      </c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1979</v>
      </c>
      <c r="X825" s="6" t="s">
        <v>1980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7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8"/>
        <v>0</v>
      </c>
      <c r="AM825" s="7">
        <v>0</v>
      </c>
      <c r="AN825" s="7">
        <v>0</v>
      </c>
      <c r="AO825" s="29">
        <f t="shared" si="69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6"/>
        <v>0</v>
      </c>
      <c r="AW825" s="26">
        <f t="shared" si="70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2151</v>
      </c>
      <c r="G826" s="62">
        <v>25</v>
      </c>
      <c r="H826" s="4"/>
      <c r="I826" s="4"/>
      <c r="J826" s="4"/>
      <c r="K826" s="4"/>
      <c r="L826" s="4"/>
      <c r="M826" s="28" t="s">
        <v>2053</v>
      </c>
      <c r="N826" s="28" t="s">
        <v>2046</v>
      </c>
      <c r="O826" s="28">
        <v>4502</v>
      </c>
      <c r="P826" s="3" t="s">
        <v>1119</v>
      </c>
      <c r="Q826" s="4"/>
      <c r="R826" s="4"/>
      <c r="S826" s="4"/>
      <c r="T826" s="4"/>
      <c r="U826" s="3">
        <v>3</v>
      </c>
      <c r="V826" s="59" t="s">
        <v>1991</v>
      </c>
      <c r="W826" s="6" t="s">
        <v>1980</v>
      </c>
      <c r="X826" s="6" t="s">
        <v>1981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7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8"/>
        <v>0</v>
      </c>
      <c r="AM826" s="7">
        <v>0</v>
      </c>
      <c r="AN826" s="7">
        <v>0</v>
      </c>
      <c r="AO826" s="29">
        <f t="shared" si="69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6"/>
        <v>0</v>
      </c>
      <c r="AW826" s="26">
        <f t="shared" si="70"/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2151</v>
      </c>
      <c r="G827" s="62">
        <v>25</v>
      </c>
      <c r="H827" s="4"/>
      <c r="I827" s="4"/>
      <c r="J827" s="4"/>
      <c r="K827" s="4"/>
      <c r="L827" s="4"/>
      <c r="M827" s="28" t="s">
        <v>2053</v>
      </c>
      <c r="N827" s="28" t="s">
        <v>2046</v>
      </c>
      <c r="O827" s="28">
        <v>4502</v>
      </c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1981</v>
      </c>
      <c r="X827" s="6" t="s">
        <v>1982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7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8"/>
        <v>0</v>
      </c>
      <c r="AM827" s="7">
        <v>0</v>
      </c>
      <c r="AN827" s="7">
        <v>0</v>
      </c>
      <c r="AO827" s="29">
        <f t="shared" si="69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6"/>
        <v>0</v>
      </c>
      <c r="AW827" s="26">
        <f>AF827+AL827+AO827+AV827</f>
        <v>0</v>
      </c>
      <c r="AX827" s="30"/>
    </row>
    <row r="828" spans="1:50" customFormat="1" ht="60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 t="s">
        <v>2053</v>
      </c>
      <c r="N828" s="28" t="s">
        <v>2046</v>
      </c>
      <c r="O828" s="28">
        <v>4502</v>
      </c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1982</v>
      </c>
      <c r="X828" s="6" t="s">
        <v>1983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7"/>
        <v>0</v>
      </c>
      <c r="AG828" s="5">
        <v>0</v>
      </c>
      <c r="AH828" s="5">
        <v>0</v>
      </c>
      <c r="AI828" s="5">
        <v>0</v>
      </c>
      <c r="AJ828" s="5">
        <v>0</v>
      </c>
      <c r="AK828" s="7">
        <v>0</v>
      </c>
      <c r="AL828" s="29">
        <f t="shared" si="68"/>
        <v>0</v>
      </c>
      <c r="AM828" s="7">
        <v>0</v>
      </c>
      <c r="AN828" s="7">
        <v>0</v>
      </c>
      <c r="AO828" s="29">
        <f t="shared" si="69"/>
        <v>0</v>
      </c>
      <c r="AP828" s="7">
        <v>0</v>
      </c>
      <c r="AQ828" s="7">
        <v>0</v>
      </c>
      <c r="AR828" s="7"/>
      <c r="AS828" s="7"/>
      <c r="AT828" s="7">
        <v>0</v>
      </c>
      <c r="AU828" s="7">
        <v>0</v>
      </c>
      <c r="AV828" s="27">
        <f t="shared" si="66"/>
        <v>0</v>
      </c>
      <c r="AW828" s="26">
        <f t="shared" si="70"/>
        <v>0</v>
      </c>
      <c r="AX828" s="30"/>
    </row>
    <row r="829" spans="1:50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20">
        <f>AH829-400000000</f>
        <v>-400000000</v>
      </c>
    </row>
    <row r="830" spans="1:50" hidden="1" x14ac:dyDescent="0.25">
      <c r="AE830" s="19"/>
      <c r="AF830" s="19"/>
      <c r="AG830" s="5">
        <v>225300000</v>
      </c>
      <c r="AH830" s="5">
        <f>SUBTOTAL(9,AH246:AH829)</f>
        <v>550000000</v>
      </c>
      <c r="AI830" s="5">
        <v>300000000</v>
      </c>
      <c r="AJ830" s="74"/>
      <c r="AP830" s="5">
        <v>200000000</v>
      </c>
      <c r="AW830" s="5">
        <f>SUBTOTAL(9,AW41:AW829)</f>
        <v>1483468795.71</v>
      </c>
    </row>
    <row r="831" spans="1:50" x14ac:dyDescent="0.25">
      <c r="AL831" s="75">
        <f>SUBTOTAL(9,AL246:AL830)</f>
        <v>1068468795.71</v>
      </c>
    </row>
    <row r="835" spans="34:34" x14ac:dyDescent="0.25">
      <c r="AH835" s="20"/>
    </row>
    <row r="838" spans="34:34" x14ac:dyDescent="0.25">
      <c r="AH838" s="21"/>
    </row>
    <row r="839" spans="34:34" x14ac:dyDescent="0.25">
      <c r="AH839" s="20"/>
    </row>
  </sheetData>
  <sheetProtection algorithmName="SHA-512" hashValue="yvHB40I688QggyUSkevqT2W/zWFCii3LL+clqLrYl/v7i5M0stFkM44caWDdy7TowhPFjUlZgjVOgZfPPgQeVw==" saltValue="cX9SoRH4XFl6S82A+mqSew==" spinCount="100000" sheet="1" autoFilter="0"/>
  <autoFilter ref="A40:AU829">
    <filterColumn colId="1">
      <filters>
        <filter val="Dirección Administrativa de Juventud Municipal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Q250:Q254 S250:S254 S246:S248 Q246:Q248" numberStoredAsText="1"/>
    <ignoredError sqref="AW8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5"/>
      <c r="B3" s="146"/>
      <c r="C3" s="151" t="s">
        <v>2201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x14ac:dyDescent="0.25">
      <c r="A4" s="147"/>
      <c r="B4" s="148"/>
      <c r="C4" s="154" t="s">
        <v>2157</v>
      </c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ht="15.75" thickBot="1" x14ac:dyDescent="0.3">
      <c r="A5" s="147"/>
      <c r="B5" s="148"/>
      <c r="C5" s="157" t="s">
        <v>1986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25.5" customHeight="1" thickBot="1" x14ac:dyDescent="0.3">
      <c r="A6" s="149"/>
      <c r="B6" s="150"/>
      <c r="C6" s="160" t="s">
        <v>2202</v>
      </c>
      <c r="D6" s="161"/>
      <c r="E6" s="160" t="s">
        <v>2200</v>
      </c>
      <c r="F6" s="161"/>
      <c r="G6" s="162" t="s">
        <v>2203</v>
      </c>
      <c r="H6" s="163"/>
      <c r="I6" s="164" t="s">
        <v>2204</v>
      </c>
      <c r="J6" s="164"/>
      <c r="K6" s="164"/>
      <c r="L6" s="164"/>
      <c r="M6" s="161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41" t="s">
        <v>2205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69"/>
      <c r="M8" s="66"/>
    </row>
    <row r="9" spans="1:13" ht="16.5" x14ac:dyDescent="0.3">
      <c r="A9" s="142" t="s">
        <v>2206</v>
      </c>
      <c r="B9" s="142"/>
      <c r="C9" s="142" t="s">
        <v>2159</v>
      </c>
      <c r="D9" s="142"/>
      <c r="E9" s="142"/>
      <c r="F9" s="142"/>
      <c r="G9" s="142"/>
      <c r="H9" s="143" t="s">
        <v>2207</v>
      </c>
      <c r="I9" s="144"/>
      <c r="J9" s="143" t="s">
        <v>2208</v>
      </c>
      <c r="K9" s="144"/>
      <c r="L9" s="70"/>
      <c r="M9" s="66"/>
    </row>
    <row r="10" spans="1:13" ht="45" customHeight="1" x14ac:dyDescent="0.3">
      <c r="A10" s="165">
        <v>1</v>
      </c>
      <c r="B10" s="165"/>
      <c r="C10" s="166" t="s">
        <v>2209</v>
      </c>
      <c r="D10" s="166"/>
      <c r="E10" s="166"/>
      <c r="F10" s="166"/>
      <c r="G10" s="166"/>
      <c r="H10" s="167">
        <v>44795</v>
      </c>
      <c r="I10" s="168"/>
      <c r="J10" s="169">
        <v>8</v>
      </c>
      <c r="K10" s="170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4" t="s">
        <v>2162</v>
      </c>
      <c r="B12" s="175"/>
      <c r="C12" s="176"/>
      <c r="D12" s="174" t="s">
        <v>2163</v>
      </c>
      <c r="E12" s="175"/>
      <c r="F12" s="176"/>
      <c r="G12" s="174" t="s">
        <v>2164</v>
      </c>
      <c r="H12" s="175"/>
      <c r="I12" s="175"/>
      <c r="J12" s="176"/>
      <c r="K12" s="66"/>
      <c r="L12" s="66"/>
      <c r="M12" s="66"/>
    </row>
    <row r="13" spans="1:13" ht="16.5" x14ac:dyDescent="0.3">
      <c r="A13" s="177"/>
      <c r="B13" s="178"/>
      <c r="C13" s="179"/>
      <c r="D13" s="177"/>
      <c r="E13" s="178"/>
      <c r="F13" s="179"/>
      <c r="G13" s="177"/>
      <c r="H13" s="178"/>
      <c r="I13" s="178"/>
      <c r="J13" s="179"/>
      <c r="K13" s="66"/>
      <c r="L13" s="66"/>
      <c r="M13" s="66"/>
    </row>
    <row r="14" spans="1:13" ht="16.5" x14ac:dyDescent="0.3">
      <c r="A14" s="177"/>
      <c r="B14" s="178"/>
      <c r="C14" s="179"/>
      <c r="D14" s="177"/>
      <c r="E14" s="178"/>
      <c r="F14" s="179"/>
      <c r="G14" s="177"/>
      <c r="H14" s="178"/>
      <c r="I14" s="178"/>
      <c r="J14" s="179"/>
      <c r="K14" s="66"/>
      <c r="L14" s="66"/>
      <c r="M14" s="66"/>
    </row>
    <row r="15" spans="1:13" ht="16.5" x14ac:dyDescent="0.3">
      <c r="A15" s="177"/>
      <c r="B15" s="178"/>
      <c r="C15" s="179"/>
      <c r="D15" s="177"/>
      <c r="E15" s="178"/>
      <c r="F15" s="179"/>
      <c r="G15" s="177"/>
      <c r="H15" s="178"/>
      <c r="I15" s="178"/>
      <c r="J15" s="179"/>
      <c r="K15" s="66"/>
      <c r="L15" s="66"/>
      <c r="M15" s="66"/>
    </row>
    <row r="16" spans="1:13" ht="16.5" x14ac:dyDescent="0.3">
      <c r="A16" s="180" t="s">
        <v>2210</v>
      </c>
      <c r="B16" s="181"/>
      <c r="C16" s="182"/>
      <c r="D16" s="183" t="s">
        <v>2211</v>
      </c>
      <c r="E16" s="184"/>
      <c r="F16" s="185"/>
      <c r="G16" s="183" t="s">
        <v>2211</v>
      </c>
      <c r="H16" s="184"/>
      <c r="I16" s="184"/>
      <c r="J16" s="185"/>
      <c r="K16" s="66"/>
      <c r="L16" s="66"/>
      <c r="M16" s="66"/>
    </row>
    <row r="17" spans="1:13" ht="16.5" x14ac:dyDescent="0.3">
      <c r="A17" s="171" t="s">
        <v>2212</v>
      </c>
      <c r="B17" s="172"/>
      <c r="C17" s="173"/>
      <c r="D17" s="171" t="s">
        <v>2213</v>
      </c>
      <c r="E17" s="172"/>
      <c r="F17" s="173"/>
      <c r="G17" s="171" t="s">
        <v>2214</v>
      </c>
      <c r="H17" s="172"/>
      <c r="I17" s="172"/>
      <c r="J17" s="173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9"/>
      <c r="B1" s="190" t="s">
        <v>1188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 x14ac:dyDescent="0.3">
      <c r="A2" s="189"/>
      <c r="B2" s="191" t="s">
        <v>2157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5">
      <c r="A3" s="189"/>
      <c r="B3" s="193" t="s">
        <v>1986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ht="30" customHeight="1" x14ac:dyDescent="0.25">
      <c r="A4" s="189"/>
      <c r="B4" s="195" t="s">
        <v>2170</v>
      </c>
      <c r="C4" s="195"/>
      <c r="D4" s="195"/>
      <c r="E4" s="196" t="s">
        <v>2171</v>
      </c>
      <c r="F4" s="196"/>
      <c r="G4" s="196" t="s">
        <v>2172</v>
      </c>
      <c r="H4" s="197"/>
      <c r="I4" s="197"/>
      <c r="J4" s="195" t="s">
        <v>2158</v>
      </c>
      <c r="K4" s="195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x14ac:dyDescent="0.25">
      <c r="A12" s="56"/>
      <c r="B12" s="199"/>
      <c r="C12" s="199"/>
      <c r="D12" s="199"/>
      <c r="E12" s="199"/>
      <c r="F12" s="199"/>
      <c r="G12" s="199"/>
      <c r="H12" s="56"/>
      <c r="I12" s="56"/>
      <c r="J12" s="56"/>
      <c r="K12" s="56"/>
    </row>
    <row r="13" spans="1:11" ht="25.5" x14ac:dyDescent="0.25">
      <c r="A13" s="57" t="s">
        <v>2179</v>
      </c>
      <c r="B13" s="200" t="s">
        <v>2159</v>
      </c>
      <c r="C13" s="200"/>
      <c r="D13" s="200"/>
      <c r="E13" s="200"/>
      <c r="F13" s="200"/>
      <c r="G13" s="200"/>
      <c r="H13" s="200" t="s">
        <v>2177</v>
      </c>
      <c r="I13" s="201"/>
      <c r="J13" s="200" t="s">
        <v>2178</v>
      </c>
      <c r="K13" s="201"/>
    </row>
    <row r="14" spans="1:11" ht="56.25" customHeight="1" x14ac:dyDescent="0.25">
      <c r="A14" s="58" t="s">
        <v>2160</v>
      </c>
      <c r="B14" s="186" t="s">
        <v>2180</v>
      </c>
      <c r="C14" s="186"/>
      <c r="D14" s="186"/>
      <c r="E14" s="186"/>
      <c r="F14" s="186"/>
      <c r="G14" s="186"/>
      <c r="H14" s="187">
        <v>42650</v>
      </c>
      <c r="I14" s="187"/>
      <c r="J14" s="188" t="s">
        <v>2161</v>
      </c>
      <c r="K14" s="188"/>
    </row>
    <row r="15" spans="1:11" ht="42.75" customHeight="1" x14ac:dyDescent="0.25">
      <c r="A15" s="58" t="s">
        <v>2181</v>
      </c>
      <c r="B15" s="186" t="s">
        <v>2173</v>
      </c>
      <c r="C15" s="186"/>
      <c r="D15" s="186"/>
      <c r="E15" s="186"/>
      <c r="F15" s="186"/>
      <c r="G15" s="186"/>
      <c r="H15" s="187">
        <v>42976</v>
      </c>
      <c r="I15" s="187"/>
      <c r="J15" s="188" t="s">
        <v>2174</v>
      </c>
      <c r="K15" s="188"/>
    </row>
    <row r="16" spans="1:11" ht="30" customHeight="1" x14ac:dyDescent="0.25">
      <c r="A16" s="58" t="s">
        <v>2182</v>
      </c>
      <c r="B16" s="186" t="s">
        <v>2175</v>
      </c>
      <c r="C16" s="186"/>
      <c r="D16" s="186"/>
      <c r="E16" s="186"/>
      <c r="F16" s="186"/>
      <c r="G16" s="186"/>
      <c r="H16" s="187">
        <v>43245</v>
      </c>
      <c r="I16" s="187"/>
      <c r="J16" s="188" t="s">
        <v>2176</v>
      </c>
      <c r="K16" s="188"/>
    </row>
    <row r="17" spans="1:11" ht="30" customHeight="1" x14ac:dyDescent="0.25">
      <c r="A17" s="58">
        <v>6</v>
      </c>
      <c r="B17" s="186" t="s">
        <v>2183</v>
      </c>
      <c r="C17" s="186"/>
      <c r="D17" s="186"/>
      <c r="E17" s="186"/>
      <c r="F17" s="186"/>
      <c r="G17" s="186"/>
      <c r="H17" s="187">
        <v>44456</v>
      </c>
      <c r="I17" s="187"/>
      <c r="J17" s="188" t="s">
        <v>2184</v>
      </c>
      <c r="K17" s="188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8" t="s">
        <v>2162</v>
      </c>
      <c r="B24" s="209"/>
      <c r="C24" s="210"/>
      <c r="D24" s="211" t="s">
        <v>2163</v>
      </c>
      <c r="E24" s="212"/>
      <c r="F24" s="212"/>
      <c r="G24" s="213"/>
      <c r="H24" s="214" t="s">
        <v>2164</v>
      </c>
      <c r="I24" s="215"/>
      <c r="J24" s="215"/>
      <c r="K24" s="216"/>
    </row>
    <row r="25" spans="1:11" ht="33" customHeight="1" x14ac:dyDescent="0.3">
      <c r="A25" s="226"/>
      <c r="B25" s="227"/>
      <c r="C25" s="228"/>
      <c r="D25" s="217"/>
      <c r="E25" s="218"/>
      <c r="F25" s="218"/>
      <c r="G25" s="219"/>
      <c r="H25" s="220"/>
      <c r="I25" s="221"/>
      <c r="J25" s="221"/>
      <c r="K25" s="222"/>
    </row>
    <row r="26" spans="1:11" ht="15.75" x14ac:dyDescent="0.3">
      <c r="A26" s="223" t="s">
        <v>2165</v>
      </c>
      <c r="B26" s="224"/>
      <c r="C26" s="225"/>
      <c r="D26" s="223" t="s">
        <v>2166</v>
      </c>
      <c r="E26" s="224"/>
      <c r="F26" s="224"/>
      <c r="G26" s="225"/>
      <c r="H26" s="223" t="s">
        <v>2166</v>
      </c>
      <c r="I26" s="224"/>
      <c r="J26" s="224"/>
      <c r="K26" s="225"/>
    </row>
    <row r="27" spans="1:11" ht="15" customHeight="1" x14ac:dyDescent="0.25">
      <c r="A27" s="202" t="s">
        <v>2167</v>
      </c>
      <c r="B27" s="203"/>
      <c r="C27" s="204"/>
      <c r="D27" s="202" t="s">
        <v>2168</v>
      </c>
      <c r="E27" s="203"/>
      <c r="F27" s="203"/>
      <c r="G27" s="204"/>
      <c r="H27" s="205" t="s">
        <v>2169</v>
      </c>
      <c r="I27" s="206"/>
      <c r="J27" s="206"/>
      <c r="K27" s="207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2092</v>
      </c>
      <c r="D2" s="23" t="s">
        <v>2103</v>
      </c>
      <c r="F2" s="23" t="s">
        <v>2110</v>
      </c>
    </row>
    <row r="3" spans="2:6" ht="30" x14ac:dyDescent="0.25">
      <c r="B3" s="25" t="s">
        <v>2097</v>
      </c>
      <c r="D3" s="25" t="s">
        <v>2104</v>
      </c>
      <c r="F3" s="25" t="s">
        <v>2115</v>
      </c>
    </row>
    <row r="4" spans="2:6" ht="45" x14ac:dyDescent="0.25">
      <c r="B4" s="25" t="s">
        <v>2093</v>
      </c>
      <c r="D4" s="25" t="s">
        <v>2105</v>
      </c>
      <c r="F4" s="25" t="s">
        <v>2116</v>
      </c>
    </row>
    <row r="5" spans="2:6" ht="30" x14ac:dyDescent="0.25">
      <c r="B5" s="25" t="s">
        <v>2094</v>
      </c>
      <c r="D5" s="25" t="s">
        <v>2106</v>
      </c>
      <c r="F5" s="25"/>
    </row>
    <row r="6" spans="2:6" ht="45" x14ac:dyDescent="0.25">
      <c r="B6" s="25" t="s">
        <v>2098</v>
      </c>
      <c r="D6" s="25" t="s">
        <v>2107</v>
      </c>
      <c r="F6" s="25"/>
    </row>
    <row r="7" spans="2:6" ht="30" x14ac:dyDescent="0.25">
      <c r="B7" s="25" t="s">
        <v>2095</v>
      </c>
      <c r="D7" s="25" t="s">
        <v>2108</v>
      </c>
      <c r="F7" s="25"/>
    </row>
    <row r="8" spans="2:6" ht="30" x14ac:dyDescent="0.25">
      <c r="B8" s="25" t="s">
        <v>2096</v>
      </c>
      <c r="D8" s="25" t="s">
        <v>2109</v>
      </c>
      <c r="F8" s="25"/>
    </row>
    <row r="9" spans="2:6" ht="30" x14ac:dyDescent="0.25">
      <c r="B9" s="25" t="s">
        <v>2099</v>
      </c>
      <c r="D9" s="25" t="s">
        <v>2111</v>
      </c>
      <c r="F9" s="25"/>
    </row>
    <row r="10" spans="2:6" x14ac:dyDescent="0.25">
      <c r="B10" s="25" t="s">
        <v>2100</v>
      </c>
      <c r="D10" s="25" t="s">
        <v>2112</v>
      </c>
      <c r="F10" s="25"/>
    </row>
    <row r="11" spans="2:6" x14ac:dyDescent="0.25">
      <c r="B11" s="25" t="s">
        <v>2101</v>
      </c>
      <c r="D11" s="25" t="s">
        <v>2113</v>
      </c>
      <c r="F11" s="25"/>
    </row>
    <row r="12" spans="2:6" ht="30" x14ac:dyDescent="0.25">
      <c r="B12" s="25" t="s">
        <v>2102</v>
      </c>
      <c r="D12" s="25"/>
      <c r="F12" s="25"/>
    </row>
    <row r="13" spans="2:6" x14ac:dyDescent="0.25">
      <c r="B13" s="25" t="s">
        <v>2114</v>
      </c>
    </row>
    <row r="22" spans="2:2" x14ac:dyDescent="0.25">
      <c r="B22" t="s">
        <v>2082</v>
      </c>
    </row>
    <row r="23" spans="2:2" x14ac:dyDescent="0.25">
      <c r="B23" t="s">
        <v>2083</v>
      </c>
    </row>
    <row r="24" spans="2:2" x14ac:dyDescent="0.25">
      <c r="B24" t="s">
        <v>2084</v>
      </c>
    </row>
    <row r="25" spans="2:2" x14ac:dyDescent="0.25">
      <c r="B25" t="s">
        <v>2142</v>
      </c>
    </row>
    <row r="26" spans="2:2" x14ac:dyDescent="0.25">
      <c r="B26" t="s">
        <v>2143</v>
      </c>
    </row>
    <row r="27" spans="2:2" x14ac:dyDescent="0.25">
      <c r="B27" t="s">
        <v>2144</v>
      </c>
    </row>
    <row r="28" spans="2:2" x14ac:dyDescent="0.25">
      <c r="B28" t="s">
        <v>2085</v>
      </c>
    </row>
    <row r="29" spans="2:2" x14ac:dyDescent="0.25">
      <c r="B29" t="s">
        <v>2087</v>
      </c>
    </row>
    <row r="30" spans="2:2" x14ac:dyDescent="0.25">
      <c r="B30" t="s">
        <v>2086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2146</v>
      </c>
      <c r="C3" t="s">
        <v>2103</v>
      </c>
      <c r="D3" t="s">
        <v>2147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2092</v>
      </c>
      <c r="D2" s="23" t="s">
        <v>2103</v>
      </c>
      <c r="F2" s="23" t="s">
        <v>2110</v>
      </c>
    </row>
    <row r="3" spans="2:6" ht="30" x14ac:dyDescent="0.25">
      <c r="B3" s="25" t="s">
        <v>2097</v>
      </c>
      <c r="D3" s="25" t="s">
        <v>2104</v>
      </c>
      <c r="F3" s="25" t="s">
        <v>2115</v>
      </c>
    </row>
    <row r="4" spans="2:6" ht="45" x14ac:dyDescent="0.25">
      <c r="B4" s="25" t="s">
        <v>2093</v>
      </c>
      <c r="D4" s="25" t="s">
        <v>2105</v>
      </c>
      <c r="F4" s="25" t="s">
        <v>2116</v>
      </c>
    </row>
    <row r="5" spans="2:6" ht="30" x14ac:dyDescent="0.25">
      <c r="B5" s="25" t="s">
        <v>2094</v>
      </c>
      <c r="D5" s="25" t="s">
        <v>2106</v>
      </c>
      <c r="F5" s="25"/>
    </row>
    <row r="6" spans="2:6" ht="45" x14ac:dyDescent="0.25">
      <c r="B6" s="25" t="s">
        <v>2098</v>
      </c>
      <c r="D6" s="25" t="s">
        <v>2107</v>
      </c>
      <c r="F6" s="25"/>
    </row>
    <row r="7" spans="2:6" ht="30" x14ac:dyDescent="0.25">
      <c r="B7" s="25" t="s">
        <v>2095</v>
      </c>
      <c r="D7" s="25" t="s">
        <v>2108</v>
      </c>
      <c r="F7" s="25"/>
    </row>
    <row r="8" spans="2:6" ht="30" x14ac:dyDescent="0.25">
      <c r="B8" s="25" t="s">
        <v>2096</v>
      </c>
      <c r="D8" s="25" t="s">
        <v>2109</v>
      </c>
      <c r="F8" s="25"/>
    </row>
    <row r="9" spans="2:6" ht="30" x14ac:dyDescent="0.25">
      <c r="B9" s="25" t="s">
        <v>2099</v>
      </c>
      <c r="D9" s="25" t="s">
        <v>2111</v>
      </c>
      <c r="F9" s="25"/>
    </row>
    <row r="10" spans="2:6" x14ac:dyDescent="0.25">
      <c r="B10" s="25" t="s">
        <v>2100</v>
      </c>
      <c r="D10" s="25" t="s">
        <v>2112</v>
      </c>
      <c r="F10" s="25"/>
    </row>
    <row r="11" spans="2:6" x14ac:dyDescent="0.25">
      <c r="B11" s="25" t="s">
        <v>2101</v>
      </c>
      <c r="D11" s="25" t="s">
        <v>2113</v>
      </c>
      <c r="F11" s="25"/>
    </row>
    <row r="12" spans="2:6" ht="30" x14ac:dyDescent="0.25">
      <c r="B12" s="25" t="s">
        <v>2102</v>
      </c>
      <c r="D12" s="25"/>
      <c r="F12" s="25"/>
    </row>
    <row r="13" spans="2:6" x14ac:dyDescent="0.25">
      <c r="B13" s="25" t="s">
        <v>2114</v>
      </c>
    </row>
    <row r="18" spans="2:2" x14ac:dyDescent="0.25">
      <c r="B18" t="s">
        <v>2082</v>
      </c>
    </row>
    <row r="19" spans="2:2" x14ac:dyDescent="0.25">
      <c r="B19" t="s">
        <v>2083</v>
      </c>
    </row>
    <row r="20" spans="2:2" x14ac:dyDescent="0.25">
      <c r="B20" t="s">
        <v>2084</v>
      </c>
    </row>
    <row r="21" spans="2:2" x14ac:dyDescent="0.25">
      <c r="B21" t="s">
        <v>2088</v>
      </c>
    </row>
    <row r="22" spans="2:2" x14ac:dyDescent="0.25">
      <c r="B22" t="s">
        <v>2085</v>
      </c>
    </row>
    <row r="23" spans="2:2" x14ac:dyDescent="0.25">
      <c r="B23" t="s">
        <v>2087</v>
      </c>
    </row>
    <row r="24" spans="2:2" x14ac:dyDescent="0.25">
      <c r="B24" t="s">
        <v>2086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2024-01-25T17:48:28Z</dcterms:modified>
</cp:coreProperties>
</file>