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SOCIAL\"/>
    </mc:Choice>
  </mc:AlternateContent>
  <bookViews>
    <workbookView xWindow="-120" yWindow="-120" windowWidth="20730" windowHeight="110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W56" i="2" s="1"/>
  <c r="AF57" i="2"/>
  <c r="AW57" i="2" s="1"/>
  <c r="AF58" i="2"/>
  <c r="AW58" i="2" s="1"/>
  <c r="AF59" i="2"/>
  <c r="AF60" i="2"/>
  <c r="AF61" i="2"/>
  <c r="AF62" i="2"/>
  <c r="AF63" i="2"/>
  <c r="AF64" i="2"/>
  <c r="AW64" i="2" s="1"/>
  <c r="AF65" i="2"/>
  <c r="AW65" i="2" s="1"/>
  <c r="AF66" i="2"/>
  <c r="AW66" i="2" s="1"/>
  <c r="AW67" i="2"/>
  <c r="AF68" i="2"/>
  <c r="AF69" i="2"/>
  <c r="AF70" i="2"/>
  <c r="AF71" i="2"/>
  <c r="AF72" i="2"/>
  <c r="AF73" i="2"/>
  <c r="AW73" i="2" s="1"/>
  <c r="AF74" i="2"/>
  <c r="AW74" i="2" s="1"/>
  <c r="AF75" i="2"/>
  <c r="AW75" i="2" s="1"/>
  <c r="AF76" i="2"/>
  <c r="AF77" i="2"/>
  <c r="AW77" i="2" s="1"/>
  <c r="AF78" i="2"/>
  <c r="AF79" i="2"/>
  <c r="AF80" i="2"/>
  <c r="AF81" i="2"/>
  <c r="AF82" i="2"/>
  <c r="AW82" i="2" s="1"/>
  <c r="AF83" i="2"/>
  <c r="AW83" i="2" s="1"/>
  <c r="AF84" i="2"/>
  <c r="AW84" i="2" s="1"/>
  <c r="AF85" i="2"/>
  <c r="AF86" i="2"/>
  <c r="AF87" i="2"/>
  <c r="AF88" i="2"/>
  <c r="AF89" i="2"/>
  <c r="AF90" i="2"/>
  <c r="AW90" i="2" s="1"/>
  <c r="AF91" i="2"/>
  <c r="AW91" i="2" s="1"/>
  <c r="AF92" i="2"/>
  <c r="AW92" i="2" s="1"/>
  <c r="AF93" i="2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W726" i="2" s="1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719" i="2" l="1"/>
  <c r="AW711" i="2"/>
  <c r="AW703" i="2"/>
  <c r="AW695" i="2"/>
  <c r="AW687" i="2"/>
  <c r="AW679" i="2"/>
  <c r="AW671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93" i="2"/>
  <c r="AW85" i="2"/>
  <c r="AW76" i="2"/>
  <c r="AW68" i="2"/>
  <c r="AW59" i="2"/>
  <c r="AW51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<sst xmlns="http://schemas.openxmlformats.org/spreadsheetml/2006/main" count="8692" uniqueCount="2232">
  <si>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</si>
  <si>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</si>
  <si>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</si>
  <si>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</si>
  <si>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</si>
  <si>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</si>
  <si>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</si>
  <si>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</si>
  <si>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</si>
  <si>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</si>
  <si>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</si>
  <si>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</si>
  <si>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</si>
  <si>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</si>
  <si>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</si>
  <si>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</si>
  <si>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</si>
  <si>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</si>
  <si>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</si>
  <si>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</si>
  <si>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</si>
  <si>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</si>
  <si>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</si>
  <si>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</si>
  <si>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</si>
  <si>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</si>
  <si>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</si>
  <si>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</si>
  <si>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</si>
  <si>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</si>
  <si>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</si>
  <si>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</si>
  <si>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</si>
  <si>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</si>
  <si>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</si>
  <si>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</si>
  <si>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</si>
  <si>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</si>
  <si>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</si>
  <si>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</si>
  <si>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</si>
  <si>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</si>
  <si>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</si>
  <si>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</si>
  <si>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</si>
  <si>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</si>
  <si>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</si>
  <si>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</si>
  <si>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</si>
  <si>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</si>
  <si>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</si>
  <si>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</si>
  <si>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</si>
  <si>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</si>
  <si>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</si>
  <si>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</si>
  <si>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</si>
  <si>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</si>
  <si>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</si>
  <si>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</si>
  <si>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</si>
  <si>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</si>
  <si>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</si>
  <si>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</si>
  <si>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</si>
  <si>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</si>
  <si>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</si>
  <si>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</si>
  <si>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</si>
  <si>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</si>
  <si>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</si>
  <si>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</si>
  <si>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</si>
  <si>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</si>
  <si>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</si>
  <si>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</si>
  <si>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</si>
  <si>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</si>
  <si>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</si>
  <si>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</si>
  <si>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</si>
  <si>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</si>
  <si>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</si>
  <si>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</si>
  <si>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</si>
  <si>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</si>
  <si>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</si>
  <si>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</si>
  <si>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</si>
  <si>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</si>
  <si>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</si>
  <si>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</si>
  <si>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</si>
  <si>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</si>
  <si>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</si>
  <si>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</si>
  <si>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</si>
  <si>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</si>
  <si>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</si>
  <si>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</si>
  <si>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</si>
  <si>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</si>
  <si>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</si>
  <si>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</si>
  <si>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</si>
  <si>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</si>
  <si>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</si>
  <si>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</si>
  <si>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</si>
  <si>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</si>
  <si>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</si>
  <si>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</si>
  <si>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</si>
  <si>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</si>
  <si>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</si>
  <si>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</si>
  <si>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</si>
  <si>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</si>
  <si>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</si>
  <si>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</si>
  <si>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</si>
  <si>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</si>
  <si>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</si>
  <si>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</si>
  <si>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</si>
  <si>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</si>
  <si>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</si>
  <si>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</si>
  <si>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</si>
  <si>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</si>
  <si>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</si>
  <si>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</si>
  <si>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</si>
  <si>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</si>
  <si>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</si>
  <si>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</si>
  <si>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</si>
  <si>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</si>
  <si>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</si>
  <si>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</si>
  <si>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</si>
  <si>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</si>
  <si>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</si>
  <si>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</si>
  <si>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</si>
  <si>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</si>
  <si>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</si>
  <si>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</si>
  <si>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</si>
  <si>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</si>
  <si>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</si>
  <si>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</si>
  <si>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</si>
  <si>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</si>
  <si>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</si>
  <si>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</si>
  <si>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</si>
  <si>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</si>
  <si>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</si>
  <si>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</si>
  <si>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</si>
  <si>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</si>
  <si>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</si>
  <si>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</si>
  <si>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</si>
  <si>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</si>
  <si>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</si>
  <si>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</si>
  <si>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</si>
  <si>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</si>
  <si>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</si>
  <si>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</si>
  <si>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</si>
  <si>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</si>
  <si>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</si>
  <si>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</si>
  <si>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</si>
  <si>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</si>
  <si>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</si>
  <si>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</si>
  <si>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</si>
  <si>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</si>
  <si>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</si>
  <si>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</si>
  <si>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</si>
  <si>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</si>
  <si>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</si>
  <si>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</si>
  <si>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</si>
  <si>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</si>
  <si>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</si>
  <si>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</si>
  <si>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</si>
  <si>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</si>
  <si>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</si>
  <si>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</si>
  <si>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</si>
  <si>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</si>
  <si>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</si>
  <si>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</si>
  <si>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</si>
  <si>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</si>
  <si>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</si>
  <si>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</si>
  <si>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</si>
  <si>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</si>
  <si>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</si>
  <si>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</si>
  <si>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</si>
  <si>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</si>
  <si>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</si>
  <si>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</si>
  <si>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</si>
  <si>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</si>
  <si>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</si>
  <si>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</si>
  <si>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</si>
  <si>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</si>
  <si>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</si>
  <si>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</si>
  <si>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</si>
  <si>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</si>
  <si>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</si>
  <si>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</si>
  <si>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</si>
  <si>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</si>
  <si>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</si>
  <si>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</si>
  <si>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</si>
  <si>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</si>
  <si>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</si>
  <si>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</si>
  <si>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</si>
  <si>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</si>
  <si>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</si>
  <si>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</si>
  <si>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</si>
  <si>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</si>
  <si>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</si>
  <si>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</si>
  <si>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</si>
  <si>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</si>
  <si>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</si>
  <si>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</si>
  <si>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</si>
  <si>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</si>
  <si>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</si>
  <si>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</si>
  <si>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</si>
  <si>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</si>
  <si>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</si>
  <si>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</si>
  <si>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</si>
  <si>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</si>
  <si>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</si>
  <si>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</si>
  <si>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</si>
  <si>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</si>
  <si>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</si>
  <si>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</si>
  <si>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</si>
  <si>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</si>
  <si>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</si>
  <si>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</si>
  <si>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</si>
  <si>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</si>
  <si>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</si>
  <si>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</si>
  <si>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</si>
  <si>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</si>
  <si>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</si>
  <si>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</si>
  <si>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</si>
  <si>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</si>
  <si>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</si>
  <si>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</si>
  <si>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</si>
  <si>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</si>
  <si>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</si>
  <si>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</si>
  <si>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</si>
  <si>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</si>
  <si>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</si>
  <si>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</si>
  <si>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</si>
  <si>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</si>
  <si>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</si>
  <si>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</si>
  <si>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</si>
  <si>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</si>
  <si>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</si>
  <si>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</si>
  <si>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</si>
  <si>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</si>
  <si>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</si>
  <si>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</si>
  <si>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</si>
  <si>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</si>
  <si>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</si>
  <si>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</si>
  <si>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</si>
  <si>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</si>
  <si>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</si>
  <si>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</si>
  <si>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</si>
  <si>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</si>
  <si>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</si>
  <si>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</si>
  <si>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</si>
  <si>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</si>
  <si>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</si>
  <si>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</si>
  <si>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</si>
  <si>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</si>
  <si>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</si>
  <si>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</si>
  <si>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</si>
  <si>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</si>
  <si>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</si>
  <si>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</si>
  <si>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</si>
  <si>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</si>
  <si>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</si>
  <si>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</si>
  <si>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</si>
  <si>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</si>
  <si>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</si>
  <si>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</si>
  <si>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</si>
  <si>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</si>
  <si>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</si>
  <si>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</si>
  <si>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</si>
  <si>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</si>
  <si>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</si>
  <si>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</si>
  <si>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</si>
  <si>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</si>
  <si>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</si>
  <si>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</si>
  <si>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</si>
  <si>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</si>
  <si>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</si>
  <si>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</si>
  <si>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</si>
  <si>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</si>
  <si>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</si>
  <si>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</si>
  <si>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</si>
  <si>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</si>
  <si>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</si>
  <si>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</si>
  <si>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</si>
  <si>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</si>
  <si>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</si>
  <si>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</si>
  <si>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</si>
  <si>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</si>
  <si>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</si>
  <si>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</si>
  <si>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</si>
  <si>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</si>
  <si>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</si>
  <si>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</si>
  <si>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</si>
  <si>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</si>
  <si>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</si>
  <si>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</si>
  <si>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</si>
  <si>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</si>
  <si>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</si>
  <si>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</si>
  <si>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</si>
  <si>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</si>
  <si>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</si>
  <si>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</si>
  <si>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</si>
  <si>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</si>
  <si>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</si>
  <si>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</si>
  <si>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</si>
  <si>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</si>
  <si>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</si>
  <si>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</si>
  <si>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</si>
  <si>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</si>
  <si>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</si>
  <si>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</si>
  <si>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</si>
  <si>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</si>
  <si>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</si>
  <si>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</si>
  <si>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</si>
  <si>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</si>
  <si>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</si>
  <si>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</si>
  <si>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</si>
  <si>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</si>
  <si>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</si>
  <si>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</si>
  <si>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</si>
  <si>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</si>
  <si>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</si>
  <si>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</si>
  <si>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</si>
  <si>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</si>
  <si>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</si>
  <si>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</si>
  <si>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</si>
  <si>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</si>
  <si>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</si>
  <si>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</si>
  <si>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</si>
  <si>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</si>
  <si>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</si>
  <si>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</si>
  <si>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</si>
  <si>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</si>
  <si>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</si>
  <si>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</si>
  <si>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</si>
  <si>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</si>
  <si>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</si>
  <si>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</si>
  <si>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</si>
  <si>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</si>
  <si>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</si>
  <si>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</si>
  <si>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</si>
  <si>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</si>
  <si>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</si>
  <si>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</si>
  <si>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</si>
  <si>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</si>
  <si>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</si>
  <si>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</si>
  <si>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</si>
  <si>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</si>
  <si>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</si>
  <si>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</si>
  <si>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</si>
  <si>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</si>
  <si>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</si>
  <si>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</si>
  <si>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</si>
  <si>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</si>
  <si>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</si>
  <si>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</si>
  <si>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</si>
  <si>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</si>
  <si>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</si>
  <si>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</si>
  <si>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</si>
  <si>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</si>
  <si>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</si>
  <si>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</si>
  <si>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</si>
  <si>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</si>
  <si>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</si>
  <si>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</si>
  <si>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</si>
  <si>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</si>
  <si>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</si>
  <si>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</si>
  <si>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</si>
  <si>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</si>
  <si>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</si>
  <si>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</si>
  <si>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</si>
  <si>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</si>
  <si>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</si>
  <si>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</si>
  <si>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</si>
  <si>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</si>
  <si>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</si>
  <si>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</si>
  <si>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</si>
  <si>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</si>
  <si>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</si>
  <si>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</si>
  <si>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</si>
  <si>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</si>
  <si>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</si>
  <si>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</si>
  <si>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</si>
  <si>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</si>
  <si>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</si>
  <si>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</si>
  <si>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</si>
  <si>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</si>
  <si>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</si>
  <si>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</si>
  <si>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</si>
  <si>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</si>
  <si>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</si>
  <si>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</si>
  <si>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</si>
  <si>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</si>
  <si>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</si>
  <si>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</si>
  <si>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</si>
  <si>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</si>
  <si>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</si>
  <si>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</si>
  <si>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</si>
  <si>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</si>
  <si>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</si>
  <si>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</si>
  <si>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</si>
  <si>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</si>
  <si>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</si>
  <si>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</si>
  <si>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</si>
  <si>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</si>
  <si>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</si>
  <si>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</si>
  <si>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</si>
  <si>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</si>
  <si>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</si>
  <si>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</si>
  <si>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</si>
  <si>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</si>
  <si>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</si>
  <si>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</si>
  <si>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</si>
  <si>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</si>
  <si>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</si>
  <si>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</si>
  <si>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</si>
  <si>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</si>
  <si>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</si>
  <si>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</si>
  <si>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</si>
  <si>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</si>
  <si>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</si>
  <si>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</si>
  <si>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</si>
  <si>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</si>
  <si>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</si>
  <si>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</si>
  <si>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</si>
  <si>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</si>
  <si>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</si>
  <si>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</si>
  <si>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</si>
  <si>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</si>
  <si>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</si>
  <si>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</si>
  <si>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</si>
  <si>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</si>
  <si>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</si>
  <si>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</si>
  <si>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</si>
  <si>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</si>
  <si>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</si>
  <si>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</si>
  <si>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</si>
  <si>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</si>
  <si>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</si>
  <si>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</si>
  <si>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</si>
  <si>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</si>
  <si>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</si>
  <si>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</si>
  <si>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</si>
  <si>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</si>
  <si>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</si>
  <si>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</si>
  <si>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</si>
  <si>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</si>
  <si>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</si>
  <si>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</si>
  <si>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</si>
  <si>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</si>
  <si>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</si>
  <si>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</si>
  <si>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</si>
  <si>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</si>
  <si>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</si>
  <si>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</si>
  <si>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</si>
  <si>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</si>
  <si>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</si>
  <si>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</si>
  <si>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</si>
  <si>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</si>
  <si>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</si>
  <si>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</si>
  <si>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</si>
  <si>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</si>
  <si>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</si>
  <si>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</si>
  <si>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</si>
  <si>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</si>
  <si>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</si>
  <si>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</si>
  <si>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</si>
  <si>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</si>
  <si>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</si>
  <si>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</si>
  <si>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</si>
  <si>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</si>
  <si>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</si>
  <si>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</si>
  <si>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</si>
  <si>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</si>
  <si>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</si>
  <si>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</si>
  <si>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</si>
  <si>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</si>
  <si>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</si>
  <si>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</si>
  <si>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</si>
  <si>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</si>
  <si>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</si>
  <si>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</si>
  <si>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</si>
  <si>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</si>
  <si>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</si>
  <si>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</si>
  <si>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</si>
  <si>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</si>
  <si>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</si>
  <si>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</si>
  <si>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</si>
  <si>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</si>
  <si>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</si>
  <si>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</si>
  <si>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</si>
  <si>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</si>
  <si>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</si>
  <si>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</si>
  <si>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</si>
  <si>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</si>
  <si>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</si>
  <si>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</si>
  <si>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</si>
  <si>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</si>
  <si>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</si>
  <si>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</si>
  <si>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</si>
  <si>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</si>
  <si>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</si>
  <si>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</si>
  <si>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</si>
  <si>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</si>
  <si>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</si>
  <si>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</si>
  <si>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</si>
  <si>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</si>
  <si>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</si>
  <si>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</si>
  <si>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</si>
  <si>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</si>
  <si>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</si>
  <si>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</si>
  <si>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</si>
  <si>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</si>
  <si>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</si>
  <si>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</si>
  <si>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</si>
  <si>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</si>
  <si>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</si>
  <si>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</si>
  <si>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</si>
  <si>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</si>
  <si>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</si>
  <si>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</si>
  <si>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</si>
  <si>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</si>
  <si>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</si>
  <si>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</si>
  <si>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</si>
  <si>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</si>
  <si>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</si>
  <si>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</si>
  <si>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</si>
  <si>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</si>
  <si>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</si>
  <si>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</si>
  <si>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</si>
  <si>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</si>
  <si>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</si>
  <si>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</si>
  <si>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</si>
  <si>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</si>
  <si>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</si>
  <si>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</si>
  <si>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</si>
  <si>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</si>
  <si>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</si>
  <si>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</si>
  <si>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</si>
  <si>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</si>
  <si>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</si>
  <si>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</si>
  <si>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</si>
  <si>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</si>
  <si>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</si>
  <si>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</si>
  <si>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</si>
  <si>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</si>
  <si>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</si>
  <si>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</si>
  <si>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</si>
  <si>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</si>
  <si>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</si>
  <si>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</si>
  <si>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</si>
  <si>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</si>
  <si>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</si>
  <si>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</si>
  <si>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</si>
  <si>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</si>
  <si>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</si>
  <si>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</si>
  <si>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</si>
  <si>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</si>
  <si>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</si>
  <si>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</si>
  <si>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</si>
  <si>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</si>
  <si>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</si>
  <si>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</si>
  <si>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</si>
  <si>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</si>
  <si>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</si>
  <si>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</si>
  <si>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</si>
  <si>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</si>
  <si>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</si>
  <si>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</si>
  <si>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</si>
  <si>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</si>
  <si>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</si>
  <si>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</si>
  <si>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</si>
  <si>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</si>
  <si>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</si>
  <si>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</si>
  <si>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</si>
  <si>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</si>
  <si>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</si>
  <si>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</si>
  <si>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</si>
  <si>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</si>
  <si>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</si>
  <si>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</si>
  <si>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</si>
  <si>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</si>
  <si>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</si>
  <si>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</si>
  <si>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</si>
  <si>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</si>
  <si>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</si>
  <si>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</si>
  <si>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</si>
  <si>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</si>
  <si>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</si>
  <si>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</si>
  <si>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</si>
  <si>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</si>
  <si>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</si>
  <si>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</si>
  <si>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</si>
  <si>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</si>
  <si>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</si>
  <si>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</si>
  <si>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</si>
  <si>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</si>
  <si>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</si>
  <si>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</si>
  <si>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</si>
  <si>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</si>
  <si>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</si>
  <si>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</si>
  <si>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</si>
  <si>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</si>
  <si>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</si>
  <si>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</si>
  <si>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</si>
  <si>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</si>
  <si>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</si>
  <si>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</si>
  <si>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</si>
  <si>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</si>
  <si>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</si>
  <si>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</si>
  <si>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</si>
  <si>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</si>
  <si>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</si>
  <si>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</si>
  <si>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</si>
  <si>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</si>
  <si>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</si>
  <si>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</si>
  <si>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</si>
  <si>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</si>
  <si>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</si>
  <si>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</si>
  <si>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</si>
  <si>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</si>
  <si>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</si>
  <si>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</si>
  <si>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</si>
  <si>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</si>
  <si>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</si>
  <si>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</si>
  <si>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</si>
  <si>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</si>
  <si>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</si>
  <si>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</si>
  <si>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</si>
  <si>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</si>
  <si>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</si>
  <si>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</si>
  <si>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</si>
  <si>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</si>
  <si>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</si>
  <si>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</si>
  <si>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</si>
  <si>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</si>
  <si>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</si>
  <si>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</si>
  <si>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</si>
  <si>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</si>
  <si>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</si>
  <si>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</si>
  <si>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</si>
  <si>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</si>
  <si>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</si>
  <si>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</si>
  <si>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</si>
  <si>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</si>
  <si>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</si>
  <si>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</si>
  <si>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</si>
  <si>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</si>
  <si>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</si>
  <si>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</si>
  <si>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</si>
  <si>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</si>
  <si>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</si>
  <si>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</si>
  <si>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</si>
  <si>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</si>
  <si>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</si>
  <si>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</si>
  <si>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</si>
  <si>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</si>
  <si>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</si>
  <si>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</si>
  <si>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</si>
  <si>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</si>
  <si>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</si>
  <si>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</si>
  <si>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</si>
  <si>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</si>
  <si>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</si>
  <si>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</si>
  <si>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</si>
  <si>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</si>
  <si>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</si>
  <si>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</si>
  <si>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</si>
  <si>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</si>
  <si>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</si>
  <si>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</si>
  <si>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</si>
  <si>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</si>
  <si>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</si>
  <si>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</si>
  <si>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</si>
  <si>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</si>
  <si>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</si>
  <si>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</si>
  <si>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</si>
  <si>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</si>
  <si>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</si>
  <si>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</si>
  <si>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</si>
  <si>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</si>
  <si>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</si>
  <si>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</si>
  <si>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</si>
  <si>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</si>
  <si>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</si>
  <si>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</si>
  <si>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</si>
  <si>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</si>
  <si>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</si>
  <si>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</si>
  <si>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</si>
  <si>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</si>
  <si>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</si>
  <si>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</si>
  <si>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</si>
  <si>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</si>
  <si>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</si>
  <si>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</si>
  <si>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</si>
  <si>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</si>
  <si>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</si>
  <si>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</si>
  <si>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</si>
  <si>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</si>
  <si>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</si>
  <si>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</si>
  <si>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</si>
  <si>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</si>
  <si>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</si>
  <si>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</si>
  <si>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</si>
  <si>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</si>
  <si>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</si>
  <si>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</si>
  <si>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</si>
  <si>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</si>
  <si>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</si>
  <si>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</si>
  <si>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</si>
  <si>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</si>
  <si>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</si>
  <si>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</si>
  <si>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</si>
  <si>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</si>
  <si>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</si>
  <si>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</si>
  <si>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</si>
  <si>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</si>
  <si>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</si>
  <si>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</si>
  <si>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</si>
  <si>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</si>
  <si>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</si>
  <si>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</si>
  <si>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</si>
  <si>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</si>
  <si>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</si>
  <si>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</si>
  <si>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</si>
  <si>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</si>
  <si>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</si>
  <si>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</si>
  <si>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</si>
  <si>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</si>
  <si>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</si>
  <si>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</si>
  <si>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</si>
  <si>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</si>
  <si>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</si>
  <si>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</si>
  <si>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</si>
  <si>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</si>
  <si>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</si>
  <si>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</si>
  <si>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</si>
  <si>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</si>
  <si>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</si>
  <si>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</si>
  <si>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</si>
  <si>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</si>
  <si>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</si>
  <si>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</si>
  <si>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</si>
  <si>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</si>
  <si>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</si>
  <si>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</si>
  <si>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</si>
  <si>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</si>
  <si>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</si>
  <si>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</si>
  <si>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</si>
  <si>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</si>
  <si>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</si>
  <si>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</si>
  <si>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</si>
  <si>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</si>
  <si>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</si>
  <si>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</si>
  <si>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</si>
  <si>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</si>
  <si>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</si>
  <si>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</si>
  <si>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</si>
  <si>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</si>
  <si>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</si>
  <si>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</si>
  <si>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</si>
  <si>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</si>
  <si>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</si>
  <si>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</si>
  <si>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</si>
  <si>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</si>
  <si>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</si>
  <si>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</si>
  <si>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</si>
  <si>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</si>
  <si>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</si>
  <si>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</si>
  <si>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</si>
  <si>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</si>
  <si>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</si>
  <si>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</si>
  <si>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</si>
  <si>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</si>
  <si>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</si>
  <si>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</si>
  <si>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</si>
  <si>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</si>
  <si>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</si>
  <si>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</si>
  <si>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</si>
  <si>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</si>
  <si>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</si>
  <si>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</si>
  <si>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</si>
  <si>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</si>
  <si>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</si>
  <si>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</si>
  <si>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</si>
  <si>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</si>
  <si>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</si>
  <si>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</si>
  <si>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</si>
  <si>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</si>
  <si>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</si>
  <si>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</si>
  <si>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</si>
  <si>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</si>
  <si>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</si>
  <si>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</si>
  <si>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</si>
  <si>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</si>
  <si>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</si>
  <si>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</si>
  <si>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</si>
  <si>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</si>
  <si>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</si>
  <si>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</si>
  <si>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</si>
  <si>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</si>
  <si>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</si>
  <si>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</si>
  <si>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</si>
  <si>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</si>
  <si>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</si>
  <si>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</si>
  <si>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</si>
  <si>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</si>
  <si>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</si>
  <si>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</si>
  <si>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</si>
  <si>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</si>
  <si>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</si>
  <si>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</si>
  <si>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</si>
  <si>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</si>
  <si>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</si>
  <si>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</si>
  <si>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</si>
  <si>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</si>
  <si>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</si>
  <si>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</si>
  <si>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</si>
  <si>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</si>
  <si>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</si>
  <si>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</si>
  <si>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</si>
  <si>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</si>
  <si>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</si>
  <si>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</si>
  <si>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</si>
  <si>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</si>
  <si>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</si>
  <si>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</si>
  <si>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</si>
  <si>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</si>
  <si>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</si>
  <si>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</si>
  <si>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</si>
  <si>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</si>
  <si>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</si>
  <si>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</si>
  <si>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</si>
  <si>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</si>
  <si>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</si>
  <si>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</si>
  <si>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</si>
  <si>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</si>
  <si>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</si>
  <si>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</si>
  <si>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</si>
  <si>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</si>
  <si>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</si>
  <si>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</si>
  <si>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</si>
  <si>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</si>
  <si>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</si>
  <si>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</si>
  <si>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</si>
  <si>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</si>
  <si>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</si>
  <si>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</si>
  <si>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</si>
  <si>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</si>
  <si>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</si>
  <si>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</si>
  <si>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</si>
  <si>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</si>
  <si>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</si>
  <si>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</si>
  <si>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</si>
  <si>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</si>
  <si>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</si>
  <si>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</si>
  <si>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</si>
  <si>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</si>
  <si>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</si>
  <si>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</si>
  <si>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</si>
  <si>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</si>
  <si>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</si>
  <si>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</si>
  <si>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</si>
  <si>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</si>
  <si>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</si>
  <si>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</si>
  <si>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</si>
  <si>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</si>
  <si>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</si>
  <si>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</si>
  <si>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</si>
  <si>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</si>
  <si>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</si>
  <si>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</si>
  <si>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</si>
  <si>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</si>
  <si>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</si>
  <si>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</si>
  <si>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</si>
  <si>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</si>
  <si>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</si>
  <si>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</si>
  <si>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</si>
  <si>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</si>
  <si>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</si>
  <si>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</si>
  <si>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</si>
  <si>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</si>
  <si>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</si>
  <si>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</si>
  <si>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</si>
  <si>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</si>
  <si>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</si>
  <si>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</si>
  <si>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</si>
  <si>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</si>
  <si>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</si>
  <si>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</si>
  <si>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</si>
  <si>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</si>
  <si>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</si>
  <si>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</si>
  <si>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</si>
  <si>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</si>
  <si>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</si>
  <si>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</si>
  <si>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</si>
  <si>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</si>
  <si>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</si>
  <si>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</si>
  <si>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</si>
  <si>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</si>
  <si>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</si>
  <si>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</si>
  <si>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</si>
  <si>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</si>
  <si>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</si>
  <si>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</si>
  <si>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</si>
  <si>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</si>
  <si>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</si>
  <si>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</si>
  <si>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</si>
  <si>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</si>
  <si>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</si>
  <si>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</si>
  <si>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</si>
  <si>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</si>
  <si>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</si>
  <si>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</si>
  <si>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</si>
  <si>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</si>
  <si>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</si>
  <si>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</si>
  <si>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</si>
  <si>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</si>
  <si>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</si>
  <si>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</si>
  <si>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</si>
  <si>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</si>
  <si>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</si>
  <si>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</si>
  <si>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</si>
  <si>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</si>
  <si>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</si>
  <si>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</si>
  <si>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</si>
  <si>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</si>
  <si>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</si>
  <si>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</si>
  <si>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</si>
  <si>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</si>
  <si>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</si>
  <si>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</si>
  <si>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</si>
  <si>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</si>
  <si>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</si>
  <si>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</si>
  <si>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</si>
  <si>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</si>
  <si>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</si>
  <si>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</si>
  <si>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</si>
  <si>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</si>
  <si>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</si>
  <si>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</si>
  <si>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</si>
  <si>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</si>
  <si>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</si>
  <si>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</si>
  <si>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</si>
  <si>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</si>
  <si>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</si>
  <si>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</si>
  <si>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</si>
  <si>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</si>
  <si>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</si>
  <si>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</si>
  <si>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</si>
  <si>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</si>
  <si>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</si>
  <si>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</si>
  <si>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</si>
  <si>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</si>
  <si>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</si>
  <si>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</si>
  <si>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</si>
  <si>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</si>
  <si>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</si>
  <si>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</si>
  <si>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</si>
  <si>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</si>
  <si>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</si>
  <si>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</si>
  <si>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</si>
  <si>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</si>
  <si>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</si>
  <si>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</si>
  <si>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</si>
  <si>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</si>
  <si>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</si>
  <si>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</si>
  <si>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</si>
  <si>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</si>
  <si>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</si>
  <si>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</si>
  <si>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</si>
  <si>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</si>
  <si>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</si>
  <si>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</si>
  <si>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</si>
  <si>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</si>
  <si>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</si>
  <si>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</si>
  <si>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</si>
  <si>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</si>
  <si>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</si>
  <si>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</si>
  <si>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</si>
  <si>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</si>
  <si>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</si>
  <si>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</si>
  <si>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</si>
  <si>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</si>
  <si>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</si>
  <si>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</si>
  <si>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</si>
  <si>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</si>
  <si>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</si>
  <si>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</si>
  <si>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</si>
  <si>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</si>
  <si>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</si>
  <si>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</si>
  <si>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</si>
  <si>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</si>
  <si>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</si>
  <si>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</si>
  <si>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</si>
  <si>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</si>
  <si>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</si>
  <si>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</si>
  <si>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</si>
  <si>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</si>
  <si>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</si>
  <si>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</si>
  <si>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</si>
  <si>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</si>
  <si>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</si>
  <si>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</si>
  <si>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</si>
  <si>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</si>
  <si>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</si>
  <si>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</si>
  <si>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</si>
  <si>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</si>
  <si>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</si>
  <si>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</si>
  <si>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</si>
  <si>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</si>
  <si>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</si>
  <si>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</si>
  <si>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</si>
  <si>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</si>
  <si>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</si>
  <si>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</si>
  <si>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</si>
  <si>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</si>
  <si>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</si>
  <si>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</si>
  <si>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</si>
  <si>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</si>
  <si>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</si>
  <si>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</si>
  <si>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</si>
  <si>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</si>
  <si>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</si>
  <si>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</si>
  <si>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</si>
  <si>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</si>
  <si>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</si>
  <si>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</si>
  <si>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</si>
  <si>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</si>
  <si>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</si>
  <si>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</si>
  <si>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</si>
  <si>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</si>
  <si>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</si>
  <si>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</si>
  <si>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</si>
  <si>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</si>
  <si>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</si>
  <si>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</si>
  <si>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</si>
  <si>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</si>
  <si>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</si>
  <si>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</si>
  <si>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</si>
  <si>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</si>
  <si>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</si>
  <si>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</si>
  <si>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</si>
  <si>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</si>
  <si>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</si>
  <si>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</si>
  <si>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</si>
  <si>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</si>
  <si>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</si>
  <si>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</si>
  <si>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</si>
  <si>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</si>
  <si>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</si>
  <si>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</si>
  <si>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</si>
  <si>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</si>
  <si>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</si>
  <si>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</si>
  <si>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</si>
  <si>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</si>
  <si>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</si>
  <si>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</si>
  <si>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</si>
  <si>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</si>
  <si>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</si>
  <si>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</si>
  <si>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</si>
  <si>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</si>
  <si>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</si>
  <si>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</si>
  <si>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</si>
  <si>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</si>
  <si>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</si>
  <si>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</si>
  <si>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</si>
  <si>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</si>
  <si>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</si>
  <si>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</si>
  <si>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</si>
  <si>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</si>
  <si>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</si>
  <si>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</si>
  <si>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</si>
  <si>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</si>
  <si>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</si>
  <si>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</si>
  <si>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</si>
  <si>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</si>
  <si>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</si>
  <si>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</si>
  <si>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</si>
  <si>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</si>
  <si>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</si>
  <si>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</si>
  <si>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</si>
  <si>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</si>
  <si>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</si>
  <si>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</si>
  <si>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</si>
  <si>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</si>
  <si>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</si>
  <si>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</si>
  <si>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</si>
  <si>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</si>
  <si>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</si>
  <si>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</si>
  <si>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</si>
  <si>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</si>
  <si>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</si>
  <si>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</si>
  <si>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</si>
  <si>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</si>
  <si>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</si>
  <si>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</si>
  <si>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</si>
  <si>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</si>
  <si>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</si>
  <si>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</si>
  <si>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</si>
  <si>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</si>
  <si>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</si>
  <si>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</si>
  <si>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</si>
  <si>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</si>
  <si>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</si>
  <si>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</si>
  <si>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</si>
  <si>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</si>
  <si>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</si>
  <si>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</si>
  <si>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</si>
  <si>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</si>
  <si>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</si>
  <si>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</si>
  <si>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</si>
  <si>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</si>
  <si>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</si>
  <si>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</si>
  <si>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</si>
  <si>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</si>
  <si>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</si>
  <si>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</si>
  <si>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</si>
  <si>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</si>
  <si>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</si>
  <si>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</si>
  <si>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</si>
  <si>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</si>
  <si>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</si>
  <si>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</si>
  <si>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</si>
  <si>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</si>
  <si>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</si>
  <si>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</si>
  <si>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</si>
  <si>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</si>
  <si>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</si>
  <si>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</si>
  <si>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</si>
  <si>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</si>
  <si>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</si>
  <si>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</si>
  <si>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</si>
  <si>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</si>
  <si>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</si>
  <si>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</si>
  <si>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</si>
  <si>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</si>
  <si>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</si>
  <si>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</si>
  <si>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</si>
  <si>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</si>
  <si>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</si>
  <si>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</si>
  <si>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</si>
  <si>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</si>
  <si>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</si>
  <si>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</si>
  <si>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</si>
  <si>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</si>
  <si>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</si>
  <si>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</si>
  <si>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</si>
  <si>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</si>
  <si>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</si>
  <si>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</si>
  <si>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</si>
  <si>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</si>
  <si>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</si>
  <si>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</si>
  <si>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</si>
  <si>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</si>
  <si>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</si>
  <si>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</si>
  <si>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</si>
  <si>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</si>
  <si>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</si>
  <si>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</si>
  <si>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</si>
  <si>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</si>
  <si>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</si>
  <si>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</si>
  <si>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</si>
  <si>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</si>
  <si>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</si>
  <si>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</si>
  <si>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</si>
  <si>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</si>
  <si>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</si>
  <si>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</si>
  <si>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</si>
  <si>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</si>
  <si>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</si>
  <si>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</si>
  <si>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</si>
  <si>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</si>
  <si>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</si>
  <si>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</si>
  <si>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</si>
  <si>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</si>
  <si>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</si>
  <si>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</si>
  <si>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</si>
  <si>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</si>
  <si>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</si>
  <si>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</si>
  <si>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</si>
  <si>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</si>
  <si>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</si>
  <si>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</si>
  <si>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</si>
  <si>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</si>
  <si>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</si>
  <si>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</si>
  <si>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</si>
  <si>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</si>
  <si>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</si>
  <si>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</si>
  <si>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</si>
  <si>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</si>
  <si>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</si>
  <si>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</si>
  <si>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</si>
  <si>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</si>
  <si>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</si>
  <si>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</si>
  <si>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</si>
  <si>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</si>
  <si>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</si>
  <si>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</si>
  <si>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</si>
  <si>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</si>
  <si>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</si>
  <si>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</si>
  <si>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</si>
  <si>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</si>
  <si>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</si>
  <si>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</si>
  <si>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</si>
  <si>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</si>
  <si>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</si>
  <si>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</si>
  <si>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</si>
  <si>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</si>
  <si>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</si>
  <si>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</si>
  <si>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</si>
  <si>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</si>
  <si>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</si>
  <si>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</si>
  <si>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</si>
  <si>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</si>
  <si>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</si>
  <si>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</si>
  <si>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</si>
  <si>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</si>
  <si>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</si>
  <si>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</si>
  <si>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</si>
  <si>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</si>
  <si>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</si>
  <si>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</si>
  <si>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</si>
  <si>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</si>
  <si>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</si>
  <si>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</si>
  <si>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</si>
  <si>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</si>
  <si>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</si>
  <si>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</si>
  <si>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</si>
  <si>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</si>
  <si>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</si>
  <si>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</si>
  <si>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</si>
  <si>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</si>
  <si>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</si>
  <si>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</si>
  <si>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</si>
  <si>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</si>
  <si>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</si>
  <si>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</si>
  <si>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</si>
  <si>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</si>
  <si>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</si>
  <si>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</si>
  <si>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</si>
  <si>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</si>
  <si>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</si>
  <si>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</si>
  <si>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</si>
  <si>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</si>
  <si>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</si>
  <si>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</si>
  <si>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</si>
  <si>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</si>
  <si>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</si>
  <si>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</si>
  <si>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</si>
  <si>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</si>
  <si>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</si>
  <si>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</si>
  <si>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</si>
  <si>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</si>
  <si>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</si>
  <si>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</si>
  <si>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</si>
  <si>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</si>
  <si>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</si>
  <si>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</si>
  <si>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</si>
  <si>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</si>
  <si>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</si>
  <si>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</si>
  <si>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</si>
  <si>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</si>
  <si>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</si>
  <si>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</si>
  <si>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</si>
  <si>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</si>
  <si>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</si>
  <si>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</si>
  <si>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</si>
  <si>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</si>
  <si>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</si>
  <si>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</si>
  <si>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</si>
  <si>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</si>
  <si>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</si>
  <si>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</si>
  <si>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</si>
  <si>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</si>
  <si>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</si>
  <si>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</si>
  <si>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</si>
  <si>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</si>
  <si>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</si>
  <si>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</si>
  <si>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</si>
  <si>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</si>
  <si>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</si>
  <si>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</si>
  <si>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</si>
  <si>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</si>
  <si>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</si>
  <si>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</si>
  <si>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</si>
  <si>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</si>
  <si>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</si>
  <si>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</si>
  <si>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</si>
  <si>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</si>
  <si>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</si>
  <si>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</si>
  <si>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</si>
  <si>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</si>
  <si>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</si>
  <si>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</si>
  <si>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</si>
  <si>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</si>
  <si>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</si>
  <si>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</si>
  <si>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</si>
  <si>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</si>
  <si>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</si>
  <si>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</si>
  <si>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</si>
  <si>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</si>
  <si>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</si>
  <si>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</si>
  <si>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</si>
  <si>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</si>
  <si>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</si>
  <si>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</si>
  <si>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</si>
  <si>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</si>
  <si>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</si>
  <si>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</si>
  <si>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</si>
  <si>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</si>
  <si>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</si>
  <si>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</si>
  <si>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</si>
  <si>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</si>
  <si>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</si>
  <si>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</si>
  <si>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</si>
  <si>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</si>
  <si>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</si>
  <si>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</si>
  <si>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</si>
  <si>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</si>
  <si>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</si>
  <si>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</si>
  <si>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</si>
  <si>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</si>
  <si>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</si>
  <si>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</si>
  <si>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</si>
  <si>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</si>
  <si>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</si>
  <si>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</si>
  <si>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</si>
  <si>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</si>
  <si>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</si>
  <si>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</si>
  <si>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</si>
  <si>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</si>
  <si>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</si>
  <si>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</si>
  <si>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</si>
  <si>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</si>
  <si>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</si>
  <si>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</si>
  <si>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</si>
  <si>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</si>
  <si>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</si>
  <si>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</si>
  <si>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</si>
  <si>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</si>
  <si>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</si>
  <si>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</si>
  <si>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</si>
  <si>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</si>
  <si>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</si>
  <si>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</si>
  <si>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</si>
  <si>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</si>
  <si>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</si>
  <si>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</si>
  <si>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</si>
  <si>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</si>
  <si>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</si>
  <si>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</si>
  <si>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</si>
  <si>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</si>
  <si>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</si>
  <si>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</si>
  <si>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</si>
  <si>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</si>
  <si>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</si>
  <si>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</si>
  <si>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</si>
  <si>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</si>
  <si>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</si>
  <si>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</si>
  <si>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</si>
  <si>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</si>
  <si>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</si>
  <si>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</si>
  <si>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</si>
  <si>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</si>
  <si>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</si>
  <si>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</si>
  <si>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</si>
  <si>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</si>
  <si>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</si>
  <si>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</si>
  <si>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</si>
  <si>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</si>
  <si>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</si>
  <si>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</si>
  <si>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</si>
  <si>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</si>
  <si>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</si>
  <si>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</si>
  <si>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</si>
  <si>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</si>
  <si>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</si>
  <si>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</si>
  <si>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</si>
  <si>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</si>
  <si>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</si>
  <si>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</si>
  <si>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</si>
  <si>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</si>
  <si>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</si>
  <si>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</si>
  <si>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</si>
  <si>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</si>
  <si>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</si>
  <si>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</si>
  <si>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</si>
  <si>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</si>
  <si>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</si>
  <si>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</si>
  <si>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</si>
  <si>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</si>
  <si>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</si>
  <si>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</si>
  <si>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</si>
  <si>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</si>
  <si>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</si>
  <si>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</si>
  <si>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</si>
  <si>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</si>
  <si>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</si>
  <si>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</si>
  <si>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</si>
  <si>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</si>
  <si>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</si>
  <si>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</si>
  <si>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</si>
  <si>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</si>
  <si>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</si>
  <si>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</si>
  <si>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</si>
  <si>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</si>
  <si>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</si>
  <si>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</si>
  <si>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</si>
  <si>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</si>
  <si>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</si>
  <si>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</si>
  <si>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</si>
  <si>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</si>
  <si>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</si>
  <si>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</si>
  <si>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</si>
  <si>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</si>
  <si>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</si>
  <si>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</si>
  <si>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</si>
  <si>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</si>
  <si>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</si>
  <si>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</si>
  <si>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</si>
  <si>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</si>
  <si>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</si>
  <si>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</si>
  <si>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</si>
  <si>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</si>
  <si>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</si>
  <si>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</si>
  <si>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</si>
  <si>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</si>
  <si>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</si>
  <si>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</si>
  <si>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</si>
  <si>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</si>
  <si>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</si>
  <si>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</si>
  <si>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</si>
  <si>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</si>
  <si>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</si>
  <si>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</si>
  <si>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</si>
  <si>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</si>
  <si>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</si>
  <si>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</si>
  <si>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</si>
  <si>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</si>
  <si>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</si>
  <si>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</si>
  <si>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</si>
  <si>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</si>
  <si>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</si>
  <si>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</si>
  <si>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</si>
  <si>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</si>
  <si>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</si>
  <si>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</si>
  <si>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</si>
  <si>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</si>
  <si>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</si>
  <si>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</si>
  <si>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</si>
  <si>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</si>
  <si>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</si>
  <si>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</si>
  <si>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</si>
  <si>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</si>
  <si>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</si>
  <si>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</si>
  <si>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</si>
  <si>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</si>
  <si>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</si>
  <si>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</si>
  <si>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</si>
  <si>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</si>
  <si>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</si>
  <si>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</si>
  <si>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</si>
  <si>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</si>
  <si>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</si>
  <si>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</si>
  <si>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</si>
  <si>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</si>
  <si>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</si>
  <si>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</si>
  <si>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</si>
  <si>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</si>
  <si>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</si>
  <si>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</si>
  <si>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</si>
  <si>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</si>
  <si>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</si>
  <si>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</si>
  <si>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</si>
  <si>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</si>
  <si>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</si>
  <si>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</si>
  <si>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</si>
  <si>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</si>
  <si>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</si>
  <si>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</si>
  <si>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</si>
  <si>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</si>
  <si>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</si>
  <si>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</si>
  <si>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</si>
  <si>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</si>
  <si>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</si>
  <si>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</si>
  <si>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</si>
  <si>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</si>
  <si>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</si>
  <si>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</si>
  <si>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</si>
  <si>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</si>
  <si>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</si>
  <si>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</si>
  <si>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</si>
  <si>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</si>
  <si>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</si>
  <si>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</si>
  <si>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</si>
  <si>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</si>
  <si>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</si>
  <si>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</si>
  <si>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</si>
  <si>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</si>
  <si>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</si>
  <si>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</si>
  <si>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</si>
  <si>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</si>
  <si>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</si>
  <si>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</si>
  <si>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</si>
  <si>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</si>
  <si>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</si>
  <si>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</si>
  <si>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</si>
  <si>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</si>
  <si>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</si>
  <si>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</si>
  <si>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</si>
  <si>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</si>
  <si>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</si>
  <si>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</si>
  <si>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</si>
  <si>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</si>
  <si>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</si>
  <si>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</si>
  <si>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</si>
  <si>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</si>
  <si>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</si>
  <si>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</si>
  <si>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</si>
  <si>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</si>
  <si>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</si>
  <si>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</si>
  <si>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</si>
  <si>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</si>
  <si>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</si>
  <si>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</si>
  <si>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</si>
  <si>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</si>
  <si>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</si>
  <si>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</si>
  <si>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</si>
  <si>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</si>
  <si>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</si>
  <si>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</si>
  <si>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</si>
  <si>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</si>
  <si>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</si>
  <si>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</si>
  <si>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</si>
  <si>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</si>
  <si>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</si>
  <si>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</si>
  <si>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</si>
  <si>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</si>
  <si>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</si>
  <si>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</si>
  <si>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</si>
  <si>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</si>
  <si>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</si>
  <si>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</si>
  <si>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</si>
  <si>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</si>
  <si>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</si>
  <si>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</si>
  <si>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</si>
  <si>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</si>
  <si>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</si>
  <si>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</si>
  <si>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</si>
  <si>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</si>
  <si>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</si>
  <si>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</si>
  <si>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</si>
  <si>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</si>
  <si>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</si>
  <si>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</si>
  <si>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</si>
  <si>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</si>
  <si>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</si>
  <si>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</si>
  <si>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</si>
  <si>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</si>
  <si>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</si>
  <si>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</si>
  <si>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</si>
  <si>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</si>
  <si>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</si>
  <si>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</si>
  <si>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</si>
  <si>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</si>
  <si>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</si>
  <si>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</si>
  <si>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</si>
  <si>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</si>
  <si>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</si>
  <si>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</si>
  <si>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</si>
  <si>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</si>
  <si>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</si>
  <si>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</si>
  <si>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</si>
  <si>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</si>
  <si>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</si>
  <si>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</si>
  <si>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</si>
  <si>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</si>
  <si>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</si>
  <si>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</si>
  <si>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</si>
  <si>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</si>
  <si>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</si>
  <si>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</si>
  <si>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</si>
  <si>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</si>
  <si>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</si>
  <si>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</si>
  <si>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</si>
  <si>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</si>
  <si>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</si>
  <si>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</si>
  <si>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</si>
  <si>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</si>
  <si>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</si>
  <si>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</si>
  <si>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</si>
  <si>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</si>
  <si>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</si>
  <si>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</si>
  <si>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</si>
  <si>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</si>
  <si>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</si>
  <si>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</si>
  <si>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</si>
  <si>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</si>
  <si>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</si>
  <si>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</si>
  <si>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</si>
  <si>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</si>
  <si>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</si>
  <si>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</si>
  <si>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</si>
  <si>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</si>
  <si>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</si>
  <si>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</si>
  <si>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</si>
  <si>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</si>
  <si>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</si>
  <si>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</si>
  <si>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</si>
  <si>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</si>
  <si>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</si>
  <si>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</si>
  <si>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</si>
  <si>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</si>
  <si>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</si>
  <si>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</si>
  <si>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</si>
  <si>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</si>
  <si>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</si>
  <si>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</si>
  <si>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</si>
  <si>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</si>
  <si>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</si>
  <si>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</si>
  <si>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</si>
  <si>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</si>
  <si>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</si>
  <si>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</si>
  <si>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</si>
  <si>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</si>
  <si>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</si>
  <si>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</si>
  <si>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</si>
  <si>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</si>
  <si>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</si>
  <si>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</si>
  <si>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</si>
  <si>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</si>
  <si>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</si>
  <si>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</si>
  <si>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</si>
  <si>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</si>
  <si>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</si>
  <si>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</si>
  <si>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</si>
  <si>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</si>
  <si>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</si>
  <si>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</si>
  <si>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</si>
  <si>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</si>
  <si>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</si>
  <si>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</si>
  <si>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</si>
  <si>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</si>
  <si>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</si>
  <si>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</si>
  <si>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</si>
  <si>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</si>
  <si>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</si>
  <si>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</si>
  <si>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</si>
  <si>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</si>
  <si>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</si>
  <si>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</si>
  <si>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</si>
  <si>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</si>
  <si>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</si>
  <si>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</si>
  <si>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</si>
  <si>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</si>
  <si>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</si>
  <si>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</si>
  <si>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</si>
  <si>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</si>
  <si>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</si>
  <si>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</si>
  <si>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</si>
  <si>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</si>
  <si>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</si>
  <si>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</si>
  <si>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</si>
  <si>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</si>
  <si>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</si>
  <si>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</si>
  <si>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</si>
  <si>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</si>
  <si>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</si>
  <si>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</si>
  <si>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</si>
  <si>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</si>
  <si>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</si>
  <si>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</si>
  <si>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</si>
  <si>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</si>
  <si>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</si>
  <si>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</si>
  <si>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</si>
  <si>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</si>
  <si>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</si>
  <si>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</si>
  <si>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</si>
  <si>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</si>
  <si>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</si>
  <si>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</si>
  <si>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</si>
  <si>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</si>
  <si>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</si>
  <si>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</si>
  <si>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</si>
  <si>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</si>
  <si>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</si>
  <si>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</si>
  <si>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</si>
  <si>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EMAS PASTO  S.A. E.S.P. </t>
  </si>
  <si>
    <t>Subsidio y aportes solidarios para el servicio público domiciliario de aseo en los estratos 1,2 y 3 sector urbano y rural vigencia 2023 en el Municipio de Pasto</t>
  </si>
  <si>
    <t>Se ha fortalecido la capacidad para el pago del servicio público domiciliario de aseo en los estratos 1,2 y 3 del sector urbano y sector rural del municipio de Pasto.</t>
  </si>
  <si>
    <t>Servicio de apoyo financiero para subsidios al consumo en los 
servicios públicos domiciliarios</t>
  </si>
  <si>
    <t>Usuarios beneficiados con subsidios al consumo</t>
  </si>
  <si>
    <t>A1P1C1- Numero de Usuarios de estrato 1, 2 y 3 del sector urbano y rural sujetos de 
subsidio de aseo
A2P1C1- Numero Usuarios sujetos de contribución estrato 5 - 6 y usos comercial e industrial
industrial</t>
  </si>
  <si>
    <t xml:space="preserve">Gerente General Emas Pasto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</si>
</sst>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1995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5" t="s">
        <v>406</v>
      </c>
      <c r="C5" t="s">
        <v>440</v>
      </c>
    </row>
    <row r="6" spans="1:3" x14ac:dyDescent="0.25">
      <c r="A6" s="11" t="s">
        <v>440</v>
      </c>
      <c r="B6" s="75"/>
      <c r="C6" t="s">
        <v>414</v>
      </c>
    </row>
    <row r="7" spans="1:3" x14ac:dyDescent="0.25">
      <c r="A7" s="11" t="s">
        <v>414</v>
      </c>
      <c r="B7" s="75"/>
      <c r="C7" t="s">
        <v>447</v>
      </c>
    </row>
    <row r="8" spans="1:3" x14ac:dyDescent="0.25">
      <c r="A8" s="11" t="s">
        <v>447</v>
      </c>
      <c r="B8" s="75"/>
      <c r="C8" t="s">
        <v>408</v>
      </c>
    </row>
    <row r="9" spans="1:3" x14ac:dyDescent="0.25">
      <c r="A9" s="11" t="s">
        <v>408</v>
      </c>
      <c r="B9" s="75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3" t="s">
        <v>514</v>
      </c>
      <c r="C11" t="s">
        <v>540</v>
      </c>
    </row>
    <row r="12" spans="1:3" x14ac:dyDescent="0.25">
      <c r="A12" s="11" t="s">
        <v>540</v>
      </c>
      <c r="B12" s="73"/>
      <c r="C12" t="s">
        <v>551</v>
      </c>
    </row>
    <row r="13" spans="1:3" x14ac:dyDescent="0.25">
      <c r="A13" s="11" t="s">
        <v>551</v>
      </c>
      <c r="B13" s="73"/>
      <c r="C13" t="s">
        <v>546</v>
      </c>
    </row>
    <row r="14" spans="1:3" x14ac:dyDescent="0.25">
      <c r="A14" s="11" t="s">
        <v>546</v>
      </c>
      <c r="B14" s="73"/>
      <c r="C14" t="s">
        <v>516</v>
      </c>
    </row>
    <row r="15" spans="1:3" x14ac:dyDescent="0.25">
      <c r="A15" s="11" t="s">
        <v>516</v>
      </c>
      <c r="B15" s="73"/>
      <c r="C15" t="s">
        <v>535</v>
      </c>
    </row>
    <row r="16" spans="1:3" x14ac:dyDescent="0.25">
      <c r="A16" s="11" t="s">
        <v>535</v>
      </c>
      <c r="B16" s="73"/>
      <c r="C16" t="s">
        <v>522</v>
      </c>
    </row>
    <row r="17" spans="1:3" x14ac:dyDescent="0.25">
      <c r="A17" s="11" t="s">
        <v>522</v>
      </c>
      <c r="B17" s="73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5" t="s">
        <v>110</v>
      </c>
      <c r="C19" t="s">
        <v>119</v>
      </c>
    </row>
    <row r="20" spans="1:3" x14ac:dyDescent="0.25">
      <c r="A20" s="11" t="s">
        <v>119</v>
      </c>
      <c r="B20" s="75"/>
      <c r="C20" t="s">
        <v>112</v>
      </c>
    </row>
    <row r="21" spans="1:3" x14ac:dyDescent="0.25">
      <c r="A21" s="11" t="s">
        <v>112</v>
      </c>
      <c r="B21" s="75"/>
      <c r="C21" t="s">
        <v>131</v>
      </c>
    </row>
    <row r="22" spans="1:3" x14ac:dyDescent="0.25">
      <c r="A22" s="11" t="s">
        <v>131</v>
      </c>
      <c r="B22" s="75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6" t="s">
        <v>233</v>
      </c>
      <c r="C24" t="s">
        <v>119</v>
      </c>
    </row>
    <row r="25" spans="1:3" x14ac:dyDescent="0.25">
      <c r="A25" s="11" t="s">
        <v>119</v>
      </c>
      <c r="B25" s="76"/>
      <c r="C25" t="s">
        <v>112</v>
      </c>
    </row>
    <row r="26" spans="1:3" x14ac:dyDescent="0.25">
      <c r="A26" s="11" t="s">
        <v>112</v>
      </c>
      <c r="B26" s="76"/>
      <c r="C26" t="s">
        <v>241</v>
      </c>
    </row>
    <row r="27" spans="1:3" x14ac:dyDescent="0.25">
      <c r="A27" s="11" t="s">
        <v>241</v>
      </c>
      <c r="B27" s="76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5" t="s">
        <v>559</v>
      </c>
      <c r="C33" t="s">
        <v>561</v>
      </c>
    </row>
    <row r="34" spans="1:3" x14ac:dyDescent="0.25">
      <c r="A34" s="11" t="s">
        <v>561</v>
      </c>
      <c r="B34" s="75"/>
      <c r="C34" t="s">
        <v>582</v>
      </c>
    </row>
    <row r="35" spans="1:3" x14ac:dyDescent="0.25">
      <c r="A35" s="11" t="s">
        <v>582</v>
      </c>
      <c r="B35" s="75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3" t="s">
        <v>472</v>
      </c>
      <c r="C37" t="s">
        <v>474</v>
      </c>
    </row>
    <row r="38" spans="1:3" x14ac:dyDescent="0.25">
      <c r="A38" s="11" t="s">
        <v>474</v>
      </c>
      <c r="B38" s="73"/>
      <c r="C38" t="s">
        <v>482</v>
      </c>
    </row>
    <row r="39" spans="1:3" x14ac:dyDescent="0.25">
      <c r="A39" s="11" t="s">
        <v>482</v>
      </c>
      <c r="B39" s="73"/>
      <c r="C39" t="s">
        <v>497</v>
      </c>
    </row>
    <row r="40" spans="1:3" x14ac:dyDescent="0.25">
      <c r="A40" s="11" t="s">
        <v>497</v>
      </c>
      <c r="B40" s="73"/>
      <c r="C40" t="s">
        <v>491</v>
      </c>
    </row>
    <row r="41" spans="1:3" x14ac:dyDescent="0.25">
      <c r="A41" s="11" t="s">
        <v>491</v>
      </c>
      <c r="B41" s="73"/>
      <c r="C41" t="s">
        <v>1148</v>
      </c>
    </row>
    <row r="42" spans="1:3" x14ac:dyDescent="0.25">
      <c r="A42" s="11" t="s">
        <v>1148</v>
      </c>
      <c r="B42" s="73"/>
      <c r="C42" t="s">
        <v>485</v>
      </c>
    </row>
    <row r="43" spans="1:3" x14ac:dyDescent="0.25">
      <c r="A43" s="11" t="s">
        <v>485</v>
      </c>
      <c r="B43" s="73"/>
      <c r="C43" t="s">
        <v>500</v>
      </c>
    </row>
    <row r="44" spans="1:3" x14ac:dyDescent="0.25">
      <c r="A44" s="11" t="s">
        <v>500</v>
      </c>
      <c r="B44" s="73"/>
      <c r="C44" t="s">
        <v>494</v>
      </c>
    </row>
    <row r="45" spans="1:3" x14ac:dyDescent="0.25">
      <c r="A45" s="11" t="s">
        <v>494</v>
      </c>
      <c r="B45" s="73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6" t="s">
        <v>15</v>
      </c>
      <c r="C62" t="s">
        <v>22</v>
      </c>
    </row>
    <row r="63" spans="1:3" x14ac:dyDescent="0.25">
      <c r="A63" s="11" t="s">
        <v>22</v>
      </c>
      <c r="B63" s="76"/>
      <c r="C63" t="s">
        <v>72</v>
      </c>
    </row>
    <row r="64" spans="1:3" x14ac:dyDescent="0.25">
      <c r="A64" s="11" t="s">
        <v>72</v>
      </c>
      <c r="B64" s="76"/>
      <c r="C64" t="s">
        <v>44</v>
      </c>
    </row>
    <row r="65" spans="1:3" x14ac:dyDescent="0.25">
      <c r="A65" s="11" t="s">
        <v>44</v>
      </c>
      <c r="B65" s="76"/>
      <c r="C65" t="s">
        <v>12</v>
      </c>
    </row>
    <row r="66" spans="1:3" x14ac:dyDescent="0.25">
      <c r="A66" s="11" t="s">
        <v>12</v>
      </c>
      <c r="B66" s="76"/>
      <c r="C66" t="s">
        <v>91</v>
      </c>
    </row>
    <row r="67" spans="1:3" x14ac:dyDescent="0.25">
      <c r="A67" s="11" t="s">
        <v>91</v>
      </c>
      <c r="B67" s="76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4" t="s">
        <v>761</v>
      </c>
      <c r="C71" s="74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3" t="s">
        <v>768</v>
      </c>
      <c r="C76" t="s">
        <v>1157</v>
      </c>
    </row>
    <row r="77" spans="1:3" x14ac:dyDescent="0.25">
      <c r="A77" s="11" t="s">
        <v>1157</v>
      </c>
      <c r="B77" s="73"/>
      <c r="C77" t="s">
        <v>1159</v>
      </c>
    </row>
    <row r="78" spans="1:3" x14ac:dyDescent="0.25">
      <c r="A78" s="11" t="s">
        <v>1159</v>
      </c>
      <c r="B78" s="73"/>
      <c r="C78" t="s">
        <v>1158</v>
      </c>
    </row>
    <row r="79" spans="1:3" x14ac:dyDescent="0.25">
      <c r="A79" s="11" t="s">
        <v>1158</v>
      </c>
      <c r="B79" s="73"/>
      <c r="C79" t="s">
        <v>777</v>
      </c>
    </row>
    <row r="80" spans="1:3" x14ac:dyDescent="0.25">
      <c r="A80" s="11" t="s">
        <v>777</v>
      </c>
      <c r="B80" s="73"/>
      <c r="C80" t="s">
        <v>782</v>
      </c>
    </row>
    <row r="81" spans="1:3" x14ac:dyDescent="0.25">
      <c r="A81" s="11" t="s">
        <v>782</v>
      </c>
      <c r="B81" s="73"/>
      <c r="C81" t="s">
        <v>770</v>
      </c>
    </row>
    <row r="82" spans="1:3" x14ac:dyDescent="0.25">
      <c r="A82" s="11" t="s">
        <v>770</v>
      </c>
      <c r="B82" s="73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4" t="s">
        <v>593</v>
      </c>
      <c r="C84" s="74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5" t="s">
        <v>662</v>
      </c>
      <c r="C87" t="s">
        <v>654</v>
      </c>
    </row>
    <row r="88" spans="1:3" x14ac:dyDescent="0.25">
      <c r="A88" s="11" t="s">
        <v>654</v>
      </c>
      <c r="B88" s="75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3" t="s">
        <v>594</v>
      </c>
      <c r="C90" t="s">
        <v>607</v>
      </c>
    </row>
    <row r="91" spans="1:3" x14ac:dyDescent="0.25">
      <c r="A91" s="11" t="s">
        <v>607</v>
      </c>
      <c r="B91" s="73"/>
      <c r="C91" t="s">
        <v>613</v>
      </c>
    </row>
    <row r="92" spans="1:3" x14ac:dyDescent="0.25">
      <c r="A92" s="11" t="s">
        <v>613</v>
      </c>
      <c r="B92" s="73"/>
      <c r="C92" t="s">
        <v>603</v>
      </c>
    </row>
    <row r="93" spans="1:3" x14ac:dyDescent="0.25">
      <c r="A93" s="11" t="s">
        <v>603</v>
      </c>
      <c r="B93" s="73"/>
      <c r="C93" t="s">
        <v>616</v>
      </c>
    </row>
    <row r="94" spans="1:3" x14ac:dyDescent="0.25">
      <c r="A94" s="11" t="s">
        <v>616</v>
      </c>
      <c r="B94" s="73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5" t="s">
        <v>1150</v>
      </c>
      <c r="C96" t="s">
        <v>591</v>
      </c>
    </row>
    <row r="97" spans="1:3" x14ac:dyDescent="0.25">
      <c r="A97" s="11" t="s">
        <v>591</v>
      </c>
      <c r="B97" s="75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5" t="s">
        <v>699</v>
      </c>
      <c r="C99" t="s">
        <v>693</v>
      </c>
    </row>
    <row r="100" spans="1:3" x14ac:dyDescent="0.25">
      <c r="A100" s="11" t="s">
        <v>693</v>
      </c>
      <c r="B100" s="75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4" t="s">
        <v>829</v>
      </c>
      <c r="C106" s="74"/>
    </row>
    <row r="107" spans="1:3" x14ac:dyDescent="0.25">
      <c r="A107" s="10" t="s">
        <v>948</v>
      </c>
      <c r="B107" s="76" t="s">
        <v>948</v>
      </c>
      <c r="C107" t="s">
        <v>1037</v>
      </c>
    </row>
    <row r="108" spans="1:3" x14ac:dyDescent="0.25">
      <c r="A108" s="11" t="s">
        <v>1037</v>
      </c>
      <c r="B108" s="76"/>
      <c r="C108" t="s">
        <v>1032</v>
      </c>
    </row>
    <row r="109" spans="1:3" x14ac:dyDescent="0.25">
      <c r="A109" s="11" t="s">
        <v>1032</v>
      </c>
      <c r="B109" s="76"/>
      <c r="C109" t="s">
        <v>1025</v>
      </c>
    </row>
    <row r="110" spans="1:3" x14ac:dyDescent="0.25">
      <c r="A110" s="11" t="s">
        <v>1025</v>
      </c>
      <c r="B110" s="76"/>
      <c r="C110" t="s">
        <v>1040</v>
      </c>
    </row>
    <row r="111" spans="1:3" x14ac:dyDescent="0.25">
      <c r="A111" s="11" t="s">
        <v>1040</v>
      </c>
      <c r="B111" s="76"/>
      <c r="C111" t="s">
        <v>974</v>
      </c>
    </row>
    <row r="112" spans="1:3" x14ac:dyDescent="0.25">
      <c r="A112" s="11" t="s">
        <v>974</v>
      </c>
      <c r="B112" s="76"/>
      <c r="C112" t="s">
        <v>970</v>
      </c>
    </row>
    <row r="113" spans="1:3" x14ac:dyDescent="0.25">
      <c r="A113" s="11" t="s">
        <v>970</v>
      </c>
      <c r="B113" s="76"/>
      <c r="C113" t="s">
        <v>1012</v>
      </c>
    </row>
    <row r="114" spans="1:3" x14ac:dyDescent="0.25">
      <c r="A114" s="11" t="s">
        <v>1012</v>
      </c>
      <c r="B114" s="76"/>
      <c r="C114" t="s">
        <v>985</v>
      </c>
    </row>
    <row r="115" spans="1:3" x14ac:dyDescent="0.25">
      <c r="A115" s="11" t="s">
        <v>985</v>
      </c>
      <c r="B115" s="76"/>
      <c r="C115" t="s">
        <v>1028</v>
      </c>
    </row>
    <row r="116" spans="1:3" x14ac:dyDescent="0.25">
      <c r="A116" s="11" t="s">
        <v>1028</v>
      </c>
      <c r="B116" s="76"/>
      <c r="C116" t="s">
        <v>962</v>
      </c>
    </row>
    <row r="117" spans="1:3" x14ac:dyDescent="0.25">
      <c r="A117" s="11" t="s">
        <v>962</v>
      </c>
      <c r="B117" s="76"/>
      <c r="C117" t="s">
        <v>978</v>
      </c>
    </row>
    <row r="118" spans="1:3" x14ac:dyDescent="0.25">
      <c r="A118" s="11" t="s">
        <v>978</v>
      </c>
      <c r="B118" s="76"/>
      <c r="C118" t="s">
        <v>994</v>
      </c>
    </row>
    <row r="119" spans="1:3" x14ac:dyDescent="0.25">
      <c r="A119" s="11" t="s">
        <v>994</v>
      </c>
      <c r="B119" s="76"/>
      <c r="C119" t="s">
        <v>950</v>
      </c>
    </row>
    <row r="120" spans="1:3" x14ac:dyDescent="0.25">
      <c r="A120" s="11" t="s">
        <v>950</v>
      </c>
      <c r="B120" s="76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5" t="s">
        <v>1046</v>
      </c>
      <c r="C122" t="s">
        <v>1048</v>
      </c>
    </row>
    <row r="123" spans="1:3" x14ac:dyDescent="0.25">
      <c r="A123" s="11" t="s">
        <v>1048</v>
      </c>
      <c r="B123" s="75"/>
      <c r="C123" t="s">
        <v>1050</v>
      </c>
    </row>
    <row r="124" spans="1:3" x14ac:dyDescent="0.25">
      <c r="A124" s="11" t="s">
        <v>1050</v>
      </c>
      <c r="B124" s="75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3" t="s">
        <v>835</v>
      </c>
      <c r="C128" t="s">
        <v>842</v>
      </c>
    </row>
    <row r="129" spans="1:3" x14ac:dyDescent="0.25">
      <c r="A129" s="11" t="s">
        <v>842</v>
      </c>
      <c r="B129" s="73"/>
      <c r="C129" t="s">
        <v>867</v>
      </c>
    </row>
    <row r="130" spans="1:3" x14ac:dyDescent="0.25">
      <c r="A130" s="11" t="s">
        <v>867</v>
      </c>
      <c r="B130" s="73"/>
      <c r="C130" t="s">
        <v>876</v>
      </c>
    </row>
    <row r="131" spans="1:3" x14ac:dyDescent="0.25">
      <c r="A131" s="11" t="s">
        <v>876</v>
      </c>
      <c r="B131" s="73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5" t="s">
        <v>1086</v>
      </c>
      <c r="C133" t="s">
        <v>1110</v>
      </c>
    </row>
    <row r="134" spans="1:3" x14ac:dyDescent="0.25">
      <c r="A134" s="11" t="s">
        <v>1110</v>
      </c>
      <c r="B134" s="75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3" t="s">
        <v>914</v>
      </c>
      <c r="C138" t="s">
        <v>916</v>
      </c>
    </row>
    <row r="139" spans="1:3" x14ac:dyDescent="0.25">
      <c r="A139" s="11" t="s">
        <v>916</v>
      </c>
      <c r="B139" s="73"/>
      <c r="C139" t="s">
        <v>933</v>
      </c>
    </row>
    <row r="140" spans="1:3" x14ac:dyDescent="0.25">
      <c r="A140" s="11" t="s">
        <v>933</v>
      </c>
      <c r="B140" s="73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1996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18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53.85546875" style="13" customWidth="1"/>
    <col min="49" max="49" width="46.7109375" style="1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74"/>
      <c r="B1" s="134" t="s">
        <v>1188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35"/>
      <c r="R1" s="135"/>
      <c r="S1" s="135"/>
      <c r="T1" s="135"/>
      <c r="U1" s="134"/>
      <c r="V1" s="134"/>
      <c r="W1" s="134"/>
      <c r="X1" s="134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0" customFormat="1" x14ac:dyDescent="0.25">
      <c r="A2" s="74"/>
      <c r="B2" s="128" t="s">
        <v>1992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0" customFormat="1" ht="38.25" customHeight="1" x14ac:dyDescent="0.25">
      <c r="A3" s="74"/>
      <c r="B3" s="130" t="s">
        <v>1993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  <c r="AF3" s="132"/>
      <c r="AG3" s="132"/>
      <c r="AH3" s="132"/>
      <c r="AI3" s="132"/>
      <c r="AJ3" s="132"/>
      <c r="AK3" s="132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50" customFormat="1" ht="38.25" customHeight="1" x14ac:dyDescent="0.25">
      <c r="A4" s="133"/>
      <c r="B4" s="77" t="s">
        <v>2208</v>
      </c>
      <c r="C4" s="78"/>
      <c r="D4" s="78"/>
      <c r="E4" s="78"/>
      <c r="F4" s="78"/>
      <c r="G4" s="78"/>
      <c r="H4" s="78"/>
      <c r="I4" s="78"/>
      <c r="J4" s="78"/>
      <c r="K4" s="78"/>
      <c r="L4" s="78" t="s">
        <v>2087</v>
      </c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 t="s">
        <v>2209</v>
      </c>
      <c r="AE4" s="78"/>
      <c r="AF4" s="78"/>
      <c r="AG4" s="78"/>
      <c r="AH4" s="78"/>
      <c r="AI4" s="78"/>
      <c r="AJ4" s="78"/>
      <c r="AK4" s="78"/>
      <c r="AL4" s="78"/>
      <c r="AM4" s="79"/>
      <c r="AN4" s="77" t="s">
        <v>2088</v>
      </c>
      <c r="AO4" s="78"/>
      <c r="AP4" s="78"/>
      <c r="AQ4" s="78"/>
      <c r="AR4" s="78"/>
      <c r="AS4" s="78"/>
      <c r="AT4" s="78"/>
      <c r="AU4" s="78"/>
      <c r="AV4" s="78"/>
      <c r="AW4" s="78"/>
      <c r="AX4" s="79"/>
    </row>
    <row r="5" spans="1:50" customFormat="1" ht="27" customHeight="1" x14ac:dyDescent="0.25">
      <c r="A5" s="104" t="s">
        <v>1189</v>
      </c>
      <c r="B5" s="105"/>
      <c r="C5" s="106">
        <v>2023</v>
      </c>
      <c r="D5" s="107"/>
      <c r="E5" s="107"/>
      <c r="F5" s="107"/>
      <c r="G5" s="107"/>
      <c r="H5" s="107"/>
      <c r="I5" s="10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customFormat="1" ht="27" customHeight="1" x14ac:dyDescent="0.25">
      <c r="A6" s="104" t="s">
        <v>1190</v>
      </c>
      <c r="B6" s="118"/>
      <c r="C6" s="225" t="s">
        <v>2225</v>
      </c>
      <c r="D6" s="225"/>
      <c r="E6" s="225"/>
      <c r="F6" s="225"/>
      <c r="G6" s="225"/>
      <c r="H6" s="225"/>
      <c r="I6" s="225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50" customFormat="1" ht="15" customHeight="1" x14ac:dyDescent="0.25">
      <c r="A10" s="109" t="s">
        <v>1206</v>
      </c>
      <c r="B10" s="110"/>
      <c r="C10" s="110"/>
      <c r="D10" s="110"/>
      <c r="E10" s="110"/>
      <c r="F10" s="110"/>
      <c r="G10" s="111"/>
      <c r="H10" s="119" t="s">
        <v>1207</v>
      </c>
      <c r="I10" s="120"/>
      <c r="J10" s="121"/>
      <c r="K10" s="93" t="s">
        <v>1208</v>
      </c>
      <c r="L10" s="95"/>
      <c r="M10" s="93" t="s">
        <v>2081</v>
      </c>
      <c r="N10" s="94"/>
      <c r="O10" s="95"/>
      <c r="P10" s="109" t="s">
        <v>1206</v>
      </c>
      <c r="Q10" s="110"/>
      <c r="R10" s="110"/>
      <c r="S10" s="110"/>
      <c r="T10" s="110"/>
      <c r="U10" s="110"/>
      <c r="V10" s="111"/>
      <c r="W10" s="93" t="s">
        <v>1207</v>
      </c>
      <c r="X10" s="94"/>
      <c r="Y10" s="95"/>
      <c r="Z10" s="102" t="s">
        <v>1209</v>
      </c>
      <c r="AA10" s="82" t="s">
        <v>2090</v>
      </c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4"/>
      <c r="AP10" s="82" t="s">
        <v>2154</v>
      </c>
      <c r="AQ10" s="83"/>
      <c r="AR10" s="83"/>
      <c r="AS10" s="83"/>
      <c r="AT10" s="83"/>
      <c r="AU10" s="84"/>
      <c r="AV10" s="91" t="s">
        <v>2165</v>
      </c>
      <c r="AW10" s="91" t="s">
        <v>2161</v>
      </c>
      <c r="AX10" s="80" t="s">
        <v>2194</v>
      </c>
    </row>
    <row r="11" spans="1:50" customFormat="1" ht="15" customHeight="1" x14ac:dyDescent="0.25">
      <c r="A11" s="112"/>
      <c r="B11" s="113"/>
      <c r="C11" s="113"/>
      <c r="D11" s="113"/>
      <c r="E11" s="113"/>
      <c r="F11" s="113"/>
      <c r="G11" s="114"/>
      <c r="H11" s="122"/>
      <c r="I11" s="123"/>
      <c r="J11" s="124"/>
      <c r="K11" s="96"/>
      <c r="L11" s="98"/>
      <c r="M11" s="96"/>
      <c r="N11" s="97"/>
      <c r="O11" s="98"/>
      <c r="P11" s="112"/>
      <c r="Q11" s="113"/>
      <c r="R11" s="113"/>
      <c r="S11" s="113"/>
      <c r="T11" s="113"/>
      <c r="U11" s="113"/>
      <c r="V11" s="114"/>
      <c r="W11" s="96"/>
      <c r="X11" s="97"/>
      <c r="Y11" s="98"/>
      <c r="Z11" s="102"/>
      <c r="AA11" s="85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7"/>
      <c r="AP11" s="85"/>
      <c r="AQ11" s="86"/>
      <c r="AR11" s="86"/>
      <c r="AS11" s="86"/>
      <c r="AT11" s="86"/>
      <c r="AU11" s="87"/>
      <c r="AV11" s="92"/>
      <c r="AW11" s="92"/>
      <c r="AX11" s="80"/>
    </row>
    <row r="12" spans="1:50" customFormat="1" ht="15" hidden="1" customHeight="1" x14ac:dyDescent="0.25">
      <c r="A12" s="112"/>
      <c r="B12" s="113"/>
      <c r="C12" s="113"/>
      <c r="D12" s="113"/>
      <c r="E12" s="113"/>
      <c r="F12" s="113"/>
      <c r="G12" s="114"/>
      <c r="H12" s="122"/>
      <c r="I12" s="123"/>
      <c r="J12" s="124"/>
      <c r="K12" s="96"/>
      <c r="L12" s="98"/>
      <c r="M12" s="96"/>
      <c r="N12" s="97"/>
      <c r="O12" s="98"/>
      <c r="P12" s="112"/>
      <c r="Q12" s="113"/>
      <c r="R12" s="113"/>
      <c r="S12" s="113"/>
      <c r="T12" s="113"/>
      <c r="U12" s="113"/>
      <c r="V12" s="114"/>
      <c r="W12" s="96"/>
      <c r="X12" s="97"/>
      <c r="Y12" s="98"/>
      <c r="Z12" s="102"/>
      <c r="AA12" s="85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7"/>
      <c r="AP12" s="88"/>
      <c r="AQ12" s="89"/>
      <c r="AR12" s="89"/>
      <c r="AS12" s="89"/>
      <c r="AT12" s="89"/>
      <c r="AU12" s="90"/>
      <c r="AV12" s="92"/>
      <c r="AW12" s="92"/>
      <c r="AX12" s="80"/>
    </row>
    <row r="13" spans="1:50" customFormat="1" ht="15" hidden="1" customHeight="1" x14ac:dyDescent="0.25">
      <c r="A13" s="112"/>
      <c r="B13" s="113"/>
      <c r="C13" s="113"/>
      <c r="D13" s="113"/>
      <c r="E13" s="113"/>
      <c r="F13" s="113"/>
      <c r="G13" s="114"/>
      <c r="H13" s="122"/>
      <c r="I13" s="123"/>
      <c r="J13" s="124"/>
      <c r="K13" s="96"/>
      <c r="L13" s="98"/>
      <c r="M13" s="96"/>
      <c r="N13" s="97"/>
      <c r="O13" s="98"/>
      <c r="P13" s="112"/>
      <c r="Q13" s="113"/>
      <c r="R13" s="113"/>
      <c r="S13" s="113"/>
      <c r="T13" s="113"/>
      <c r="U13" s="113"/>
      <c r="V13" s="114"/>
      <c r="W13" s="96"/>
      <c r="X13" s="97"/>
      <c r="Y13" s="98"/>
      <c r="Z13" s="102"/>
      <c r="AA13" s="85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7"/>
      <c r="AP13" s="31" t="s">
        <v>2149</v>
      </c>
      <c r="AQ13" s="32"/>
      <c r="AR13" s="32"/>
      <c r="AS13" s="32"/>
      <c r="AT13" s="32"/>
      <c r="AU13" s="32"/>
      <c r="AV13" s="92"/>
      <c r="AW13" s="92"/>
      <c r="AX13" s="80"/>
    </row>
    <row r="14" spans="1:50" customFormat="1" ht="15" hidden="1" customHeight="1" x14ac:dyDescent="0.25">
      <c r="A14" s="112"/>
      <c r="B14" s="113"/>
      <c r="C14" s="113"/>
      <c r="D14" s="113"/>
      <c r="E14" s="113"/>
      <c r="F14" s="113"/>
      <c r="G14" s="114"/>
      <c r="H14" s="122"/>
      <c r="I14" s="123"/>
      <c r="J14" s="124"/>
      <c r="K14" s="96"/>
      <c r="L14" s="98"/>
      <c r="M14" s="96"/>
      <c r="N14" s="97"/>
      <c r="O14" s="98"/>
      <c r="P14" s="112"/>
      <c r="Q14" s="113"/>
      <c r="R14" s="113"/>
      <c r="S14" s="113"/>
      <c r="T14" s="113"/>
      <c r="U14" s="113"/>
      <c r="V14" s="114"/>
      <c r="W14" s="96"/>
      <c r="X14" s="97"/>
      <c r="Y14" s="98"/>
      <c r="Z14" s="102"/>
      <c r="AA14" s="85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7"/>
      <c r="AP14" s="31" t="s">
        <v>2150</v>
      </c>
      <c r="AQ14" s="32"/>
      <c r="AR14" s="32"/>
      <c r="AS14" s="32"/>
      <c r="AT14" s="32"/>
      <c r="AU14" s="32"/>
      <c r="AV14" s="92"/>
      <c r="AW14" s="92"/>
      <c r="AX14" s="80"/>
    </row>
    <row r="15" spans="1:50" customFormat="1" ht="42" x14ac:dyDescent="0.25">
      <c r="A15" s="115"/>
      <c r="B15" s="116"/>
      <c r="C15" s="116"/>
      <c r="D15" s="116"/>
      <c r="E15" s="116"/>
      <c r="F15" s="116"/>
      <c r="G15" s="117"/>
      <c r="H15" s="125"/>
      <c r="I15" s="126"/>
      <c r="J15" s="127"/>
      <c r="K15" s="99"/>
      <c r="L15" s="101"/>
      <c r="M15" s="99"/>
      <c r="N15" s="100"/>
      <c r="O15" s="101"/>
      <c r="P15" s="115"/>
      <c r="Q15" s="116"/>
      <c r="R15" s="116"/>
      <c r="S15" s="116"/>
      <c r="T15" s="116"/>
      <c r="U15" s="116"/>
      <c r="V15" s="117"/>
      <c r="W15" s="99"/>
      <c r="X15" s="100"/>
      <c r="Y15" s="101"/>
      <c r="Z15" s="102"/>
      <c r="AA15" s="88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90"/>
      <c r="AP15" s="33" t="s">
        <v>2149</v>
      </c>
      <c r="AQ15" s="33" t="s">
        <v>2149</v>
      </c>
      <c r="AR15" s="33" t="s">
        <v>2099</v>
      </c>
      <c r="AS15" s="33" t="s">
        <v>2099</v>
      </c>
      <c r="AT15" s="33" t="s">
        <v>2099</v>
      </c>
      <c r="AU15" s="33" t="s">
        <v>2099</v>
      </c>
      <c r="AV15" s="92"/>
      <c r="AW15" s="92"/>
      <c r="AX15" s="80"/>
    </row>
    <row r="16" spans="1:50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2126</v>
      </c>
      <c r="AE16" s="40"/>
      <c r="AF16" s="40"/>
      <c r="AG16" s="40" t="s">
        <v>2127</v>
      </c>
      <c r="AH16" s="40"/>
      <c r="AI16" s="40"/>
      <c r="AJ16" s="40"/>
      <c r="AK16" s="40"/>
      <c r="AL16" s="40"/>
      <c r="AM16" s="40" t="s">
        <v>2139</v>
      </c>
      <c r="AN16" s="40"/>
      <c r="AO16" s="41"/>
      <c r="AP16" s="52" t="s">
        <v>2091</v>
      </c>
      <c r="AQ16" s="42" t="s">
        <v>2091</v>
      </c>
      <c r="AR16" s="42"/>
      <c r="AS16" s="42"/>
      <c r="AT16" s="42"/>
      <c r="AU16" s="43"/>
      <c r="AV16" s="92"/>
      <c r="AW16" s="92"/>
      <c r="AX16" s="80"/>
    </row>
    <row r="17" spans="1:50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2113</v>
      </c>
      <c r="AB17" s="44"/>
      <c r="AC17" s="44"/>
      <c r="AD17" s="44"/>
      <c r="AE17" s="40"/>
      <c r="AF17" s="40"/>
      <c r="AG17" s="40" t="s">
        <v>2130</v>
      </c>
      <c r="AH17" s="40"/>
      <c r="AI17" s="40"/>
      <c r="AJ17" s="40"/>
      <c r="AK17" s="40"/>
      <c r="AL17" s="40"/>
      <c r="AM17" s="40" t="s">
        <v>2140</v>
      </c>
      <c r="AN17" s="40"/>
      <c r="AO17" s="41"/>
      <c r="AP17" s="52" t="s">
        <v>2092</v>
      </c>
      <c r="AQ17" s="42" t="s">
        <v>2092</v>
      </c>
      <c r="AR17" s="42"/>
      <c r="AS17" s="42"/>
      <c r="AT17" s="42"/>
      <c r="AU17" s="43"/>
      <c r="AV17" s="92"/>
      <c r="AW17" s="92"/>
      <c r="AX17" s="80"/>
    </row>
    <row r="18" spans="1:50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2114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2141</v>
      </c>
      <c r="AN18" s="40"/>
      <c r="AO18" s="41"/>
      <c r="AP18" s="45" t="s">
        <v>2093</v>
      </c>
      <c r="AQ18" s="42" t="s">
        <v>2093</v>
      </c>
      <c r="AR18" s="42"/>
      <c r="AS18" s="42"/>
      <c r="AT18" s="42"/>
      <c r="AU18" s="43"/>
      <c r="AV18" s="92"/>
      <c r="AW18" s="92"/>
      <c r="AX18" s="80"/>
    </row>
    <row r="19" spans="1:50" customFormat="1" ht="84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2115</v>
      </c>
      <c r="AB19" s="44"/>
      <c r="AC19" s="44"/>
      <c r="AD19" s="44"/>
      <c r="AE19" s="40"/>
      <c r="AF19" s="40"/>
      <c r="AG19" s="40" t="s">
        <v>2128</v>
      </c>
      <c r="AH19" s="40"/>
      <c r="AI19" s="40"/>
      <c r="AJ19" s="40"/>
      <c r="AK19" s="40"/>
      <c r="AL19" s="40"/>
      <c r="AM19" s="40" t="s">
        <v>2138</v>
      </c>
      <c r="AN19" s="40"/>
      <c r="AO19" s="41"/>
      <c r="AP19" s="45" t="s">
        <v>2151</v>
      </c>
      <c r="AQ19" s="42" t="s">
        <v>2097</v>
      </c>
      <c r="AR19" s="42"/>
      <c r="AS19" s="42"/>
      <c r="AT19" s="42"/>
      <c r="AU19" s="43"/>
      <c r="AV19" s="92"/>
      <c r="AW19" s="92"/>
      <c r="AX19" s="80"/>
    </row>
    <row r="20" spans="1:50" customFormat="1" ht="42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2142</v>
      </c>
      <c r="AB20" s="44"/>
      <c r="AC20" s="44"/>
      <c r="AD20" s="44"/>
      <c r="AE20" s="40"/>
      <c r="AF20" s="40"/>
      <c r="AG20" s="40" t="s">
        <v>2131</v>
      </c>
      <c r="AH20" s="40"/>
      <c r="AI20" s="40"/>
      <c r="AJ20" s="40"/>
      <c r="AK20" s="40"/>
      <c r="AL20" s="40"/>
      <c r="AM20" s="53"/>
      <c r="AN20" s="40"/>
      <c r="AO20" s="41"/>
      <c r="AP20" s="45" t="s">
        <v>2152</v>
      </c>
      <c r="AQ20" s="42" t="s">
        <v>2094</v>
      </c>
      <c r="AR20" s="42"/>
      <c r="AS20" s="42"/>
      <c r="AT20" s="42"/>
      <c r="AU20" s="43"/>
      <c r="AV20" s="92"/>
      <c r="AW20" s="92"/>
      <c r="AX20" s="80"/>
    </row>
    <row r="21" spans="1:50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2143</v>
      </c>
      <c r="AB21" s="44"/>
      <c r="AC21" s="44"/>
      <c r="AD21" s="44"/>
      <c r="AE21" s="40"/>
      <c r="AF21" s="40"/>
      <c r="AG21" s="40" t="s">
        <v>2132</v>
      </c>
      <c r="AH21" s="40"/>
      <c r="AI21" s="40"/>
      <c r="AJ21" s="40"/>
      <c r="AK21" s="40"/>
      <c r="AL21" s="40"/>
      <c r="AM21" s="40"/>
      <c r="AN21" s="40"/>
      <c r="AO21" s="41"/>
      <c r="AP21" s="45" t="s">
        <v>2153</v>
      </c>
      <c r="AQ21" s="42" t="s">
        <v>2096</v>
      </c>
      <c r="AR21" s="42"/>
      <c r="AS21" s="42"/>
      <c r="AT21" s="42"/>
      <c r="AU21" s="43"/>
      <c r="AV21" s="92"/>
      <c r="AW21" s="92"/>
      <c r="AX21" s="80"/>
    </row>
    <row r="22" spans="1:50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2144</v>
      </c>
      <c r="AB22" s="44"/>
      <c r="AC22" s="44"/>
      <c r="AD22" s="44"/>
      <c r="AE22" s="40"/>
      <c r="AF22" s="40"/>
      <c r="AG22" s="40" t="s">
        <v>2134</v>
      </c>
      <c r="AH22" s="40"/>
      <c r="AI22" s="40"/>
      <c r="AJ22" s="40"/>
      <c r="AK22" s="40"/>
      <c r="AL22" s="40"/>
      <c r="AM22" s="40"/>
      <c r="AN22" s="40"/>
      <c r="AO22" s="41"/>
      <c r="AP22" s="45" t="s">
        <v>2094</v>
      </c>
      <c r="AQ22" s="42" t="s">
        <v>2095</v>
      </c>
      <c r="AR22" s="42"/>
      <c r="AS22" s="42"/>
      <c r="AT22" s="42"/>
      <c r="AU22" s="43"/>
      <c r="AV22" s="92"/>
      <c r="AW22" s="92"/>
      <c r="AX22" s="80"/>
    </row>
    <row r="23" spans="1:50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2145</v>
      </c>
      <c r="AB23" s="44"/>
      <c r="AC23" s="44"/>
      <c r="AD23" s="44"/>
      <c r="AE23" s="40"/>
      <c r="AF23" s="40"/>
      <c r="AG23" s="40" t="s">
        <v>2133</v>
      </c>
      <c r="AH23" s="40"/>
      <c r="AI23" s="40"/>
      <c r="AJ23" s="40"/>
      <c r="AK23" s="40"/>
      <c r="AL23" s="40"/>
      <c r="AM23" s="40"/>
      <c r="AN23" s="40"/>
      <c r="AO23" s="41"/>
      <c r="AP23" s="45" t="s">
        <v>2096</v>
      </c>
      <c r="AQ23" s="42" t="s">
        <v>1175</v>
      </c>
      <c r="AR23" s="42"/>
      <c r="AS23" s="42"/>
      <c r="AT23" s="42"/>
      <c r="AU23" s="43"/>
      <c r="AV23" s="92"/>
      <c r="AW23" s="92"/>
      <c r="AX23" s="80"/>
    </row>
    <row r="24" spans="1:50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2146</v>
      </c>
      <c r="AB24" s="44"/>
      <c r="AC24" s="44"/>
      <c r="AD24" s="44"/>
      <c r="AE24" s="40"/>
      <c r="AF24" s="40"/>
      <c r="AG24" s="40" t="s">
        <v>2129</v>
      </c>
      <c r="AH24" s="40"/>
      <c r="AI24" s="40"/>
      <c r="AJ24" s="40"/>
      <c r="AK24" s="40"/>
      <c r="AL24" s="40"/>
      <c r="AM24" s="40"/>
      <c r="AN24" s="40"/>
      <c r="AO24" s="41"/>
      <c r="AP24" s="45" t="s">
        <v>2095</v>
      </c>
      <c r="AQ24" s="42" t="s">
        <v>1176</v>
      </c>
      <c r="AR24" s="42"/>
      <c r="AS24" s="42"/>
      <c r="AT24" s="42"/>
      <c r="AU24" s="43"/>
      <c r="AV24" s="92"/>
      <c r="AW24" s="92"/>
      <c r="AX24" s="80"/>
    </row>
    <row r="25" spans="1:50" customFormat="1" ht="63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2147</v>
      </c>
      <c r="AB25" s="44"/>
      <c r="AC25" s="44"/>
      <c r="AD25" s="44"/>
      <c r="AE25" s="40"/>
      <c r="AF25" s="40"/>
      <c r="AG25" s="40" t="s">
        <v>2135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92"/>
      <c r="AW25" s="92"/>
      <c r="AX25" s="80"/>
    </row>
    <row r="26" spans="1:50" customFormat="1" ht="63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2195</v>
      </c>
      <c r="AB26" s="44"/>
      <c r="AC26" s="44"/>
      <c r="AD26" s="44"/>
      <c r="AE26" s="40"/>
      <c r="AF26" s="40"/>
      <c r="AG26" s="40" t="s">
        <v>2148</v>
      </c>
      <c r="AH26" s="40"/>
      <c r="AI26" s="40"/>
      <c r="AJ26" s="40"/>
      <c r="AK26" s="40"/>
      <c r="AL26" s="40" t="s">
        <v>2163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92"/>
      <c r="AW26" s="92"/>
      <c r="AX26" s="80"/>
    </row>
    <row r="27" spans="1:50" customFormat="1" ht="63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2136</v>
      </c>
      <c r="AB27" s="44"/>
      <c r="AC27" s="44"/>
      <c r="AD27" s="44"/>
      <c r="AE27" s="40"/>
      <c r="AF27" s="40"/>
      <c r="AG27" s="18" t="s">
        <v>2196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92"/>
      <c r="AW27" s="92"/>
      <c r="AX27" s="80"/>
    </row>
    <row r="28" spans="1:50" customFormat="1" ht="63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2137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92"/>
      <c r="AW28" s="92"/>
      <c r="AX28" s="80"/>
    </row>
    <row r="29" spans="1:50" customFormat="1" ht="21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92"/>
      <c r="AW29" s="92"/>
      <c r="AX29" s="80"/>
    </row>
    <row r="30" spans="1:50" customFormat="1" ht="42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92"/>
      <c r="AW30" s="92"/>
      <c r="AX30" s="80"/>
    </row>
    <row r="31" spans="1:50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92"/>
      <c r="AW31" s="92"/>
      <c r="AX31" s="80"/>
    </row>
    <row r="32" spans="1:50" customFormat="1" ht="42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92"/>
      <c r="AW32" s="92"/>
      <c r="AX32" s="80"/>
    </row>
    <row r="33" spans="1:50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92"/>
      <c r="AW33" s="92"/>
      <c r="AX33" s="80"/>
    </row>
    <row r="34" spans="1:50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92"/>
      <c r="AW34" s="92"/>
      <c r="AX34" s="80"/>
    </row>
    <row r="35" spans="1:50" customFormat="1" ht="42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92"/>
      <c r="AW35" s="92"/>
      <c r="AX35" s="80"/>
    </row>
    <row r="36" spans="1:50" customFormat="1" ht="21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1994</v>
      </c>
      <c r="AR36" s="42"/>
      <c r="AS36" s="42"/>
      <c r="AT36" s="42"/>
      <c r="AU36" s="43"/>
      <c r="AV36" s="92"/>
      <c r="AW36" s="92"/>
      <c r="AX36" s="80"/>
    </row>
    <row r="37" spans="1:50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92"/>
      <c r="AW37" s="92"/>
      <c r="AX37" s="80"/>
    </row>
    <row r="38" spans="1:50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1994</v>
      </c>
      <c r="AQ38" s="42"/>
      <c r="AR38" s="42"/>
      <c r="AS38" s="42"/>
      <c r="AT38" s="42"/>
      <c r="AU38" s="43"/>
      <c r="AV38" s="92"/>
      <c r="AW38" s="92"/>
      <c r="AX38" s="80"/>
    </row>
    <row r="39" spans="1:50" customFormat="1" ht="21" hidden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92"/>
      <c r="AW39" s="92"/>
      <c r="AX39" s="80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2206</v>
      </c>
      <c r="H40" s="44" t="s">
        <v>1170</v>
      </c>
      <c r="I40" s="44" t="s">
        <v>2082</v>
      </c>
      <c r="J40" s="44" t="s">
        <v>1171</v>
      </c>
      <c r="K40" s="44" t="s">
        <v>1172</v>
      </c>
      <c r="L40" s="44" t="s">
        <v>1991</v>
      </c>
      <c r="M40" s="44" t="s">
        <v>2083</v>
      </c>
      <c r="N40" s="44" t="s">
        <v>2079</v>
      </c>
      <c r="O40" s="44" t="s">
        <v>2084</v>
      </c>
      <c r="P40" s="44" t="s">
        <v>2085</v>
      </c>
      <c r="Q40" s="64" t="s">
        <v>2198</v>
      </c>
      <c r="R40" s="64" t="s">
        <v>2199</v>
      </c>
      <c r="S40" s="64" t="s">
        <v>2200</v>
      </c>
      <c r="T40" s="64" t="s">
        <v>2201</v>
      </c>
      <c r="U40" s="44" t="s">
        <v>1169</v>
      </c>
      <c r="V40" s="44" t="s">
        <v>2207</v>
      </c>
      <c r="W40" s="44" t="s">
        <v>1173</v>
      </c>
      <c r="X40" s="44" t="s">
        <v>1174</v>
      </c>
      <c r="Y40" s="44" t="s">
        <v>2086</v>
      </c>
      <c r="Z40" s="49" t="s">
        <v>2100</v>
      </c>
      <c r="AA40" s="44" t="s">
        <v>2136</v>
      </c>
      <c r="AB40" s="44" t="s">
        <v>2136</v>
      </c>
      <c r="AC40" s="44" t="s">
        <v>2136</v>
      </c>
      <c r="AD40" s="44" t="s">
        <v>2136</v>
      </c>
      <c r="AE40" s="44" t="s">
        <v>2136</v>
      </c>
      <c r="AF40" s="64" t="s">
        <v>2162</v>
      </c>
      <c r="AG40" s="44" t="s">
        <v>2196</v>
      </c>
      <c r="AH40" s="44" t="s">
        <v>2137</v>
      </c>
      <c r="AI40" s="44" t="s">
        <v>2137</v>
      </c>
      <c r="AJ40" s="44" t="s">
        <v>2137</v>
      </c>
      <c r="AK40" s="44" t="s">
        <v>2137</v>
      </c>
      <c r="AL40" s="64" t="s">
        <v>2163</v>
      </c>
      <c r="AM40" s="44" t="s">
        <v>2138</v>
      </c>
      <c r="AN40" s="44" t="s">
        <v>2138</v>
      </c>
      <c r="AO40" s="65" t="s">
        <v>2164</v>
      </c>
      <c r="AP40" s="50" t="s">
        <v>2098</v>
      </c>
      <c r="AQ40" s="50" t="s">
        <v>2098</v>
      </c>
      <c r="AR40" s="50" t="s">
        <v>2098</v>
      </c>
      <c r="AS40" s="50" t="s">
        <v>2098</v>
      </c>
      <c r="AT40" s="50" t="s">
        <v>2098</v>
      </c>
      <c r="AU40" s="50" t="s">
        <v>2098</v>
      </c>
      <c r="AV40" s="92"/>
      <c r="AW40" s="103"/>
      <c r="AX40" s="81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2056</v>
      </c>
      <c r="N41" s="28" t="s">
        <v>2001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2056</v>
      </c>
      <c r="N42" s="28" t="s">
        <v>2001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2056</v>
      </c>
      <c r="N43" s="28" t="s">
        <v>2001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2056</v>
      </c>
      <c r="N44" s="28" t="s">
        <v>2001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2057</v>
      </c>
      <c r="N45" s="28" t="s">
        <v>2002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2057</v>
      </c>
      <c r="N46" s="28" t="s">
        <v>2002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2057</v>
      </c>
      <c r="N47" s="28" t="s">
        <v>2002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2057</v>
      </c>
      <c r="N48" s="28" t="s">
        <v>2002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2000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2057</v>
      </c>
      <c r="N49" s="28" t="s">
        <v>2002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2057</v>
      </c>
      <c r="N50" s="28" t="s">
        <v>2002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2000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2057</v>
      </c>
      <c r="N51" s="28" t="s">
        <v>2002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2057</v>
      </c>
      <c r="N52" s="28" t="s">
        <v>2003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2000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2057</v>
      </c>
      <c r="N53" s="28" t="s">
        <v>2003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2000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2057</v>
      </c>
      <c r="N54" s="28" t="s">
        <v>2003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2057</v>
      </c>
      <c r="N55" s="28" t="s">
        <v>2003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2057</v>
      </c>
      <c r="N56" s="28" t="s">
        <v>2003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2057</v>
      </c>
      <c r="N57" s="28" t="s">
        <v>2003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2057</v>
      </c>
      <c r="N58" s="28" t="s">
        <v>2002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2057</v>
      </c>
      <c r="N59" s="28" t="s">
        <v>2002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2057</v>
      </c>
      <c r="N60" s="28" t="s">
        <v>2002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2057</v>
      </c>
      <c r="N61" s="28" t="s">
        <v>2002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2057</v>
      </c>
      <c r="N62" s="28" t="s">
        <v>2002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2057</v>
      </c>
      <c r="N63" s="28" t="s">
        <v>2002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2057</v>
      </c>
      <c r="N64" s="28" t="s">
        <v>2002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2057</v>
      </c>
      <c r="N65" s="28" t="s">
        <v>2002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2057</v>
      </c>
      <c r="N66" s="28" t="s">
        <v>2002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2057</v>
      </c>
      <c r="N67" s="28" t="s">
        <v>2002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2057</v>
      </c>
      <c r="N68" s="28" t="s">
        <v>2002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2057</v>
      </c>
      <c r="N69" s="28" t="s">
        <v>2002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2057</v>
      </c>
      <c r="N70" s="28" t="s">
        <v>2002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2057</v>
      </c>
      <c r="N71" s="28" t="s">
        <v>2002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2057</v>
      </c>
      <c r="N72" s="28" t="s">
        <v>2002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2057</v>
      </c>
      <c r="N73" s="28" t="s">
        <v>2002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2057</v>
      </c>
      <c r="N74" s="28" t="s">
        <v>2002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2057</v>
      </c>
      <c r="N75" s="28" t="s">
        <v>2002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2057</v>
      </c>
      <c r="N76" s="28" t="s">
        <v>2002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2057</v>
      </c>
      <c r="N77" s="28" t="s">
        <v>2002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2057</v>
      </c>
      <c r="N78" s="28" t="s">
        <v>2002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2057</v>
      </c>
      <c r="N79" s="28" t="s">
        <v>2002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2057</v>
      </c>
      <c r="N80" s="28" t="s">
        <v>2002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2057</v>
      </c>
      <c r="N81" s="28" t="s">
        <v>2002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2057</v>
      </c>
      <c r="N82" s="28" t="s">
        <v>2002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2057</v>
      </c>
      <c r="N83" s="28" t="s">
        <v>2002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2057</v>
      </c>
      <c r="N84" s="28" t="s">
        <v>2002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2057</v>
      </c>
      <c r="N85" s="28" t="s">
        <v>2002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2057</v>
      </c>
      <c r="N86" s="28" t="s">
        <v>2002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2057</v>
      </c>
      <c r="N87" s="28" t="s">
        <v>2002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2057</v>
      </c>
      <c r="N88" s="28" t="s">
        <v>2002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2057</v>
      </c>
      <c r="N89" s="28" t="s">
        <v>2002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2057</v>
      </c>
      <c r="N90" s="28" t="s">
        <v>2002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2057</v>
      </c>
      <c r="N91" s="28" t="s">
        <v>2002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2057</v>
      </c>
      <c r="N92" s="28" t="s">
        <v>2002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2057</v>
      </c>
      <c r="N93" s="28" t="s">
        <v>2002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2057</v>
      </c>
      <c r="N94" s="28" t="s">
        <v>2002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2057</v>
      </c>
      <c r="N95" s="28" t="s">
        <v>2002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2057</v>
      </c>
      <c r="N96" s="28" t="s">
        <v>2002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2057</v>
      </c>
      <c r="N97" s="28" t="s">
        <v>2002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2057</v>
      </c>
      <c r="N98" s="28" t="s">
        <v>2002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2057</v>
      </c>
      <c r="N99" s="28" t="s">
        <v>2002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2057</v>
      </c>
      <c r="N100" s="28" t="s">
        <v>2002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2057</v>
      </c>
      <c r="N101" s="28" t="s">
        <v>2002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2057</v>
      </c>
      <c r="N102" s="28" t="s">
        <v>2002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2057</v>
      </c>
      <c r="N103" s="28" t="s">
        <v>2002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2057</v>
      </c>
      <c r="N104" s="28" t="s">
        <v>2002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2057</v>
      </c>
      <c r="N105" s="28" t="s">
        <v>2002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2057</v>
      </c>
      <c r="N106" s="28" t="s">
        <v>2002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2057</v>
      </c>
      <c r="N107" s="28" t="s">
        <v>2002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2057</v>
      </c>
      <c r="N108" s="28" t="s">
        <v>2002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2057</v>
      </c>
      <c r="N109" s="28" t="s">
        <v>2002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2057</v>
      </c>
      <c r="N110" s="28" t="s">
        <v>2002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2057</v>
      </c>
      <c r="N111" s="28" t="s">
        <v>2002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2057</v>
      </c>
      <c r="N112" s="28" t="s">
        <v>2002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2057</v>
      </c>
      <c r="N113" s="28" t="s">
        <v>2002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2057</v>
      </c>
      <c r="N114" s="28" t="s">
        <v>2002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2057</v>
      </c>
      <c r="N115" s="28" t="s">
        <v>2002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2057</v>
      </c>
      <c r="N116" s="28" t="s">
        <v>2002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2057</v>
      </c>
      <c r="N117" s="28" t="s">
        <v>2002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2057</v>
      </c>
      <c r="N118" s="28" t="s">
        <v>2002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2057</v>
      </c>
      <c r="N119" s="28" t="s">
        <v>2002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2057</v>
      </c>
      <c r="N120" s="28" t="s">
        <v>2002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2057</v>
      </c>
      <c r="N121" s="28" t="s">
        <v>2002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2057</v>
      </c>
      <c r="N122" s="28" t="s">
        <v>2002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2058</v>
      </c>
      <c r="N123" s="28" t="s">
        <v>2004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2058</v>
      </c>
      <c r="N124" s="28" t="s">
        <v>2004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2058</v>
      </c>
      <c r="N125" s="28" t="s">
        <v>2004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2058</v>
      </c>
      <c r="N126" s="28" t="s">
        <v>2004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2058</v>
      </c>
      <c r="N127" s="28" t="s">
        <v>2004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2058</v>
      </c>
      <c r="N128" s="28" t="s">
        <v>2004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2058</v>
      </c>
      <c r="N129" s="28" t="s">
        <v>2004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2058</v>
      </c>
      <c r="N130" s="28" t="s">
        <v>2004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2058</v>
      </c>
      <c r="N131" s="28" t="s">
        <v>2004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2058</v>
      </c>
      <c r="N132" s="28" t="s">
        <v>2004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2058</v>
      </c>
      <c r="N133" s="28" t="s">
        <v>2004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2000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2058</v>
      </c>
      <c r="N134" s="28" t="s">
        <v>2004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2000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2058</v>
      </c>
      <c r="N135" s="28" t="s">
        <v>2004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2058</v>
      </c>
      <c r="N136" s="28" t="s">
        <v>2004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2058</v>
      </c>
      <c r="N137" s="28" t="s">
        <v>2004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2058</v>
      </c>
      <c r="N138" s="28" t="s">
        <v>2004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2058</v>
      </c>
      <c r="N139" s="28" t="s">
        <v>2004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2059</v>
      </c>
      <c r="N140" s="28" t="s">
        <v>2005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2059</v>
      </c>
      <c r="N141" s="28" t="s">
        <v>2006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2058</v>
      </c>
      <c r="N142" s="28" t="s">
        <v>2004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2000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2058</v>
      </c>
      <c r="N143" s="28" t="s">
        <v>2004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2058</v>
      </c>
      <c r="N144" s="28" t="s">
        <v>2004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2058</v>
      </c>
      <c r="N145" s="28" t="s">
        <v>2007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2058</v>
      </c>
      <c r="N146" s="28" t="s">
        <v>2004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2058</v>
      </c>
      <c r="N147" s="28" t="s">
        <v>2004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2058</v>
      </c>
      <c r="N148" s="28" t="s">
        <v>2007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2058</v>
      </c>
      <c r="N149" s="28" t="s">
        <v>2004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2058</v>
      </c>
      <c r="N150" s="28" t="s">
        <v>2007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2059</v>
      </c>
      <c r="N151" s="28" t="s">
        <v>2006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2058</v>
      </c>
      <c r="N152" s="28" t="s">
        <v>2007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2058</v>
      </c>
      <c r="N153" s="28" t="s">
        <v>2004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2058</v>
      </c>
      <c r="N154" s="28" t="s">
        <v>2004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2058</v>
      </c>
      <c r="N155" s="28" t="s">
        <v>2004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2058</v>
      </c>
      <c r="N156" s="28" t="s">
        <v>2007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2058</v>
      </c>
      <c r="N157" s="28" t="s">
        <v>2004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2058</v>
      </c>
      <c r="N158" s="28" t="s">
        <v>2004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2058</v>
      </c>
      <c r="N159" s="28" t="s">
        <v>2004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2000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2058</v>
      </c>
      <c r="N160" s="28" t="s">
        <v>2007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2058</v>
      </c>
      <c r="N161" s="28" t="s">
        <v>2007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2058</v>
      </c>
      <c r="N162" s="28" t="s">
        <v>2004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2058</v>
      </c>
      <c r="N163" s="28" t="s">
        <v>2007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2058</v>
      </c>
      <c r="N164" s="28" t="s">
        <v>2004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2058</v>
      </c>
      <c r="N165" s="28" t="s">
        <v>2004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2058</v>
      </c>
      <c r="N166" s="28" t="s">
        <v>2004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2058</v>
      </c>
      <c r="N167" s="28" t="s">
        <v>2004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2058</v>
      </c>
      <c r="N168" s="28" t="s">
        <v>2004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2058</v>
      </c>
      <c r="N169" s="28" t="s">
        <v>2004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2058</v>
      </c>
      <c r="N170" s="28" t="s">
        <v>2004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2058</v>
      </c>
      <c r="N171" s="28" t="s">
        <v>2004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2058</v>
      </c>
      <c r="N172" s="28" t="s">
        <v>2004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2202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2058</v>
      </c>
      <c r="N173" s="28" t="s">
        <v>2007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2058</v>
      </c>
      <c r="N174" s="28" t="s">
        <v>2007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2058</v>
      </c>
      <c r="N175" s="28" t="s">
        <v>2004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2058</v>
      </c>
      <c r="N176" s="28" t="s">
        <v>2004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2058</v>
      </c>
      <c r="N177" s="28" t="s">
        <v>2004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2058</v>
      </c>
      <c r="N178" s="28" t="s">
        <v>2004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2058</v>
      </c>
      <c r="N179" s="28" t="s">
        <v>2004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2058</v>
      </c>
      <c r="N180" s="28" t="s">
        <v>2004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2058</v>
      </c>
      <c r="N181" s="28" t="s">
        <v>2004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2058</v>
      </c>
      <c r="N182" s="28" t="s">
        <v>2004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2058</v>
      </c>
      <c r="N183" s="28" t="s">
        <v>2004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2058</v>
      </c>
      <c r="N184" s="28" t="s">
        <v>2004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2058</v>
      </c>
      <c r="N185" s="28" t="s">
        <v>2004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2058</v>
      </c>
      <c r="N186" s="28" t="s">
        <v>2004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2060</v>
      </c>
      <c r="N187" s="28" t="s">
        <v>2008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2058</v>
      </c>
      <c r="N188" s="28" t="s">
        <v>2004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2058</v>
      </c>
      <c r="N189" s="28" t="s">
        <v>2004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2058</v>
      </c>
      <c r="N190" s="28" t="s">
        <v>2004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2058</v>
      </c>
      <c r="N191" s="28" t="s">
        <v>2004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2058</v>
      </c>
      <c r="N192" s="28" t="s">
        <v>2004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2000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2058</v>
      </c>
      <c r="N193" s="28" t="s">
        <v>2004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2058</v>
      </c>
      <c r="N194" s="28" t="s">
        <v>2007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2058</v>
      </c>
      <c r="N195" s="28" t="s">
        <v>2004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2058</v>
      </c>
      <c r="N196" s="28" t="s">
        <v>2004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2058</v>
      </c>
      <c r="N197" s="28" t="s">
        <v>2007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2058</v>
      </c>
      <c r="N198" s="28" t="s">
        <v>2004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2058</v>
      </c>
      <c r="N199" s="28" t="s">
        <v>2004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2058</v>
      </c>
      <c r="N200" s="28" t="s">
        <v>2004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2058</v>
      </c>
      <c r="N201" s="28" t="s">
        <v>2004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2058</v>
      </c>
      <c r="N202" s="28" t="s">
        <v>2007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2061</v>
      </c>
      <c r="N203" s="28" t="s">
        <v>2009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2058</v>
      </c>
      <c r="N204" s="28" t="s">
        <v>2007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2058</v>
      </c>
      <c r="N205" s="28" t="s">
        <v>2007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2058</v>
      </c>
      <c r="N206" s="28" t="s">
        <v>2007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2058</v>
      </c>
      <c r="N207" s="28" t="s">
        <v>2004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2058</v>
      </c>
      <c r="N208" s="28" t="s">
        <v>2004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2058</v>
      </c>
      <c r="N209" s="28" t="s">
        <v>2004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2058</v>
      </c>
      <c r="N210" s="28" t="s">
        <v>2004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2058</v>
      </c>
      <c r="N211" s="28" t="s">
        <v>2004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2058</v>
      </c>
      <c r="N212" s="28" t="s">
        <v>2004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2058</v>
      </c>
      <c r="N213" s="28" t="s">
        <v>2007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2058</v>
      </c>
      <c r="N214" s="28" t="s">
        <v>2004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2058</v>
      </c>
      <c r="N215" s="28" t="s">
        <v>2007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2000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2058</v>
      </c>
      <c r="N216" s="28" t="s">
        <v>2004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2058</v>
      </c>
      <c r="N217" s="28" t="s">
        <v>2004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2058</v>
      </c>
      <c r="N218" s="28" t="s">
        <v>2004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2056</v>
      </c>
      <c r="N219" s="28" t="s">
        <v>2001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2056</v>
      </c>
      <c r="N220" s="28" t="s">
        <v>2001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2056</v>
      </c>
      <c r="N221" s="28" t="s">
        <v>2005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2056</v>
      </c>
      <c r="N222" s="28" t="s">
        <v>2005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2056</v>
      </c>
      <c r="N223" s="28" t="s">
        <v>2010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2056</v>
      </c>
      <c r="N224" s="28" t="s">
        <v>2010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2056</v>
      </c>
      <c r="N225" s="28" t="s">
        <v>2010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2056</v>
      </c>
      <c r="N226" s="28" t="s">
        <v>2010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2000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2056</v>
      </c>
      <c r="N227" s="28" t="s">
        <v>2010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2056</v>
      </c>
      <c r="N228" s="28" t="s">
        <v>2010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2056</v>
      </c>
      <c r="N229" s="28" t="s">
        <v>2010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2056</v>
      </c>
      <c r="N230" s="28" t="s">
        <v>2010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2000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2056</v>
      </c>
      <c r="N231" s="28" t="s">
        <v>2010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2056</v>
      </c>
      <c r="N232" s="28" t="s">
        <v>2010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2000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2056</v>
      </c>
      <c r="N233" s="28" t="s">
        <v>2010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6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2056</v>
      </c>
      <c r="N234" s="28" t="s">
        <v>2010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2000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7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7" si="18">SUM(AG234:AK234)</f>
        <v>0</v>
      </c>
      <c r="AM234" s="7">
        <v>0</v>
      </c>
      <c r="AN234" s="7">
        <v>0</v>
      </c>
      <c r="AO234" s="29">
        <f t="shared" ref="AO234:AO297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7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2056</v>
      </c>
      <c r="N235" s="28" t="s">
        <v>2010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2056</v>
      </c>
      <c r="N236" s="28" t="s">
        <v>2010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2056</v>
      </c>
      <c r="N237" s="28" t="s">
        <v>2010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2000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2056</v>
      </c>
      <c r="N238" s="28" t="s">
        <v>2010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2056</v>
      </c>
      <c r="N239" s="28" t="s">
        <v>2010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2056</v>
      </c>
      <c r="N240" s="28" t="s">
        <v>2010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2000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2056</v>
      </c>
      <c r="N241" s="28" t="s">
        <v>2010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2056</v>
      </c>
      <c r="N242" s="28" t="s">
        <v>2010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2056</v>
      </c>
      <c r="N243" s="28" t="s">
        <v>2010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2056</v>
      </c>
      <c r="N244" s="28" t="s">
        <v>2010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2056</v>
      </c>
      <c r="N245" s="28" t="s">
        <v>2010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2000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2">
        <v>25</v>
      </c>
      <c r="H246" s="4"/>
      <c r="I246" s="4"/>
      <c r="J246" s="4"/>
      <c r="K246" s="4"/>
      <c r="L246" s="4"/>
      <c r="M246" s="28" t="s">
        <v>2056</v>
      </c>
      <c r="N246" s="28" t="s">
        <v>2005</v>
      </c>
      <c r="O246" s="28">
        <v>4102</v>
      </c>
      <c r="P246" s="3" t="s">
        <v>281</v>
      </c>
      <c r="Q246" s="4"/>
      <c r="R246" s="4"/>
      <c r="S246" s="4"/>
      <c r="T246" s="4"/>
      <c r="U246" s="3">
        <v>20</v>
      </c>
      <c r="V246" s="59">
        <v>5</v>
      </c>
      <c r="W246" s="6" t="s">
        <v>1415</v>
      </c>
      <c r="X246" s="6" t="s">
        <v>1416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17"/>
        <v>0</v>
      </c>
      <c r="AG246" s="5">
        <v>0</v>
      </c>
      <c r="AH246" s="5">
        <v>0</v>
      </c>
      <c r="AI246" s="5">
        <v>0</v>
      </c>
      <c r="AJ246" s="5">
        <v>0</v>
      </c>
      <c r="AK246" s="7">
        <v>0</v>
      </c>
      <c r="AL246" s="29">
        <f t="shared" si="18"/>
        <v>0</v>
      </c>
      <c r="AM246" s="7">
        <v>0</v>
      </c>
      <c r="AN246" s="7">
        <v>0</v>
      </c>
      <c r="AO246" s="29">
        <f t="shared" si="19"/>
        <v>0</v>
      </c>
      <c r="AP246" s="7">
        <v>0</v>
      </c>
      <c r="AQ246" s="7">
        <v>0</v>
      </c>
      <c r="AR246" s="7"/>
      <c r="AS246" s="7"/>
      <c r="AT246" s="7">
        <v>0</v>
      </c>
      <c r="AU246" s="7">
        <v>0</v>
      </c>
      <c r="AV246" s="27">
        <f t="shared" si="16"/>
        <v>0</v>
      </c>
      <c r="AW246" s="26">
        <f t="shared" si="20"/>
        <v>0</v>
      </c>
      <c r="AX246" s="30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 t="s">
        <v>2056</v>
      </c>
      <c r="N247" s="28" t="s">
        <v>2005</v>
      </c>
      <c r="O247" s="28">
        <v>4102</v>
      </c>
      <c r="P247" s="3" t="s">
        <v>282</v>
      </c>
      <c r="Q247" s="4"/>
      <c r="R247" s="4"/>
      <c r="S247" s="4"/>
      <c r="T247" s="4"/>
      <c r="U247" s="3">
        <v>1</v>
      </c>
      <c r="V247" s="59">
        <v>1</v>
      </c>
      <c r="W247" s="6" t="s">
        <v>1416</v>
      </c>
      <c r="X247" s="6" t="s">
        <v>1417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17"/>
        <v>0</v>
      </c>
      <c r="AG247" s="5">
        <v>0</v>
      </c>
      <c r="AH247" s="5">
        <v>0</v>
      </c>
      <c r="AI247" s="5">
        <v>0</v>
      </c>
      <c r="AJ247" s="5">
        <v>0</v>
      </c>
      <c r="AK247" s="7">
        <v>0</v>
      </c>
      <c r="AL247" s="29">
        <f t="shared" si="18"/>
        <v>0</v>
      </c>
      <c r="AM247" s="7">
        <v>0</v>
      </c>
      <c r="AN247" s="7">
        <v>0</v>
      </c>
      <c r="AO247" s="29">
        <f t="shared" si="19"/>
        <v>0</v>
      </c>
      <c r="AP247" s="7">
        <v>0</v>
      </c>
      <c r="AQ247" s="7">
        <v>0</v>
      </c>
      <c r="AR247" s="7"/>
      <c r="AS247" s="7"/>
      <c r="AT247" s="7">
        <v>0</v>
      </c>
      <c r="AU247" s="7">
        <v>0</v>
      </c>
      <c r="AV247" s="27">
        <f t="shared" si="16"/>
        <v>0</v>
      </c>
      <c r="AW247" s="26">
        <f t="shared" si="20"/>
        <v>0</v>
      </c>
      <c r="AX247" s="30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 t="s">
        <v>2056</v>
      </c>
      <c r="N248" s="28" t="s">
        <v>2005</v>
      </c>
      <c r="O248" s="28">
        <v>4102</v>
      </c>
      <c r="P248" s="3" t="s">
        <v>283</v>
      </c>
      <c r="Q248" s="4"/>
      <c r="R248" s="4"/>
      <c r="S248" s="4"/>
      <c r="T248" s="4"/>
      <c r="U248" s="3">
        <v>12</v>
      </c>
      <c r="V248" s="59">
        <v>3</v>
      </c>
      <c r="W248" s="6" t="s">
        <v>1417</v>
      </c>
      <c r="X248" s="6" t="s">
        <v>1418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17"/>
        <v>0</v>
      </c>
      <c r="AG248" s="5">
        <v>0</v>
      </c>
      <c r="AH248" s="5">
        <v>0</v>
      </c>
      <c r="AI248" s="5">
        <v>0</v>
      </c>
      <c r="AJ248" s="5">
        <v>0</v>
      </c>
      <c r="AK248" s="7">
        <v>0</v>
      </c>
      <c r="AL248" s="29">
        <f t="shared" si="18"/>
        <v>0</v>
      </c>
      <c r="AM248" s="7">
        <v>0</v>
      </c>
      <c r="AN248" s="7">
        <v>0</v>
      </c>
      <c r="AO248" s="29">
        <f t="shared" si="19"/>
        <v>0</v>
      </c>
      <c r="AP248" s="7">
        <v>0</v>
      </c>
      <c r="AQ248" s="7">
        <v>0</v>
      </c>
      <c r="AR248" s="7"/>
      <c r="AS248" s="7"/>
      <c r="AT248" s="7">
        <v>0</v>
      </c>
      <c r="AU248" s="7">
        <v>0</v>
      </c>
      <c r="AV248" s="27">
        <f t="shared" si="16"/>
        <v>0</v>
      </c>
      <c r="AW248" s="26">
        <f t="shared" si="20"/>
        <v>0</v>
      </c>
      <c r="AX248" s="30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 t="s">
        <v>2056</v>
      </c>
      <c r="N249" s="28" t="s">
        <v>2005</v>
      </c>
      <c r="O249" s="28">
        <v>4102</v>
      </c>
      <c r="P249" s="3" t="s">
        <v>284</v>
      </c>
      <c r="Q249" s="4"/>
      <c r="R249" s="4"/>
      <c r="S249" s="4"/>
      <c r="T249" s="4"/>
      <c r="U249" s="3">
        <v>8</v>
      </c>
      <c r="V249" s="59">
        <v>2</v>
      </c>
      <c r="W249" s="6" t="s">
        <v>1418</v>
      </c>
      <c r="X249" s="6" t="s">
        <v>1419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17"/>
        <v>0</v>
      </c>
      <c r="AG249" s="5">
        <v>0</v>
      </c>
      <c r="AH249" s="5">
        <v>0</v>
      </c>
      <c r="AI249" s="5">
        <v>0</v>
      </c>
      <c r="AJ249" s="5">
        <v>0</v>
      </c>
      <c r="AK249" s="7">
        <v>0</v>
      </c>
      <c r="AL249" s="29">
        <f t="shared" si="18"/>
        <v>0</v>
      </c>
      <c r="AM249" s="7">
        <v>0</v>
      </c>
      <c r="AN249" s="7">
        <v>0</v>
      </c>
      <c r="AO249" s="29">
        <f t="shared" si="19"/>
        <v>0</v>
      </c>
      <c r="AP249" s="7">
        <v>0</v>
      </c>
      <c r="AQ249" s="7">
        <v>0</v>
      </c>
      <c r="AR249" s="7"/>
      <c r="AS249" s="7"/>
      <c r="AT249" s="7">
        <v>0</v>
      </c>
      <c r="AU249" s="7">
        <v>0</v>
      </c>
      <c r="AV249" s="27">
        <f t="shared" si="16"/>
        <v>0</v>
      </c>
      <c r="AW249" s="26">
        <f t="shared" si="20"/>
        <v>0</v>
      </c>
      <c r="AX249" s="30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 t="s">
        <v>2056</v>
      </c>
      <c r="N250" s="28" t="s">
        <v>2005</v>
      </c>
      <c r="O250" s="28">
        <v>4102</v>
      </c>
      <c r="P250" s="3" t="s">
        <v>285</v>
      </c>
      <c r="Q250" s="4"/>
      <c r="R250" s="4"/>
      <c r="S250" s="4"/>
      <c r="T250" s="4"/>
      <c r="U250" s="3">
        <v>4</v>
      </c>
      <c r="V250" s="59">
        <v>1</v>
      </c>
      <c r="W250" s="6" t="s">
        <v>1419</v>
      </c>
      <c r="X250" s="6" t="s">
        <v>1420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17"/>
        <v>0</v>
      </c>
      <c r="AG250" s="5">
        <v>0</v>
      </c>
      <c r="AH250" s="5">
        <v>0</v>
      </c>
      <c r="AI250" s="5">
        <v>0</v>
      </c>
      <c r="AJ250" s="5">
        <v>0</v>
      </c>
      <c r="AK250" s="7">
        <v>0</v>
      </c>
      <c r="AL250" s="29">
        <f t="shared" si="18"/>
        <v>0</v>
      </c>
      <c r="AM250" s="7">
        <v>0</v>
      </c>
      <c r="AN250" s="7">
        <v>0</v>
      </c>
      <c r="AO250" s="29">
        <f t="shared" si="19"/>
        <v>0</v>
      </c>
      <c r="AP250" s="7">
        <v>0</v>
      </c>
      <c r="AQ250" s="7">
        <v>0</v>
      </c>
      <c r="AR250" s="7"/>
      <c r="AS250" s="7"/>
      <c r="AT250" s="7">
        <v>0</v>
      </c>
      <c r="AU250" s="7">
        <v>0</v>
      </c>
      <c r="AV250" s="27">
        <f t="shared" si="16"/>
        <v>0</v>
      </c>
      <c r="AW250" s="26">
        <f t="shared" si="20"/>
        <v>0</v>
      </c>
      <c r="AX250" s="30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 t="s">
        <v>2056</v>
      </c>
      <c r="N251" s="28" t="s">
        <v>2005</v>
      </c>
      <c r="O251" s="28">
        <v>4102</v>
      </c>
      <c r="P251" s="3" t="s">
        <v>286</v>
      </c>
      <c r="Q251" s="4"/>
      <c r="R251" s="4"/>
      <c r="S251" s="4"/>
      <c r="T251" s="4"/>
      <c r="U251" s="3">
        <v>1</v>
      </c>
      <c r="V251" s="59">
        <v>1</v>
      </c>
      <c r="W251" s="6" t="s">
        <v>1420</v>
      </c>
      <c r="X251" s="6" t="s">
        <v>1421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17"/>
        <v>0</v>
      </c>
      <c r="AG251" s="5">
        <v>0</v>
      </c>
      <c r="AH251" s="5">
        <v>0</v>
      </c>
      <c r="AI251" s="5">
        <v>0</v>
      </c>
      <c r="AJ251" s="5">
        <v>0</v>
      </c>
      <c r="AK251" s="7">
        <v>0</v>
      </c>
      <c r="AL251" s="29">
        <f t="shared" si="18"/>
        <v>0</v>
      </c>
      <c r="AM251" s="7">
        <v>0</v>
      </c>
      <c r="AN251" s="7">
        <v>0</v>
      </c>
      <c r="AO251" s="29">
        <f t="shared" si="19"/>
        <v>0</v>
      </c>
      <c r="AP251" s="7">
        <v>0</v>
      </c>
      <c r="AQ251" s="7">
        <v>0</v>
      </c>
      <c r="AR251" s="7"/>
      <c r="AS251" s="7"/>
      <c r="AT251" s="7">
        <v>0</v>
      </c>
      <c r="AU251" s="7">
        <v>0</v>
      </c>
      <c r="AV251" s="27">
        <f t="shared" si="16"/>
        <v>0</v>
      </c>
      <c r="AW251" s="26">
        <f t="shared" si="20"/>
        <v>0</v>
      </c>
      <c r="AX251" s="30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 t="s">
        <v>2056</v>
      </c>
      <c r="N252" s="28" t="s">
        <v>2005</v>
      </c>
      <c r="O252" s="28">
        <v>4102</v>
      </c>
      <c r="P252" s="3" t="s">
        <v>287</v>
      </c>
      <c r="Q252" s="4"/>
      <c r="R252" s="4"/>
      <c r="S252" s="4"/>
      <c r="T252" s="4"/>
      <c r="U252" s="3">
        <v>100</v>
      </c>
      <c r="V252" s="59">
        <v>17</v>
      </c>
      <c r="W252" s="6" t="s">
        <v>1421</v>
      </c>
      <c r="X252" s="6" t="s">
        <v>1422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17"/>
        <v>0</v>
      </c>
      <c r="AG252" s="5">
        <v>0</v>
      </c>
      <c r="AH252" s="5">
        <v>0</v>
      </c>
      <c r="AI252" s="5">
        <v>0</v>
      </c>
      <c r="AJ252" s="5">
        <v>0</v>
      </c>
      <c r="AK252" s="7">
        <v>0</v>
      </c>
      <c r="AL252" s="29">
        <f t="shared" si="18"/>
        <v>0</v>
      </c>
      <c r="AM252" s="7">
        <v>0</v>
      </c>
      <c r="AN252" s="7">
        <v>0</v>
      </c>
      <c r="AO252" s="29">
        <f t="shared" si="19"/>
        <v>0</v>
      </c>
      <c r="AP252" s="7">
        <v>0</v>
      </c>
      <c r="AQ252" s="7">
        <v>0</v>
      </c>
      <c r="AR252" s="7"/>
      <c r="AS252" s="7"/>
      <c r="AT252" s="7">
        <v>0</v>
      </c>
      <c r="AU252" s="7">
        <v>0</v>
      </c>
      <c r="AV252" s="27">
        <f t="shared" si="16"/>
        <v>0</v>
      </c>
      <c r="AW252" s="26">
        <f t="shared" si="20"/>
        <v>0</v>
      </c>
      <c r="AX252" s="30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 t="s">
        <v>2056</v>
      </c>
      <c r="N253" s="28" t="s">
        <v>2005</v>
      </c>
      <c r="O253" s="28">
        <v>4102</v>
      </c>
      <c r="P253" s="3" t="s">
        <v>288</v>
      </c>
      <c r="Q253" s="4"/>
      <c r="R253" s="4"/>
      <c r="S253" s="4"/>
      <c r="T253" s="4"/>
      <c r="U253" s="3">
        <v>5</v>
      </c>
      <c r="V253" s="59">
        <v>1</v>
      </c>
      <c r="W253" s="6" t="s">
        <v>1422</v>
      </c>
      <c r="X253" s="6" t="s">
        <v>1423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17"/>
        <v>0</v>
      </c>
      <c r="AG253" s="5">
        <v>0</v>
      </c>
      <c r="AH253" s="5">
        <v>0</v>
      </c>
      <c r="AI253" s="5">
        <v>0</v>
      </c>
      <c r="AJ253" s="5">
        <v>0</v>
      </c>
      <c r="AK253" s="7">
        <v>0</v>
      </c>
      <c r="AL253" s="29">
        <f t="shared" si="18"/>
        <v>0</v>
      </c>
      <c r="AM253" s="7">
        <v>0</v>
      </c>
      <c r="AN253" s="7">
        <v>0</v>
      </c>
      <c r="AO253" s="29">
        <f t="shared" si="19"/>
        <v>0</v>
      </c>
      <c r="AP253" s="7">
        <v>0</v>
      </c>
      <c r="AQ253" s="7">
        <v>0</v>
      </c>
      <c r="AR253" s="7"/>
      <c r="AS253" s="7"/>
      <c r="AT253" s="7">
        <v>0</v>
      </c>
      <c r="AU253" s="7">
        <v>0</v>
      </c>
      <c r="AV253" s="27">
        <f t="shared" si="16"/>
        <v>0</v>
      </c>
      <c r="AW253" s="26">
        <f t="shared" si="20"/>
        <v>0</v>
      </c>
      <c r="AX253" s="30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2">
        <v>1.2</v>
      </c>
      <c r="H254" s="4"/>
      <c r="I254" s="4"/>
      <c r="J254" s="4"/>
      <c r="K254" s="4"/>
      <c r="L254" s="4"/>
      <c r="M254" s="28" t="s">
        <v>2056</v>
      </c>
      <c r="N254" s="28" t="s">
        <v>2005</v>
      </c>
      <c r="O254" s="28">
        <v>4102</v>
      </c>
      <c r="P254" s="3" t="s">
        <v>292</v>
      </c>
      <c r="Q254" s="4"/>
      <c r="R254" s="4"/>
      <c r="S254" s="4"/>
      <c r="T254" s="4"/>
      <c r="U254" s="3">
        <v>12</v>
      </c>
      <c r="V254" s="59">
        <v>2</v>
      </c>
      <c r="W254" s="6" t="s">
        <v>1423</v>
      </c>
      <c r="X254" s="6" t="s">
        <v>1424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17"/>
        <v>0</v>
      </c>
      <c r="AG254" s="5">
        <v>0</v>
      </c>
      <c r="AH254" s="5">
        <v>0</v>
      </c>
      <c r="AI254" s="5">
        <v>0</v>
      </c>
      <c r="AJ254" s="5">
        <v>0</v>
      </c>
      <c r="AK254" s="7">
        <v>0</v>
      </c>
      <c r="AL254" s="29">
        <f t="shared" si="18"/>
        <v>0</v>
      </c>
      <c r="AM254" s="7">
        <v>0</v>
      </c>
      <c r="AN254" s="7">
        <v>0</v>
      </c>
      <c r="AO254" s="29">
        <f t="shared" si="19"/>
        <v>0</v>
      </c>
      <c r="AP254" s="7">
        <v>0</v>
      </c>
      <c r="AQ254" s="7">
        <v>0</v>
      </c>
      <c r="AR254" s="7"/>
      <c r="AS254" s="7"/>
      <c r="AT254" s="7">
        <v>0</v>
      </c>
      <c r="AU254" s="7">
        <v>0</v>
      </c>
      <c r="AV254" s="27">
        <f t="shared" si="16"/>
        <v>0</v>
      </c>
      <c r="AW254" s="26">
        <f t="shared" si="20"/>
        <v>0</v>
      </c>
      <c r="AX254" s="30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2056</v>
      </c>
      <c r="N255" s="28" t="s">
        <v>2005</v>
      </c>
      <c r="O255" s="28">
        <v>4102</v>
      </c>
      <c r="P255" s="3" t="s">
        <v>293</v>
      </c>
      <c r="Q255" s="4"/>
      <c r="R255" s="4"/>
      <c r="S255" s="4"/>
      <c r="T255" s="4"/>
      <c r="U255" s="3">
        <v>16</v>
      </c>
      <c r="V255" s="59">
        <v>5</v>
      </c>
      <c r="W255" s="6" t="s">
        <v>1424</v>
      </c>
      <c r="X255" s="6" t="s">
        <v>1425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2056</v>
      </c>
      <c r="N256" s="28" t="s">
        <v>2005</v>
      </c>
      <c r="O256" s="28">
        <v>4102</v>
      </c>
      <c r="P256" s="3" t="s">
        <v>294</v>
      </c>
      <c r="Q256" s="4"/>
      <c r="R256" s="4"/>
      <c r="S256" s="4"/>
      <c r="T256" s="4"/>
      <c r="U256" s="3">
        <v>1</v>
      </c>
      <c r="V256" s="59">
        <v>1</v>
      </c>
      <c r="W256" s="6" t="s">
        <v>1425</v>
      </c>
      <c r="X256" s="6" t="s">
        <v>1426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2056</v>
      </c>
      <c r="N257" s="28" t="s">
        <v>2005</v>
      </c>
      <c r="O257" s="28">
        <v>4102</v>
      </c>
      <c r="P257" s="3" t="s">
        <v>295</v>
      </c>
      <c r="Q257" s="4"/>
      <c r="R257" s="4"/>
      <c r="S257" s="4"/>
      <c r="T257" s="4"/>
      <c r="U257" s="3">
        <v>1</v>
      </c>
      <c r="V257" s="59">
        <v>1</v>
      </c>
      <c r="W257" s="6" t="s">
        <v>1426</v>
      </c>
      <c r="X257" s="6" t="s">
        <v>1427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2056</v>
      </c>
      <c r="N258" s="28" t="s">
        <v>2006</v>
      </c>
      <c r="O258" s="28">
        <v>4104</v>
      </c>
      <c r="P258" s="3" t="s">
        <v>296</v>
      </c>
      <c r="Q258" s="4"/>
      <c r="R258" s="4"/>
      <c r="S258" s="4"/>
      <c r="T258" s="4"/>
      <c r="U258" s="3">
        <v>12</v>
      </c>
      <c r="V258" s="59">
        <v>12</v>
      </c>
      <c r="W258" s="6" t="s">
        <v>1427</v>
      </c>
      <c r="X258" s="6" t="s">
        <v>1428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2056</v>
      </c>
      <c r="N259" s="28" t="s">
        <v>2005</v>
      </c>
      <c r="O259" s="28">
        <v>4102</v>
      </c>
      <c r="P259" s="3" t="s">
        <v>297</v>
      </c>
      <c r="Q259" s="4"/>
      <c r="R259" s="4"/>
      <c r="S259" s="4"/>
      <c r="T259" s="4"/>
      <c r="U259" s="3">
        <v>1</v>
      </c>
      <c r="V259" s="59">
        <v>1</v>
      </c>
      <c r="W259" s="6" t="s">
        <v>1428</v>
      </c>
      <c r="X259" s="6" t="s">
        <v>1429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2056</v>
      </c>
      <c r="N260" s="28" t="s">
        <v>2005</v>
      </c>
      <c r="O260" s="28">
        <v>4102</v>
      </c>
      <c r="P260" s="3" t="s">
        <v>298</v>
      </c>
      <c r="Q260" s="4"/>
      <c r="R260" s="4"/>
      <c r="S260" s="4"/>
      <c r="T260" s="4"/>
      <c r="U260" s="3">
        <v>1</v>
      </c>
      <c r="V260" s="59">
        <v>1</v>
      </c>
      <c r="W260" s="6" t="s">
        <v>1429</v>
      </c>
      <c r="X260" s="6" t="s">
        <v>1430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2056</v>
      </c>
      <c r="N261" s="28" t="s">
        <v>2005</v>
      </c>
      <c r="O261" s="28">
        <v>4102</v>
      </c>
      <c r="P261" s="3" t="s">
        <v>299</v>
      </c>
      <c r="Q261" s="4"/>
      <c r="R261" s="4"/>
      <c r="S261" s="4"/>
      <c r="T261" s="4"/>
      <c r="U261" s="3">
        <v>1</v>
      </c>
      <c r="V261" s="59">
        <v>1</v>
      </c>
      <c r="W261" s="6" t="s">
        <v>1430</v>
      </c>
      <c r="X261" s="6" t="s">
        <v>1431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2056</v>
      </c>
      <c r="N262" s="28" t="s">
        <v>2006</v>
      </c>
      <c r="O262" s="28">
        <v>4104</v>
      </c>
      <c r="P262" s="3" t="s">
        <v>300</v>
      </c>
      <c r="Q262" s="4"/>
      <c r="R262" s="4"/>
      <c r="S262" s="4"/>
      <c r="T262" s="4"/>
      <c r="U262" s="3">
        <v>16</v>
      </c>
      <c r="V262" s="59">
        <v>4</v>
      </c>
      <c r="W262" s="6" t="s">
        <v>1431</v>
      </c>
      <c r="X262" s="6" t="s">
        <v>1432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2062</v>
      </c>
      <c r="N263" s="28" t="s">
        <v>2011</v>
      </c>
      <c r="O263" s="28">
        <v>4502</v>
      </c>
      <c r="P263" s="3" t="s">
        <v>301</v>
      </c>
      <c r="Q263" s="4"/>
      <c r="R263" s="4"/>
      <c r="S263" s="4"/>
      <c r="T263" s="4"/>
      <c r="U263" s="3">
        <v>4</v>
      </c>
      <c r="V263" s="59">
        <v>1</v>
      </c>
      <c r="W263" s="6" t="s">
        <v>1432</v>
      </c>
      <c r="X263" s="6" t="s">
        <v>1433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2">
        <v>2</v>
      </c>
      <c r="H264" s="4"/>
      <c r="I264" s="4"/>
      <c r="J264" s="4"/>
      <c r="K264" s="4"/>
      <c r="L264" s="4"/>
      <c r="M264" s="28" t="s">
        <v>2056</v>
      </c>
      <c r="N264" s="28" t="s">
        <v>2005</v>
      </c>
      <c r="O264" s="28">
        <v>4102</v>
      </c>
      <c r="P264" s="3" t="s">
        <v>303</v>
      </c>
      <c r="Q264" s="4"/>
      <c r="R264" s="4"/>
      <c r="S264" s="4"/>
      <c r="T264" s="4"/>
      <c r="U264" s="3">
        <v>12</v>
      </c>
      <c r="V264" s="59">
        <v>3</v>
      </c>
      <c r="W264" s="6" t="s">
        <v>1433</v>
      </c>
      <c r="X264" s="6" t="s">
        <v>1434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2056</v>
      </c>
      <c r="N265" s="28" t="s">
        <v>2005</v>
      </c>
      <c r="O265" s="28">
        <v>4102</v>
      </c>
      <c r="P265" s="3" t="s">
        <v>304</v>
      </c>
      <c r="Q265" s="4"/>
      <c r="R265" s="4"/>
      <c r="S265" s="4"/>
      <c r="T265" s="4"/>
      <c r="U265" s="3">
        <v>800</v>
      </c>
      <c r="V265" s="59">
        <v>70</v>
      </c>
      <c r="W265" s="6" t="s">
        <v>1434</v>
      </c>
      <c r="X265" s="6" t="s">
        <v>1435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2058</v>
      </c>
      <c r="N266" s="28" t="s">
        <v>2004</v>
      </c>
      <c r="O266" s="28">
        <v>1905</v>
      </c>
      <c r="P266" s="3" t="s">
        <v>305</v>
      </c>
      <c r="Q266" s="4"/>
      <c r="R266" s="4"/>
      <c r="S266" s="4"/>
      <c r="T266" s="4"/>
      <c r="U266" s="3">
        <v>1</v>
      </c>
      <c r="V266" s="59">
        <v>1</v>
      </c>
      <c r="W266" s="6" t="s">
        <v>1435</v>
      </c>
      <c r="X266" s="6" t="s">
        <v>1436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2">
        <v>100</v>
      </c>
      <c r="H267" s="4"/>
      <c r="I267" s="4"/>
      <c r="J267" s="4"/>
      <c r="K267" s="4"/>
      <c r="L267" s="4"/>
      <c r="M267" s="28" t="s">
        <v>2056</v>
      </c>
      <c r="N267" s="28" t="s">
        <v>2005</v>
      </c>
      <c r="O267" s="28">
        <v>4102</v>
      </c>
      <c r="P267" s="3" t="s">
        <v>307</v>
      </c>
      <c r="Q267" s="4"/>
      <c r="R267" s="4"/>
      <c r="S267" s="4"/>
      <c r="T267" s="4"/>
      <c r="U267" s="3">
        <v>4000</v>
      </c>
      <c r="V267" s="59">
        <v>644</v>
      </c>
      <c r="W267" s="6" t="s">
        <v>1436</v>
      </c>
      <c r="X267" s="6" t="s">
        <v>1437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2056</v>
      </c>
      <c r="N268" s="28" t="s">
        <v>2005</v>
      </c>
      <c r="O268" s="28">
        <v>4102</v>
      </c>
      <c r="P268" s="3" t="s">
        <v>308</v>
      </c>
      <c r="Q268" s="4"/>
      <c r="R268" s="4"/>
      <c r="S268" s="4"/>
      <c r="T268" s="4"/>
      <c r="U268" s="3">
        <v>4</v>
      </c>
      <c r="V268" s="59">
        <v>4</v>
      </c>
      <c r="W268" s="6" t="s">
        <v>1437</v>
      </c>
      <c r="X268" s="6" t="s">
        <v>1438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2056</v>
      </c>
      <c r="N269" s="28" t="s">
        <v>2006</v>
      </c>
      <c r="O269" s="28">
        <v>4104</v>
      </c>
      <c r="P269" s="3" t="s">
        <v>309</v>
      </c>
      <c r="Q269" s="4"/>
      <c r="R269" s="4"/>
      <c r="S269" s="4"/>
      <c r="T269" s="4"/>
      <c r="U269" s="3">
        <v>200</v>
      </c>
      <c r="V269" s="59">
        <v>200</v>
      </c>
      <c r="W269" s="6" t="s">
        <v>1438</v>
      </c>
      <c r="X269" s="6" t="s">
        <v>1439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2056</v>
      </c>
      <c r="N270" s="28" t="s">
        <v>2006</v>
      </c>
      <c r="O270" s="28">
        <v>4104</v>
      </c>
      <c r="P270" s="3" t="s">
        <v>310</v>
      </c>
      <c r="Q270" s="4"/>
      <c r="R270" s="4"/>
      <c r="S270" s="4"/>
      <c r="T270" s="4"/>
      <c r="U270" s="3">
        <v>1200</v>
      </c>
      <c r="V270" s="59">
        <v>520</v>
      </c>
      <c r="W270" s="6" t="s">
        <v>1439</v>
      </c>
      <c r="X270" s="6" t="s">
        <v>1440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2056</v>
      </c>
      <c r="N271" s="28" t="s">
        <v>2005</v>
      </c>
      <c r="O271" s="28">
        <v>4102</v>
      </c>
      <c r="P271" s="3" t="s">
        <v>311</v>
      </c>
      <c r="Q271" s="4"/>
      <c r="R271" s="4"/>
      <c r="S271" s="4"/>
      <c r="T271" s="4"/>
      <c r="U271" s="3">
        <v>1</v>
      </c>
      <c r="V271" s="59">
        <v>1</v>
      </c>
      <c r="W271" s="6" t="s">
        <v>1440</v>
      </c>
      <c r="X271" s="6" t="s">
        <v>1441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2056</v>
      </c>
      <c r="N272" s="28" t="s">
        <v>2005</v>
      </c>
      <c r="O272" s="28">
        <v>4102</v>
      </c>
      <c r="P272" s="3" t="s">
        <v>312</v>
      </c>
      <c r="Q272" s="4"/>
      <c r="R272" s="4"/>
      <c r="S272" s="4"/>
      <c r="T272" s="4"/>
      <c r="U272" s="3">
        <v>32</v>
      </c>
      <c r="V272" s="59">
        <v>7</v>
      </c>
      <c r="W272" s="6" t="s">
        <v>1441</v>
      </c>
      <c r="X272" s="6" t="s">
        <v>1442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2056</v>
      </c>
      <c r="N273" s="28" t="s">
        <v>2006</v>
      </c>
      <c r="O273" s="28">
        <v>4104</v>
      </c>
      <c r="P273" s="3" t="s">
        <v>313</v>
      </c>
      <c r="Q273" s="4"/>
      <c r="R273" s="4"/>
      <c r="S273" s="4"/>
      <c r="T273" s="4"/>
      <c r="U273" s="3">
        <v>1</v>
      </c>
      <c r="V273" s="59">
        <v>1</v>
      </c>
      <c r="W273" s="6" t="s">
        <v>1442</v>
      </c>
      <c r="X273" s="6" t="s">
        <v>1443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2056</v>
      </c>
      <c r="N274" s="28" t="s">
        <v>2012</v>
      </c>
      <c r="O274" s="28">
        <v>4103</v>
      </c>
      <c r="P274" s="3" t="s">
        <v>314</v>
      </c>
      <c r="Q274" s="4"/>
      <c r="R274" s="4"/>
      <c r="S274" s="4"/>
      <c r="T274" s="4"/>
      <c r="U274" s="3">
        <v>100</v>
      </c>
      <c r="V274" s="59">
        <v>25</v>
      </c>
      <c r="W274" s="6" t="s">
        <v>1443</v>
      </c>
      <c r="X274" s="6" t="s">
        <v>1444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2056</v>
      </c>
      <c r="N275" s="28" t="s">
        <v>2005</v>
      </c>
      <c r="O275" s="28">
        <v>4102</v>
      </c>
      <c r="P275" s="3" t="s">
        <v>317</v>
      </c>
      <c r="Q275" s="4"/>
      <c r="R275" s="4"/>
      <c r="S275" s="4"/>
      <c r="T275" s="4"/>
      <c r="U275" s="3">
        <v>3</v>
      </c>
      <c r="V275" s="59">
        <v>3</v>
      </c>
      <c r="W275" s="6" t="s">
        <v>1444</v>
      </c>
      <c r="X275" s="6" t="s">
        <v>1445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2">
        <v>5.5</v>
      </c>
      <c r="H276" s="4"/>
      <c r="I276" s="4"/>
      <c r="J276" s="4"/>
      <c r="K276" s="4"/>
      <c r="L276" s="4"/>
      <c r="M276" s="28" t="s">
        <v>2056</v>
      </c>
      <c r="N276" s="28" t="s">
        <v>2006</v>
      </c>
      <c r="O276" s="28">
        <v>4104</v>
      </c>
      <c r="P276" s="3" t="s">
        <v>321</v>
      </c>
      <c r="Q276" s="4"/>
      <c r="R276" s="4"/>
      <c r="S276" s="4"/>
      <c r="T276" s="4"/>
      <c r="U276" s="3">
        <v>6064</v>
      </c>
      <c r="V276" s="59">
        <v>6064</v>
      </c>
      <c r="W276" s="6" t="s">
        <v>1445</v>
      </c>
      <c r="X276" s="6" t="s">
        <v>1446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2056</v>
      </c>
      <c r="N277" s="28" t="s">
        <v>2006</v>
      </c>
      <c r="O277" s="28">
        <v>4104</v>
      </c>
      <c r="P277" s="3" t="s">
        <v>322</v>
      </c>
      <c r="Q277" s="4"/>
      <c r="R277" s="4"/>
      <c r="S277" s="4"/>
      <c r="T277" s="4"/>
      <c r="U277" s="3">
        <v>55</v>
      </c>
      <c r="V277" s="59">
        <v>55</v>
      </c>
      <c r="W277" s="6" t="s">
        <v>1446</v>
      </c>
      <c r="X277" s="6" t="s">
        <v>1447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2056</v>
      </c>
      <c r="N278" s="28" t="s">
        <v>2006</v>
      </c>
      <c r="O278" s="28">
        <v>4104</v>
      </c>
      <c r="P278" s="3" t="s">
        <v>323</v>
      </c>
      <c r="Q278" s="4"/>
      <c r="R278" s="4"/>
      <c r="S278" s="4"/>
      <c r="T278" s="4"/>
      <c r="U278" s="3">
        <v>2</v>
      </c>
      <c r="V278" s="59">
        <v>2</v>
      </c>
      <c r="W278" s="6" t="s">
        <v>1447</v>
      </c>
      <c r="X278" s="6" t="s">
        <v>1448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2056</v>
      </c>
      <c r="N279" s="28" t="s">
        <v>2006</v>
      </c>
      <c r="O279" s="28">
        <v>4104</v>
      </c>
      <c r="P279" s="3" t="s">
        <v>324</v>
      </c>
      <c r="Q279" s="4"/>
      <c r="R279" s="4"/>
      <c r="S279" s="4"/>
      <c r="T279" s="4"/>
      <c r="U279" s="3">
        <v>1</v>
      </c>
      <c r="V279" s="59">
        <v>1</v>
      </c>
      <c r="W279" s="6" t="s">
        <v>1448</v>
      </c>
      <c r="X279" s="6" t="s">
        <v>1449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2056</v>
      </c>
      <c r="N280" s="28" t="s">
        <v>2006</v>
      </c>
      <c r="O280" s="28">
        <v>4104</v>
      </c>
      <c r="P280" s="3" t="s">
        <v>325</v>
      </c>
      <c r="Q280" s="4"/>
      <c r="R280" s="4"/>
      <c r="S280" s="4"/>
      <c r="T280" s="4"/>
      <c r="U280" s="3">
        <v>16</v>
      </c>
      <c r="V280" s="59">
        <v>3</v>
      </c>
      <c r="W280" s="6" t="s">
        <v>1449</v>
      </c>
      <c r="X280" s="6" t="s">
        <v>1450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2056</v>
      </c>
      <c r="N281" s="28" t="s">
        <v>2006</v>
      </c>
      <c r="O281" s="28">
        <v>4104</v>
      </c>
      <c r="P281" s="3" t="s">
        <v>326</v>
      </c>
      <c r="Q281" s="4"/>
      <c r="R281" s="4"/>
      <c r="S281" s="4"/>
      <c r="T281" s="4"/>
      <c r="U281" s="3">
        <v>3</v>
      </c>
      <c r="V281" s="59">
        <v>3</v>
      </c>
      <c r="W281" s="6" t="s">
        <v>1450</v>
      </c>
      <c r="X281" s="6" t="s">
        <v>1451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2056</v>
      </c>
      <c r="N282" s="28" t="s">
        <v>2006</v>
      </c>
      <c r="O282" s="28">
        <v>4104</v>
      </c>
      <c r="P282" s="3" t="s">
        <v>327</v>
      </c>
      <c r="Q282" s="4"/>
      <c r="R282" s="4"/>
      <c r="S282" s="4"/>
      <c r="T282" s="4"/>
      <c r="U282" s="3">
        <v>2</v>
      </c>
      <c r="V282" s="59">
        <v>2</v>
      </c>
      <c r="W282" s="6" t="s">
        <v>1451</v>
      </c>
      <c r="X282" s="6" t="s">
        <v>1452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2056</v>
      </c>
      <c r="N283" s="28" t="s">
        <v>2005</v>
      </c>
      <c r="O283" s="28">
        <v>4102</v>
      </c>
      <c r="P283" s="3" t="s">
        <v>328</v>
      </c>
      <c r="Q283" s="4"/>
      <c r="R283" s="4"/>
      <c r="S283" s="4"/>
      <c r="T283" s="4"/>
      <c r="U283" s="3">
        <v>6</v>
      </c>
      <c r="V283" s="59">
        <v>1</v>
      </c>
      <c r="W283" s="6" t="s">
        <v>1452</v>
      </c>
      <c r="X283" s="6" t="s">
        <v>1453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2056</v>
      </c>
      <c r="N284" s="28" t="s">
        <v>2006</v>
      </c>
      <c r="O284" s="28">
        <v>4104</v>
      </c>
      <c r="P284" s="3" t="s">
        <v>329</v>
      </c>
      <c r="Q284" s="4"/>
      <c r="R284" s="4"/>
      <c r="S284" s="4"/>
      <c r="T284" s="4"/>
      <c r="U284" s="3">
        <v>2</v>
      </c>
      <c r="V284" s="59">
        <v>2</v>
      </c>
      <c r="W284" s="6" t="s">
        <v>1453</v>
      </c>
      <c r="X284" s="6" t="s">
        <v>1454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2056</v>
      </c>
      <c r="N285" s="28" t="s">
        <v>2006</v>
      </c>
      <c r="O285" s="28">
        <v>4104</v>
      </c>
      <c r="P285" s="3" t="s">
        <v>330</v>
      </c>
      <c r="Q285" s="4"/>
      <c r="R285" s="4"/>
      <c r="S285" s="4"/>
      <c r="T285" s="4"/>
      <c r="U285" s="3">
        <v>1</v>
      </c>
      <c r="V285" s="59">
        <v>1</v>
      </c>
      <c r="W285" s="6" t="s">
        <v>1454</v>
      </c>
      <c r="X285" s="6" t="s">
        <v>1455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2056</v>
      </c>
      <c r="N286" s="28" t="s">
        <v>2006</v>
      </c>
      <c r="O286" s="28">
        <v>4104</v>
      </c>
      <c r="P286" s="3" t="s">
        <v>331</v>
      </c>
      <c r="Q286" s="4"/>
      <c r="R286" s="4"/>
      <c r="S286" s="4"/>
      <c r="T286" s="4"/>
      <c r="U286" s="3">
        <v>1</v>
      </c>
      <c r="V286" s="59">
        <v>1</v>
      </c>
      <c r="W286" s="6" t="s">
        <v>1455</v>
      </c>
      <c r="X286" s="6" t="s">
        <v>1456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2056</v>
      </c>
      <c r="N287" s="28" t="s">
        <v>2006</v>
      </c>
      <c r="O287" s="28">
        <v>4104</v>
      </c>
      <c r="P287" s="3" t="s">
        <v>332</v>
      </c>
      <c r="Q287" s="4"/>
      <c r="R287" s="4"/>
      <c r="S287" s="4"/>
      <c r="T287" s="4"/>
      <c r="U287" s="3">
        <v>1</v>
      </c>
      <c r="V287" s="59" t="s">
        <v>2000</v>
      </c>
      <c r="W287" s="6" t="s">
        <v>1456</v>
      </c>
      <c r="X287" s="6" t="s">
        <v>1457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2056</v>
      </c>
      <c r="N288" s="28" t="s">
        <v>2006</v>
      </c>
      <c r="O288" s="28">
        <v>4104</v>
      </c>
      <c r="P288" s="3" t="s">
        <v>333</v>
      </c>
      <c r="Q288" s="4"/>
      <c r="R288" s="4"/>
      <c r="S288" s="4"/>
      <c r="T288" s="4"/>
      <c r="U288" s="3">
        <v>1352</v>
      </c>
      <c r="V288" s="59">
        <v>241</v>
      </c>
      <c r="W288" s="6" t="s">
        <v>1457</v>
      </c>
      <c r="X288" s="6" t="s">
        <v>1458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2">
        <v>100</v>
      </c>
      <c r="H289" s="4"/>
      <c r="I289" s="4"/>
      <c r="J289" s="4"/>
      <c r="K289" s="4"/>
      <c r="L289" s="4"/>
      <c r="M289" s="28" t="s">
        <v>2056</v>
      </c>
      <c r="N289" s="28" t="s">
        <v>2006</v>
      </c>
      <c r="O289" s="28">
        <v>4104</v>
      </c>
      <c r="P289" s="3" t="s">
        <v>336</v>
      </c>
      <c r="Q289" s="4"/>
      <c r="R289" s="4"/>
      <c r="S289" s="4"/>
      <c r="T289" s="4"/>
      <c r="U289" s="3">
        <v>70</v>
      </c>
      <c r="V289" s="59">
        <v>70</v>
      </c>
      <c r="W289" s="6" t="s">
        <v>1458</v>
      </c>
      <c r="X289" s="6" t="s">
        <v>1459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2056</v>
      </c>
      <c r="N290" s="28" t="s">
        <v>2006</v>
      </c>
      <c r="O290" s="28">
        <v>4104</v>
      </c>
      <c r="P290" s="3" t="s">
        <v>337</v>
      </c>
      <c r="Q290" s="4"/>
      <c r="R290" s="4"/>
      <c r="S290" s="4"/>
      <c r="T290" s="4"/>
      <c r="U290" s="3">
        <v>7</v>
      </c>
      <c r="V290" s="59">
        <v>7</v>
      </c>
      <c r="W290" s="6" t="s">
        <v>1459</v>
      </c>
      <c r="X290" s="6" t="s">
        <v>1460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2056</v>
      </c>
      <c r="N291" s="28" t="s">
        <v>2006</v>
      </c>
      <c r="O291" s="28">
        <v>4104</v>
      </c>
      <c r="P291" s="3" t="s">
        <v>338</v>
      </c>
      <c r="Q291" s="4"/>
      <c r="R291" s="4"/>
      <c r="S291" s="4"/>
      <c r="T291" s="4"/>
      <c r="U291" s="3">
        <v>1</v>
      </c>
      <c r="V291" s="59">
        <v>1</v>
      </c>
      <c r="W291" s="6" t="s">
        <v>1460</v>
      </c>
      <c r="X291" s="6" t="s">
        <v>1461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2056</v>
      </c>
      <c r="N292" s="28" t="s">
        <v>2006</v>
      </c>
      <c r="O292" s="28">
        <v>4104</v>
      </c>
      <c r="P292" s="3" t="s">
        <v>339</v>
      </c>
      <c r="Q292" s="4"/>
      <c r="R292" s="4"/>
      <c r="S292" s="4"/>
      <c r="T292" s="4"/>
      <c r="U292" s="3">
        <v>4</v>
      </c>
      <c r="V292" s="59">
        <v>1</v>
      </c>
      <c r="W292" s="6" t="s">
        <v>1461</v>
      </c>
      <c r="X292" s="6" t="s">
        <v>1462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2056</v>
      </c>
      <c r="N293" s="28" t="s">
        <v>2006</v>
      </c>
      <c r="O293" s="28">
        <v>4104</v>
      </c>
      <c r="P293" s="3" t="s">
        <v>340</v>
      </c>
      <c r="Q293" s="4"/>
      <c r="R293" s="4"/>
      <c r="S293" s="4"/>
      <c r="T293" s="4"/>
      <c r="U293" s="3">
        <v>1</v>
      </c>
      <c r="V293" s="59">
        <v>1</v>
      </c>
      <c r="W293" s="6" t="s">
        <v>1462</v>
      </c>
      <c r="X293" s="6" t="s">
        <v>1463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2056</v>
      </c>
      <c r="N294" s="28" t="s">
        <v>2006</v>
      </c>
      <c r="O294" s="28">
        <v>4104</v>
      </c>
      <c r="P294" s="3" t="s">
        <v>341</v>
      </c>
      <c r="Q294" s="4"/>
      <c r="R294" s="4"/>
      <c r="S294" s="4"/>
      <c r="T294" s="4"/>
      <c r="U294" s="3">
        <v>1</v>
      </c>
      <c r="V294" s="59">
        <v>1</v>
      </c>
      <c r="W294" s="6" t="s">
        <v>1463</v>
      </c>
      <c r="X294" s="6" t="s">
        <v>1464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2056</v>
      </c>
      <c r="N295" s="28" t="s">
        <v>2006</v>
      </c>
      <c r="O295" s="28">
        <v>4104</v>
      </c>
      <c r="P295" s="3" t="s">
        <v>342</v>
      </c>
      <c r="Q295" s="4"/>
      <c r="R295" s="4"/>
      <c r="S295" s="4"/>
      <c r="T295" s="4"/>
      <c r="U295" s="3">
        <v>1</v>
      </c>
      <c r="V295" s="59">
        <v>1</v>
      </c>
      <c r="W295" s="6" t="s">
        <v>1464</v>
      </c>
      <c r="X295" s="6" t="s">
        <v>1465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2056</v>
      </c>
      <c r="N296" s="28" t="s">
        <v>2006</v>
      </c>
      <c r="O296" s="28">
        <v>4104</v>
      </c>
      <c r="P296" s="3" t="s">
        <v>344</v>
      </c>
      <c r="Q296" s="4"/>
      <c r="R296" s="4"/>
      <c r="S296" s="4"/>
      <c r="T296" s="4"/>
      <c r="U296" s="3">
        <v>1</v>
      </c>
      <c r="V296" s="59">
        <v>1</v>
      </c>
      <c r="W296" s="6" t="s">
        <v>1465</v>
      </c>
      <c r="X296" s="6" t="s">
        <v>1466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2">
        <v>10</v>
      </c>
      <c r="H297" s="4"/>
      <c r="I297" s="4"/>
      <c r="J297" s="4"/>
      <c r="K297" s="4"/>
      <c r="L297" s="4"/>
      <c r="M297" s="28" t="s">
        <v>2056</v>
      </c>
      <c r="N297" s="28" t="s">
        <v>2006</v>
      </c>
      <c r="O297" s="28">
        <v>4104</v>
      </c>
      <c r="P297" s="3" t="s">
        <v>1127</v>
      </c>
      <c r="Q297" s="4"/>
      <c r="R297" s="4"/>
      <c r="S297" s="4"/>
      <c r="T297" s="4"/>
      <c r="U297" s="3">
        <v>750</v>
      </c>
      <c r="V297" s="59">
        <v>750</v>
      </c>
      <c r="W297" s="6" t="s">
        <v>1466</v>
      </c>
      <c r="X297" s="6" t="s">
        <v>1467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ref="AV297:AV360" si="21">SUM(AP297:AU297)</f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2056</v>
      </c>
      <c r="N298" s="28" t="s">
        <v>2006</v>
      </c>
      <c r="O298" s="28">
        <v>4104</v>
      </c>
      <c r="P298" s="3" t="s">
        <v>348</v>
      </c>
      <c r="Q298" s="4"/>
      <c r="R298" s="4"/>
      <c r="S298" s="4"/>
      <c r="T298" s="4"/>
      <c r="U298" s="3">
        <v>1</v>
      </c>
      <c r="V298" s="59">
        <v>1</v>
      </c>
      <c r="W298" s="6" t="s">
        <v>1467</v>
      </c>
      <c r="X298" s="6" t="s">
        <v>1468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ref="AF298:AF361" si="22">SUM(AA298:AE298)</f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ref="AL298:AL361" si="23">SUM(AG298:AK298)</f>
        <v>0</v>
      </c>
      <c r="AM298" s="7">
        <v>0</v>
      </c>
      <c r="AN298" s="7">
        <v>0</v>
      </c>
      <c r="AO298" s="29">
        <f t="shared" ref="AO298:AO361" si="24">SUM(AM298:AN298)</f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si="21"/>
        <v>0</v>
      </c>
      <c r="AW298" s="26">
        <f t="shared" ref="AW298:AW361" si="25">AF298+AL298+AO298+AV298</f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2056</v>
      </c>
      <c r="N299" s="28" t="s">
        <v>2006</v>
      </c>
      <c r="O299" s="28">
        <v>4104</v>
      </c>
      <c r="P299" s="3" t="s">
        <v>349</v>
      </c>
      <c r="Q299" s="4"/>
      <c r="R299" s="4"/>
      <c r="S299" s="4"/>
      <c r="T299" s="4"/>
      <c r="U299" s="3">
        <v>50</v>
      </c>
      <c r="V299" s="59">
        <v>5</v>
      </c>
      <c r="W299" s="6" t="s">
        <v>1468</v>
      </c>
      <c r="X299" s="6" t="s">
        <v>1469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2"/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si="23"/>
        <v>0</v>
      </c>
      <c r="AM299" s="7">
        <v>0</v>
      </c>
      <c r="AN299" s="7">
        <v>0</v>
      </c>
      <c r="AO299" s="29">
        <f t="shared" si="24"/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1"/>
        <v>0</v>
      </c>
      <c r="AW299" s="26">
        <f t="shared" si="25"/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2056</v>
      </c>
      <c r="N300" s="28" t="s">
        <v>2006</v>
      </c>
      <c r="O300" s="28">
        <v>4104</v>
      </c>
      <c r="P300" s="3" t="s">
        <v>350</v>
      </c>
      <c r="Q300" s="4"/>
      <c r="R300" s="4"/>
      <c r="S300" s="4"/>
      <c r="T300" s="4"/>
      <c r="U300" s="3">
        <v>750</v>
      </c>
      <c r="V300" s="59">
        <v>2</v>
      </c>
      <c r="W300" s="6" t="s">
        <v>1469</v>
      </c>
      <c r="X300" s="6" t="s">
        <v>1470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2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3"/>
        <v>0</v>
      </c>
      <c r="AM300" s="7">
        <v>0</v>
      </c>
      <c r="AN300" s="7">
        <v>0</v>
      </c>
      <c r="AO300" s="29">
        <f t="shared" si="24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1"/>
        <v>0</v>
      </c>
      <c r="AW300" s="26">
        <f t="shared" si="25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2056</v>
      </c>
      <c r="N301" s="28" t="s">
        <v>2006</v>
      </c>
      <c r="O301" s="28">
        <v>4104</v>
      </c>
      <c r="P301" s="3" t="s">
        <v>351</v>
      </c>
      <c r="Q301" s="4"/>
      <c r="R301" s="4"/>
      <c r="S301" s="4"/>
      <c r="T301" s="4"/>
      <c r="U301" s="3">
        <v>1</v>
      </c>
      <c r="V301" s="59">
        <v>1</v>
      </c>
      <c r="W301" s="6" t="s">
        <v>1470</v>
      </c>
      <c r="X301" s="6" t="s">
        <v>1471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2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3"/>
        <v>0</v>
      </c>
      <c r="AM301" s="7">
        <v>0</v>
      </c>
      <c r="AN301" s="7">
        <v>0</v>
      </c>
      <c r="AO301" s="29">
        <f t="shared" si="24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1"/>
        <v>0</v>
      </c>
      <c r="AW301" s="26">
        <f t="shared" si="25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2056</v>
      </c>
      <c r="N302" s="28" t="s">
        <v>2006</v>
      </c>
      <c r="O302" s="28">
        <v>4104</v>
      </c>
      <c r="P302" s="3" t="s">
        <v>352</v>
      </c>
      <c r="Q302" s="4"/>
      <c r="R302" s="4"/>
      <c r="S302" s="4"/>
      <c r="T302" s="4"/>
      <c r="U302" s="3">
        <v>340</v>
      </c>
      <c r="V302" s="59">
        <v>40</v>
      </c>
      <c r="W302" s="6" t="s">
        <v>1471</v>
      </c>
      <c r="X302" s="6" t="s">
        <v>1472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2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3"/>
        <v>0</v>
      </c>
      <c r="AM302" s="7">
        <v>0</v>
      </c>
      <c r="AN302" s="7">
        <v>0</v>
      </c>
      <c r="AO302" s="29">
        <f t="shared" si="24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1"/>
        <v>0</v>
      </c>
      <c r="AW302" s="26">
        <f t="shared" si="25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2056</v>
      </c>
      <c r="N303" s="28" t="s">
        <v>2006</v>
      </c>
      <c r="O303" s="28">
        <v>4104</v>
      </c>
      <c r="P303" s="3" t="s">
        <v>353</v>
      </c>
      <c r="Q303" s="4"/>
      <c r="R303" s="4"/>
      <c r="S303" s="4"/>
      <c r="T303" s="4"/>
      <c r="U303" s="3">
        <v>4</v>
      </c>
      <c r="V303" s="59">
        <v>1</v>
      </c>
      <c r="W303" s="6" t="s">
        <v>1472</v>
      </c>
      <c r="X303" s="6" t="s">
        <v>1473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2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3"/>
        <v>0</v>
      </c>
      <c r="AM303" s="7">
        <v>0</v>
      </c>
      <c r="AN303" s="7">
        <v>0</v>
      </c>
      <c r="AO303" s="29">
        <f t="shared" si="24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1"/>
        <v>0</v>
      </c>
      <c r="AW303" s="26">
        <f t="shared" si="25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2056</v>
      </c>
      <c r="N304" s="28" t="s">
        <v>2006</v>
      </c>
      <c r="O304" s="28">
        <v>4104</v>
      </c>
      <c r="P304" s="3" t="s">
        <v>354</v>
      </c>
      <c r="Q304" s="4"/>
      <c r="R304" s="4"/>
      <c r="S304" s="4"/>
      <c r="T304" s="4"/>
      <c r="U304" s="3">
        <v>10</v>
      </c>
      <c r="V304" s="59">
        <v>3</v>
      </c>
      <c r="W304" s="6" t="s">
        <v>1473</v>
      </c>
      <c r="X304" s="6" t="s">
        <v>1474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2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3"/>
        <v>0</v>
      </c>
      <c r="AM304" s="7">
        <v>0</v>
      </c>
      <c r="AN304" s="7">
        <v>0</v>
      </c>
      <c r="AO304" s="29">
        <f t="shared" si="24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1"/>
        <v>0</v>
      </c>
      <c r="AW304" s="26">
        <f t="shared" si="25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2056</v>
      </c>
      <c r="N305" s="28" t="s">
        <v>2006</v>
      </c>
      <c r="O305" s="28">
        <v>4104</v>
      </c>
      <c r="P305" s="3" t="s">
        <v>355</v>
      </c>
      <c r="Q305" s="4"/>
      <c r="R305" s="4"/>
      <c r="S305" s="4"/>
      <c r="T305" s="4"/>
      <c r="U305" s="3">
        <v>600</v>
      </c>
      <c r="V305" s="59">
        <v>150</v>
      </c>
      <c r="W305" s="6" t="s">
        <v>1474</v>
      </c>
      <c r="X305" s="6" t="s">
        <v>1475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2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3"/>
        <v>0</v>
      </c>
      <c r="AM305" s="7">
        <v>0</v>
      </c>
      <c r="AN305" s="7">
        <v>0</v>
      </c>
      <c r="AO305" s="29">
        <f t="shared" si="24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1"/>
        <v>0</v>
      </c>
      <c r="AW305" s="26">
        <f t="shared" si="25"/>
        <v>0</v>
      </c>
      <c r="AX305" s="30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2">
        <v>198.6</v>
      </c>
      <c r="H306" s="4"/>
      <c r="I306" s="4"/>
      <c r="J306" s="4"/>
      <c r="K306" s="4"/>
      <c r="L306" s="4"/>
      <c r="M306" s="28" t="s">
        <v>2056</v>
      </c>
      <c r="N306" s="28" t="s">
        <v>2013</v>
      </c>
      <c r="O306" s="28">
        <v>4101</v>
      </c>
      <c r="P306" s="3" t="s">
        <v>358</v>
      </c>
      <c r="Q306" s="4"/>
      <c r="R306" s="4"/>
      <c r="S306" s="4"/>
      <c r="T306" s="4"/>
      <c r="U306" s="3">
        <v>1</v>
      </c>
      <c r="V306" s="59">
        <v>1</v>
      </c>
      <c r="W306" s="6" t="s">
        <v>1475</v>
      </c>
      <c r="X306" s="6" t="s">
        <v>1476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2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3"/>
        <v>0</v>
      </c>
      <c r="AM306" s="7">
        <v>0</v>
      </c>
      <c r="AN306" s="7">
        <v>0</v>
      </c>
      <c r="AO306" s="29">
        <f t="shared" si="24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1"/>
        <v>0</v>
      </c>
      <c r="AW306" s="26">
        <f t="shared" si="25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2056</v>
      </c>
      <c r="N307" s="28" t="s">
        <v>2013</v>
      </c>
      <c r="O307" s="28">
        <v>4101</v>
      </c>
      <c r="P307" s="3" t="s">
        <v>359</v>
      </c>
      <c r="Q307" s="4"/>
      <c r="R307" s="4"/>
      <c r="S307" s="4"/>
      <c r="T307" s="4"/>
      <c r="U307" s="3">
        <v>1</v>
      </c>
      <c r="V307" s="59">
        <v>1</v>
      </c>
      <c r="W307" s="6" t="s">
        <v>1476</v>
      </c>
      <c r="X307" s="6" t="s">
        <v>1477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2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3"/>
        <v>0</v>
      </c>
      <c r="AM307" s="7">
        <v>0</v>
      </c>
      <c r="AN307" s="7">
        <v>0</v>
      </c>
      <c r="AO307" s="29">
        <f t="shared" si="24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1"/>
        <v>0</v>
      </c>
      <c r="AW307" s="26">
        <f t="shared" si="25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2056</v>
      </c>
      <c r="N308" s="28" t="s">
        <v>2013</v>
      </c>
      <c r="O308" s="28">
        <v>4101</v>
      </c>
      <c r="P308" s="3" t="s">
        <v>360</v>
      </c>
      <c r="Q308" s="4"/>
      <c r="R308" s="4"/>
      <c r="S308" s="4"/>
      <c r="T308" s="4"/>
      <c r="U308" s="3">
        <v>1</v>
      </c>
      <c r="V308" s="59">
        <v>1</v>
      </c>
      <c r="W308" s="6" t="s">
        <v>1477</v>
      </c>
      <c r="X308" s="6" t="s">
        <v>1478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2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3"/>
        <v>0</v>
      </c>
      <c r="AM308" s="7">
        <v>0</v>
      </c>
      <c r="AN308" s="7">
        <v>0</v>
      </c>
      <c r="AO308" s="29">
        <f t="shared" si="24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1"/>
        <v>0</v>
      </c>
      <c r="AW308" s="26">
        <f t="shared" si="25"/>
        <v>0</v>
      </c>
      <c r="AX308" s="30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2056</v>
      </c>
      <c r="N309" s="28" t="s">
        <v>2013</v>
      </c>
      <c r="O309" s="28">
        <v>4101</v>
      </c>
      <c r="P309" s="3" t="s">
        <v>1138</v>
      </c>
      <c r="Q309" s="4"/>
      <c r="R309" s="4"/>
      <c r="S309" s="4"/>
      <c r="T309" s="4"/>
      <c r="U309" s="3">
        <v>4</v>
      </c>
      <c r="V309" s="59">
        <v>4</v>
      </c>
      <c r="W309" s="6" t="s">
        <v>1478</v>
      </c>
      <c r="X309" s="6" t="s">
        <v>1479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2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3"/>
        <v>0</v>
      </c>
      <c r="AM309" s="7">
        <v>0</v>
      </c>
      <c r="AN309" s="7">
        <v>0</v>
      </c>
      <c r="AO309" s="29">
        <f t="shared" si="24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1"/>
        <v>0</v>
      </c>
      <c r="AW309" s="26">
        <f t="shared" si="25"/>
        <v>0</v>
      </c>
      <c r="AX309" s="30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2056</v>
      </c>
      <c r="N310" s="28" t="s">
        <v>2013</v>
      </c>
      <c r="O310" s="28">
        <v>4101</v>
      </c>
      <c r="P310" s="3" t="s">
        <v>365</v>
      </c>
      <c r="Q310" s="4"/>
      <c r="R310" s="4"/>
      <c r="S310" s="4"/>
      <c r="T310" s="4"/>
      <c r="U310" s="3">
        <v>3</v>
      </c>
      <c r="V310" s="59">
        <v>3</v>
      </c>
      <c r="W310" s="6" t="s">
        <v>1479</v>
      </c>
      <c r="X310" s="6" t="s">
        <v>1480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2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3"/>
        <v>0</v>
      </c>
      <c r="AM310" s="7">
        <v>0</v>
      </c>
      <c r="AN310" s="7">
        <v>0</v>
      </c>
      <c r="AO310" s="29">
        <f t="shared" si="24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1"/>
        <v>0</v>
      </c>
      <c r="AW310" s="26">
        <f t="shared" si="25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2056</v>
      </c>
      <c r="N311" s="28" t="s">
        <v>2013</v>
      </c>
      <c r="O311" s="28">
        <v>4101</v>
      </c>
      <c r="P311" s="3" t="s">
        <v>363</v>
      </c>
      <c r="Q311" s="4"/>
      <c r="R311" s="4"/>
      <c r="S311" s="4"/>
      <c r="T311" s="4"/>
      <c r="U311" s="3">
        <v>1</v>
      </c>
      <c r="V311" s="59" t="s">
        <v>2000</v>
      </c>
      <c r="W311" s="6" t="s">
        <v>1480</v>
      </c>
      <c r="X311" s="6" t="s">
        <v>1481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2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3"/>
        <v>0</v>
      </c>
      <c r="AM311" s="7">
        <v>0</v>
      </c>
      <c r="AN311" s="7">
        <v>0</v>
      </c>
      <c r="AO311" s="29">
        <f t="shared" si="24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1"/>
        <v>0</v>
      </c>
      <c r="AW311" s="26">
        <f t="shared" si="25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2056</v>
      </c>
      <c r="N312" s="28" t="s">
        <v>2013</v>
      </c>
      <c r="O312" s="28">
        <v>4101</v>
      </c>
      <c r="P312" s="3" t="s">
        <v>364</v>
      </c>
      <c r="Q312" s="4"/>
      <c r="R312" s="4"/>
      <c r="S312" s="4"/>
      <c r="T312" s="4"/>
      <c r="U312" s="3">
        <v>340</v>
      </c>
      <c r="V312" s="59">
        <v>110</v>
      </c>
      <c r="W312" s="6" t="s">
        <v>1481</v>
      </c>
      <c r="X312" s="6" t="s">
        <v>1482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2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3"/>
        <v>0</v>
      </c>
      <c r="AM312" s="7">
        <v>0</v>
      </c>
      <c r="AN312" s="7">
        <v>0</v>
      </c>
      <c r="AO312" s="29">
        <f t="shared" si="24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1"/>
        <v>0</v>
      </c>
      <c r="AW312" s="26">
        <f t="shared" si="25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2056</v>
      </c>
      <c r="N313" s="28" t="s">
        <v>2013</v>
      </c>
      <c r="O313" s="28">
        <v>4101</v>
      </c>
      <c r="P313" s="3" t="s">
        <v>366</v>
      </c>
      <c r="Q313" s="4"/>
      <c r="R313" s="4"/>
      <c r="S313" s="4"/>
      <c r="T313" s="4"/>
      <c r="U313" s="3">
        <v>2</v>
      </c>
      <c r="V313" s="59">
        <v>2</v>
      </c>
      <c r="W313" s="6" t="s">
        <v>1482</v>
      </c>
      <c r="X313" s="6" t="s">
        <v>1483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2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3"/>
        <v>0</v>
      </c>
      <c r="AM313" s="7">
        <v>0</v>
      </c>
      <c r="AN313" s="7">
        <v>0</v>
      </c>
      <c r="AO313" s="29">
        <f t="shared" si="24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1"/>
        <v>0</v>
      </c>
      <c r="AW313" s="26">
        <f t="shared" si="25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2056</v>
      </c>
      <c r="N314" s="28" t="s">
        <v>2013</v>
      </c>
      <c r="O314" s="28">
        <v>4101</v>
      </c>
      <c r="P314" s="3" t="s">
        <v>367</v>
      </c>
      <c r="Q314" s="4"/>
      <c r="R314" s="4"/>
      <c r="S314" s="4"/>
      <c r="T314" s="4"/>
      <c r="U314" s="3">
        <v>2</v>
      </c>
      <c r="V314" s="59">
        <v>2</v>
      </c>
      <c r="W314" s="6" t="s">
        <v>1483</v>
      </c>
      <c r="X314" s="6" t="s">
        <v>1484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2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3"/>
        <v>0</v>
      </c>
      <c r="AM314" s="7">
        <v>0</v>
      </c>
      <c r="AN314" s="7">
        <v>0</v>
      </c>
      <c r="AO314" s="29">
        <f t="shared" si="24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1"/>
        <v>0</v>
      </c>
      <c r="AW314" s="26">
        <f t="shared" si="25"/>
        <v>0</v>
      </c>
      <c r="AX314" s="30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2056</v>
      </c>
      <c r="N315" s="28" t="s">
        <v>2013</v>
      </c>
      <c r="O315" s="28">
        <v>4101</v>
      </c>
      <c r="P315" s="3" t="s">
        <v>368</v>
      </c>
      <c r="Q315" s="4"/>
      <c r="R315" s="4"/>
      <c r="S315" s="4"/>
      <c r="T315" s="4"/>
      <c r="U315" s="3">
        <v>1</v>
      </c>
      <c r="V315" s="59">
        <v>1</v>
      </c>
      <c r="W315" s="6" t="s">
        <v>1484</v>
      </c>
      <c r="X315" s="6" t="s">
        <v>1485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2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3"/>
        <v>0</v>
      </c>
      <c r="AM315" s="7">
        <v>0</v>
      </c>
      <c r="AN315" s="7">
        <v>0</v>
      </c>
      <c r="AO315" s="29">
        <f t="shared" si="24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1"/>
        <v>0</v>
      </c>
      <c r="AW315" s="26">
        <f t="shared" si="25"/>
        <v>0</v>
      </c>
      <c r="AX315" s="30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2056</v>
      </c>
      <c r="N316" s="28" t="s">
        <v>2013</v>
      </c>
      <c r="O316" s="28">
        <v>4101</v>
      </c>
      <c r="P316" s="3" t="s">
        <v>369</v>
      </c>
      <c r="Q316" s="4"/>
      <c r="R316" s="4"/>
      <c r="S316" s="4"/>
      <c r="T316" s="4"/>
      <c r="U316" s="3">
        <v>12</v>
      </c>
      <c r="V316" s="59">
        <v>4</v>
      </c>
      <c r="W316" s="6" t="s">
        <v>1485</v>
      </c>
      <c r="X316" s="6" t="s">
        <v>1486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2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3"/>
        <v>0</v>
      </c>
      <c r="AM316" s="7">
        <v>0</v>
      </c>
      <c r="AN316" s="7">
        <v>0</v>
      </c>
      <c r="AO316" s="29">
        <f t="shared" si="24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1"/>
        <v>0</v>
      </c>
      <c r="AW316" s="26">
        <f t="shared" si="25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2056</v>
      </c>
      <c r="N317" s="28" t="s">
        <v>2013</v>
      </c>
      <c r="O317" s="28">
        <v>4101</v>
      </c>
      <c r="P317" s="3" t="s">
        <v>370</v>
      </c>
      <c r="Q317" s="4"/>
      <c r="R317" s="4"/>
      <c r="S317" s="4"/>
      <c r="T317" s="4"/>
      <c r="U317" s="3">
        <v>8</v>
      </c>
      <c r="V317" s="59" t="s">
        <v>2000</v>
      </c>
      <c r="W317" s="6" t="s">
        <v>1486</v>
      </c>
      <c r="X317" s="6" t="s">
        <v>1487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2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3"/>
        <v>0</v>
      </c>
      <c r="AM317" s="7">
        <v>0</v>
      </c>
      <c r="AN317" s="7">
        <v>0</v>
      </c>
      <c r="AO317" s="29">
        <f t="shared" si="24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1"/>
        <v>0</v>
      </c>
      <c r="AW317" s="26">
        <f t="shared" si="25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2056</v>
      </c>
      <c r="N318" s="28" t="s">
        <v>2013</v>
      </c>
      <c r="O318" s="28">
        <v>4101</v>
      </c>
      <c r="P318" s="3" t="s">
        <v>371</v>
      </c>
      <c r="Q318" s="4"/>
      <c r="R318" s="4"/>
      <c r="S318" s="4"/>
      <c r="T318" s="4"/>
      <c r="U318" s="3">
        <v>16</v>
      </c>
      <c r="V318" s="59">
        <v>3</v>
      </c>
      <c r="W318" s="6" t="s">
        <v>1487</v>
      </c>
      <c r="X318" s="6" t="s">
        <v>1488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2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3"/>
        <v>0</v>
      </c>
      <c r="AM318" s="7">
        <v>0</v>
      </c>
      <c r="AN318" s="7">
        <v>0</v>
      </c>
      <c r="AO318" s="29">
        <f t="shared" si="24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1"/>
        <v>0</v>
      </c>
      <c r="AW318" s="26">
        <f t="shared" si="25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2056</v>
      </c>
      <c r="N319" s="28" t="s">
        <v>2013</v>
      </c>
      <c r="O319" s="28">
        <v>4101</v>
      </c>
      <c r="P319" s="3" t="s">
        <v>372</v>
      </c>
      <c r="Q319" s="4"/>
      <c r="R319" s="4"/>
      <c r="S319" s="4"/>
      <c r="T319" s="4"/>
      <c r="U319" s="3">
        <v>4</v>
      </c>
      <c r="V319" s="59">
        <v>1</v>
      </c>
      <c r="W319" s="6" t="s">
        <v>1488</v>
      </c>
      <c r="X319" s="6" t="s">
        <v>1489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2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3"/>
        <v>0</v>
      </c>
      <c r="AM319" s="7">
        <v>0</v>
      </c>
      <c r="AN319" s="7">
        <v>0</v>
      </c>
      <c r="AO319" s="29">
        <f t="shared" si="24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1"/>
        <v>0</v>
      </c>
      <c r="AW319" s="26">
        <f t="shared" si="25"/>
        <v>0</v>
      </c>
      <c r="AX319" s="30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2056</v>
      </c>
      <c r="N320" s="28" t="s">
        <v>2013</v>
      </c>
      <c r="O320" s="28">
        <v>4101</v>
      </c>
      <c r="P320" s="3" t="s">
        <v>373</v>
      </c>
      <c r="Q320" s="4"/>
      <c r="R320" s="4"/>
      <c r="S320" s="4"/>
      <c r="T320" s="4"/>
      <c r="U320" s="3">
        <v>1</v>
      </c>
      <c r="V320" s="59">
        <v>1</v>
      </c>
      <c r="W320" s="6" t="s">
        <v>1489</v>
      </c>
      <c r="X320" s="6" t="s">
        <v>1490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2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3"/>
        <v>0</v>
      </c>
      <c r="AM320" s="7">
        <v>0</v>
      </c>
      <c r="AN320" s="7">
        <v>0</v>
      </c>
      <c r="AO320" s="29">
        <f t="shared" si="24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1"/>
        <v>0</v>
      </c>
      <c r="AW320" s="26">
        <f t="shared" si="25"/>
        <v>0</v>
      </c>
      <c r="AX320" s="30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2056</v>
      </c>
      <c r="N321" s="28" t="s">
        <v>2013</v>
      </c>
      <c r="O321" s="28">
        <v>4101</v>
      </c>
      <c r="P321" s="3" t="s">
        <v>374</v>
      </c>
      <c r="Q321" s="4"/>
      <c r="R321" s="4"/>
      <c r="S321" s="4"/>
      <c r="T321" s="4"/>
      <c r="U321" s="3">
        <v>4</v>
      </c>
      <c r="V321" s="59">
        <v>1</v>
      </c>
      <c r="W321" s="6" t="s">
        <v>1490</v>
      </c>
      <c r="X321" s="6" t="s">
        <v>1491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2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3"/>
        <v>0</v>
      </c>
      <c r="AM321" s="7">
        <v>0</v>
      </c>
      <c r="AN321" s="7">
        <v>0</v>
      </c>
      <c r="AO321" s="29">
        <f t="shared" si="24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1"/>
        <v>0</v>
      </c>
      <c r="AW321" s="26">
        <f t="shared" si="25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2056</v>
      </c>
      <c r="N322" s="28" t="s">
        <v>2013</v>
      </c>
      <c r="O322" s="28">
        <v>4101</v>
      </c>
      <c r="P322" s="3" t="s">
        <v>377</v>
      </c>
      <c r="Q322" s="4"/>
      <c r="R322" s="4"/>
      <c r="S322" s="4"/>
      <c r="T322" s="4"/>
      <c r="U322" s="3">
        <v>1</v>
      </c>
      <c r="V322" s="59">
        <v>1</v>
      </c>
      <c r="W322" s="6" t="s">
        <v>1491</v>
      </c>
      <c r="X322" s="6" t="s">
        <v>1492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2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3"/>
        <v>0</v>
      </c>
      <c r="AM322" s="7">
        <v>0</v>
      </c>
      <c r="AN322" s="7">
        <v>0</v>
      </c>
      <c r="AO322" s="29">
        <f t="shared" si="24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1"/>
        <v>0</v>
      </c>
      <c r="AW322" s="26">
        <f t="shared" si="25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2056</v>
      </c>
      <c r="N323" s="28" t="s">
        <v>2013</v>
      </c>
      <c r="O323" s="28">
        <v>4101</v>
      </c>
      <c r="P323" s="3" t="s">
        <v>378</v>
      </c>
      <c r="Q323" s="4"/>
      <c r="R323" s="4"/>
      <c r="S323" s="4"/>
      <c r="T323" s="4"/>
      <c r="U323" s="3">
        <v>36</v>
      </c>
      <c r="V323" s="59">
        <v>9</v>
      </c>
      <c r="W323" s="6" t="s">
        <v>1492</v>
      </c>
      <c r="X323" s="6" t="s">
        <v>1493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2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3"/>
        <v>0</v>
      </c>
      <c r="AM323" s="7">
        <v>0</v>
      </c>
      <c r="AN323" s="7">
        <v>0</v>
      </c>
      <c r="AO323" s="29">
        <f t="shared" si="24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1"/>
        <v>0</v>
      </c>
      <c r="AW323" s="26">
        <f t="shared" si="25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2056</v>
      </c>
      <c r="N324" s="28" t="s">
        <v>2013</v>
      </c>
      <c r="O324" s="28">
        <v>4101</v>
      </c>
      <c r="P324" s="3" t="s">
        <v>375</v>
      </c>
      <c r="Q324" s="4"/>
      <c r="R324" s="4"/>
      <c r="S324" s="4"/>
      <c r="T324" s="4"/>
      <c r="U324" s="3">
        <v>12</v>
      </c>
      <c r="V324" s="59">
        <v>3</v>
      </c>
      <c r="W324" s="6" t="s">
        <v>1493</v>
      </c>
      <c r="X324" s="6" t="s">
        <v>1494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2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3"/>
        <v>0</v>
      </c>
      <c r="AM324" s="7">
        <v>0</v>
      </c>
      <c r="AN324" s="7">
        <v>0</v>
      </c>
      <c r="AO324" s="29">
        <f t="shared" si="24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1"/>
        <v>0</v>
      </c>
      <c r="AW324" s="26">
        <f t="shared" si="25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2056</v>
      </c>
      <c r="N325" s="28" t="s">
        <v>2013</v>
      </c>
      <c r="O325" s="28">
        <v>4101</v>
      </c>
      <c r="P325" s="3" t="s">
        <v>376</v>
      </c>
      <c r="Q325" s="4"/>
      <c r="R325" s="4"/>
      <c r="S325" s="4"/>
      <c r="T325" s="4"/>
      <c r="U325" s="3">
        <v>8</v>
      </c>
      <c r="V325" s="59">
        <v>1</v>
      </c>
      <c r="W325" s="6" t="s">
        <v>1494</v>
      </c>
      <c r="X325" s="6" t="s">
        <v>1495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2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3"/>
        <v>0</v>
      </c>
      <c r="AM325" s="7">
        <v>0</v>
      </c>
      <c r="AN325" s="7">
        <v>0</v>
      </c>
      <c r="AO325" s="29">
        <f t="shared" si="24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1"/>
        <v>0</v>
      </c>
      <c r="AW325" s="26">
        <f t="shared" si="25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2056</v>
      </c>
      <c r="N326" s="28" t="s">
        <v>2013</v>
      </c>
      <c r="O326" s="28">
        <v>4101</v>
      </c>
      <c r="P326" s="3" t="s">
        <v>379</v>
      </c>
      <c r="Q326" s="4"/>
      <c r="R326" s="4"/>
      <c r="S326" s="4"/>
      <c r="T326" s="4"/>
      <c r="U326" s="3">
        <v>16</v>
      </c>
      <c r="V326" s="59">
        <v>4</v>
      </c>
      <c r="W326" s="6" t="s">
        <v>1495</v>
      </c>
      <c r="X326" s="6" t="s">
        <v>1496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2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3"/>
        <v>0</v>
      </c>
      <c r="AM326" s="7">
        <v>0</v>
      </c>
      <c r="AN326" s="7">
        <v>0</v>
      </c>
      <c r="AO326" s="29">
        <f t="shared" si="24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1"/>
        <v>0</v>
      </c>
      <c r="AW326" s="26">
        <f t="shared" si="25"/>
        <v>0</v>
      </c>
      <c r="AX326" s="30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2056</v>
      </c>
      <c r="N327" s="28" t="s">
        <v>2013</v>
      </c>
      <c r="O327" s="28">
        <v>4101</v>
      </c>
      <c r="P327" s="3" t="s">
        <v>380</v>
      </c>
      <c r="Q327" s="4"/>
      <c r="R327" s="4"/>
      <c r="S327" s="4"/>
      <c r="T327" s="4"/>
      <c r="U327" s="3">
        <v>1</v>
      </c>
      <c r="V327" s="59">
        <v>1</v>
      </c>
      <c r="W327" s="6" t="s">
        <v>1496</v>
      </c>
      <c r="X327" s="6" t="s">
        <v>1497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2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3"/>
        <v>0</v>
      </c>
      <c r="AM327" s="7">
        <v>0</v>
      </c>
      <c r="AN327" s="7">
        <v>0</v>
      </c>
      <c r="AO327" s="29">
        <f t="shared" si="24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1"/>
        <v>0</v>
      </c>
      <c r="AW327" s="26">
        <f t="shared" si="25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2056</v>
      </c>
      <c r="N328" s="28" t="s">
        <v>2013</v>
      </c>
      <c r="O328" s="28">
        <v>4101</v>
      </c>
      <c r="P328" s="3" t="s">
        <v>381</v>
      </c>
      <c r="Q328" s="4"/>
      <c r="R328" s="4"/>
      <c r="S328" s="4"/>
      <c r="T328" s="4"/>
      <c r="U328" s="3">
        <v>1</v>
      </c>
      <c r="V328" s="59">
        <v>1</v>
      </c>
      <c r="W328" s="6" t="s">
        <v>1497</v>
      </c>
      <c r="X328" s="6" t="s">
        <v>1498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2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3"/>
        <v>0</v>
      </c>
      <c r="AM328" s="7">
        <v>0</v>
      </c>
      <c r="AN328" s="7">
        <v>0</v>
      </c>
      <c r="AO328" s="29">
        <f t="shared" si="24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1"/>
        <v>0</v>
      </c>
      <c r="AW328" s="26">
        <f t="shared" si="25"/>
        <v>0</v>
      </c>
      <c r="AX328" s="30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2056</v>
      </c>
      <c r="N329" s="28" t="s">
        <v>2013</v>
      </c>
      <c r="O329" s="28">
        <v>4101</v>
      </c>
      <c r="P329" s="3" t="s">
        <v>382</v>
      </c>
      <c r="Q329" s="4"/>
      <c r="R329" s="4"/>
      <c r="S329" s="4"/>
      <c r="T329" s="4"/>
      <c r="U329" s="3">
        <v>1</v>
      </c>
      <c r="V329" s="59">
        <v>1</v>
      </c>
      <c r="W329" s="6" t="s">
        <v>1498</v>
      </c>
      <c r="X329" s="6" t="s">
        <v>1499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2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3"/>
        <v>0</v>
      </c>
      <c r="AM329" s="7">
        <v>0</v>
      </c>
      <c r="AN329" s="7">
        <v>0</v>
      </c>
      <c r="AO329" s="29">
        <f t="shared" si="24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1"/>
        <v>0</v>
      </c>
      <c r="AW329" s="26">
        <f t="shared" si="25"/>
        <v>0</v>
      </c>
      <c r="AX329" s="30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2056</v>
      </c>
      <c r="N330" s="28" t="s">
        <v>2013</v>
      </c>
      <c r="O330" s="28">
        <v>4101</v>
      </c>
      <c r="P330" s="3" t="s">
        <v>384</v>
      </c>
      <c r="Q330" s="4"/>
      <c r="R330" s="4"/>
      <c r="S330" s="4"/>
      <c r="T330" s="4"/>
      <c r="U330" s="3">
        <v>1</v>
      </c>
      <c r="V330" s="59">
        <v>1</v>
      </c>
      <c r="W330" s="6" t="s">
        <v>1499</v>
      </c>
      <c r="X330" s="6" t="s">
        <v>1500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2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3"/>
        <v>0</v>
      </c>
      <c r="AM330" s="7">
        <v>0</v>
      </c>
      <c r="AN330" s="7">
        <v>0</v>
      </c>
      <c r="AO330" s="29">
        <f t="shared" si="24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1"/>
        <v>0</v>
      </c>
      <c r="AW330" s="26">
        <f t="shared" si="25"/>
        <v>0</v>
      </c>
      <c r="AX330" s="30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2056</v>
      </c>
      <c r="N331" s="28" t="s">
        <v>2013</v>
      </c>
      <c r="O331" s="28">
        <v>4101</v>
      </c>
      <c r="P331" s="3" t="s">
        <v>383</v>
      </c>
      <c r="Q331" s="4"/>
      <c r="R331" s="4"/>
      <c r="S331" s="4"/>
      <c r="T331" s="4"/>
      <c r="U331" s="3">
        <v>16</v>
      </c>
      <c r="V331" s="59">
        <v>5</v>
      </c>
      <c r="W331" s="6" t="s">
        <v>1500</v>
      </c>
      <c r="X331" s="6" t="s">
        <v>1501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2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3"/>
        <v>0</v>
      </c>
      <c r="AM331" s="7">
        <v>0</v>
      </c>
      <c r="AN331" s="7">
        <v>0</v>
      </c>
      <c r="AO331" s="29">
        <f t="shared" si="24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1"/>
        <v>0</v>
      </c>
      <c r="AW331" s="26">
        <f t="shared" si="25"/>
        <v>0</v>
      </c>
      <c r="AX331" s="30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2056</v>
      </c>
      <c r="N332" s="28" t="s">
        <v>2013</v>
      </c>
      <c r="O332" s="28">
        <v>4101</v>
      </c>
      <c r="P332" s="3" t="s">
        <v>385</v>
      </c>
      <c r="Q332" s="4"/>
      <c r="R332" s="4"/>
      <c r="S332" s="4"/>
      <c r="T332" s="4"/>
      <c r="U332" s="3">
        <v>1</v>
      </c>
      <c r="V332" s="59">
        <v>1</v>
      </c>
      <c r="W332" s="6" t="s">
        <v>1501</v>
      </c>
      <c r="X332" s="6" t="s">
        <v>1502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2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3"/>
        <v>0</v>
      </c>
      <c r="AM332" s="7">
        <v>0</v>
      </c>
      <c r="AN332" s="7">
        <v>0</v>
      </c>
      <c r="AO332" s="29">
        <f t="shared" si="24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1"/>
        <v>0</v>
      </c>
      <c r="AW332" s="26">
        <f t="shared" si="25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2056</v>
      </c>
      <c r="N333" s="28" t="s">
        <v>2013</v>
      </c>
      <c r="O333" s="28">
        <v>4101</v>
      </c>
      <c r="P333" s="3" t="s">
        <v>386</v>
      </c>
      <c r="Q333" s="4"/>
      <c r="R333" s="4"/>
      <c r="S333" s="4"/>
      <c r="T333" s="4"/>
      <c r="U333" s="3">
        <v>1</v>
      </c>
      <c r="V333" s="59">
        <v>1</v>
      </c>
      <c r="W333" s="6" t="s">
        <v>1502</v>
      </c>
      <c r="X333" s="6" t="s">
        <v>1503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2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3"/>
        <v>0</v>
      </c>
      <c r="AM333" s="7">
        <v>0</v>
      </c>
      <c r="AN333" s="7">
        <v>0</v>
      </c>
      <c r="AO333" s="29">
        <f t="shared" si="24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1"/>
        <v>0</v>
      </c>
      <c r="AW333" s="26">
        <f t="shared" si="25"/>
        <v>0</v>
      </c>
      <c r="AX333" s="30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3">
        <v>17518</v>
      </c>
      <c r="H334" s="4"/>
      <c r="I334" s="4"/>
      <c r="J334" s="4"/>
      <c r="K334" s="4"/>
      <c r="L334" s="4"/>
      <c r="M334" s="28" t="s">
        <v>2063</v>
      </c>
      <c r="N334" s="28" t="s">
        <v>2014</v>
      </c>
      <c r="O334" s="28">
        <v>4001</v>
      </c>
      <c r="P334" s="3" t="s">
        <v>390</v>
      </c>
      <c r="Q334" s="4"/>
      <c r="R334" s="4"/>
      <c r="S334" s="4"/>
      <c r="T334" s="4"/>
      <c r="U334" s="3">
        <v>1</v>
      </c>
      <c r="V334" s="60" t="s">
        <v>2000</v>
      </c>
      <c r="W334" s="6" t="s">
        <v>1503</v>
      </c>
      <c r="X334" s="6" t="s">
        <v>1504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2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3"/>
        <v>0</v>
      </c>
      <c r="AM334" s="7">
        <v>0</v>
      </c>
      <c r="AN334" s="7">
        <v>0</v>
      </c>
      <c r="AO334" s="29">
        <f t="shared" si="24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1"/>
        <v>0</v>
      </c>
      <c r="AW334" s="26">
        <f t="shared" si="25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2063</v>
      </c>
      <c r="N335" s="28" t="s">
        <v>2014</v>
      </c>
      <c r="O335" s="28">
        <v>4001</v>
      </c>
      <c r="P335" s="3" t="s">
        <v>392</v>
      </c>
      <c r="Q335" s="4"/>
      <c r="R335" s="4"/>
      <c r="S335" s="4"/>
      <c r="T335" s="4"/>
      <c r="U335" s="3">
        <v>720</v>
      </c>
      <c r="V335" s="60">
        <v>134</v>
      </c>
      <c r="W335" s="6" t="s">
        <v>1504</v>
      </c>
      <c r="X335" s="6" t="s">
        <v>1505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2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3"/>
        <v>0</v>
      </c>
      <c r="AM335" s="7">
        <v>0</v>
      </c>
      <c r="AN335" s="7">
        <v>0</v>
      </c>
      <c r="AO335" s="29">
        <f t="shared" si="24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1"/>
        <v>0</v>
      </c>
      <c r="AW335" s="26">
        <f t="shared" si="25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2063</v>
      </c>
      <c r="N336" s="28" t="s">
        <v>2014</v>
      </c>
      <c r="O336" s="28">
        <v>4001</v>
      </c>
      <c r="P336" s="3" t="s">
        <v>395</v>
      </c>
      <c r="Q336" s="4"/>
      <c r="R336" s="4"/>
      <c r="S336" s="4"/>
      <c r="T336" s="4"/>
      <c r="U336" s="3">
        <v>900</v>
      </c>
      <c r="V336" s="60">
        <v>568</v>
      </c>
      <c r="W336" s="6" t="s">
        <v>1505</v>
      </c>
      <c r="X336" s="6" t="s">
        <v>1506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2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3"/>
        <v>0</v>
      </c>
      <c r="AM336" s="7">
        <v>0</v>
      </c>
      <c r="AN336" s="7">
        <v>0</v>
      </c>
      <c r="AO336" s="29">
        <f t="shared" si="24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1"/>
        <v>0</v>
      </c>
      <c r="AW336" s="26">
        <f t="shared" si="25"/>
        <v>0</v>
      </c>
      <c r="AX336" s="30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2063</v>
      </c>
      <c r="N337" s="28" t="s">
        <v>2014</v>
      </c>
      <c r="O337" s="28">
        <v>4001</v>
      </c>
      <c r="P337" s="3" t="s">
        <v>393</v>
      </c>
      <c r="Q337" s="4"/>
      <c r="R337" s="4"/>
      <c r="S337" s="4"/>
      <c r="T337" s="4"/>
      <c r="U337" s="3">
        <v>180</v>
      </c>
      <c r="V337" s="60">
        <v>30</v>
      </c>
      <c r="W337" s="6" t="s">
        <v>1506</v>
      </c>
      <c r="X337" s="6" t="s">
        <v>1507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2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3"/>
        <v>0</v>
      </c>
      <c r="AM337" s="7">
        <v>0</v>
      </c>
      <c r="AN337" s="7">
        <v>0</v>
      </c>
      <c r="AO337" s="29">
        <f t="shared" si="24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1"/>
        <v>0</v>
      </c>
      <c r="AW337" s="26">
        <f t="shared" si="25"/>
        <v>0</v>
      </c>
      <c r="AX337" s="30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2063</v>
      </c>
      <c r="N338" s="28" t="s">
        <v>2014</v>
      </c>
      <c r="O338" s="28">
        <v>4001</v>
      </c>
      <c r="P338" s="3" t="s">
        <v>394</v>
      </c>
      <c r="Q338" s="4"/>
      <c r="R338" s="4"/>
      <c r="S338" s="4"/>
      <c r="T338" s="4"/>
      <c r="U338" s="3">
        <v>80</v>
      </c>
      <c r="V338" s="60">
        <v>69</v>
      </c>
      <c r="W338" s="6" t="s">
        <v>1507</v>
      </c>
      <c r="X338" s="6" t="s">
        <v>1508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2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3"/>
        <v>0</v>
      </c>
      <c r="AM338" s="7">
        <v>0</v>
      </c>
      <c r="AN338" s="7">
        <v>0</v>
      </c>
      <c r="AO338" s="29">
        <f t="shared" si="24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1"/>
        <v>0</v>
      </c>
      <c r="AW338" s="26">
        <f t="shared" si="25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2063</v>
      </c>
      <c r="N339" s="28" t="s">
        <v>2014</v>
      </c>
      <c r="O339" s="28">
        <v>4001</v>
      </c>
      <c r="P339" s="3" t="s">
        <v>396</v>
      </c>
      <c r="Q339" s="4"/>
      <c r="R339" s="4"/>
      <c r="S339" s="4"/>
      <c r="T339" s="4"/>
      <c r="U339" s="3">
        <v>50</v>
      </c>
      <c r="V339" s="60">
        <v>29</v>
      </c>
      <c r="W339" s="6" t="s">
        <v>1508</v>
      </c>
      <c r="X339" s="6" t="s">
        <v>1509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2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3"/>
        <v>0</v>
      </c>
      <c r="AM339" s="7">
        <v>0</v>
      </c>
      <c r="AN339" s="7">
        <v>0</v>
      </c>
      <c r="AO339" s="29">
        <f t="shared" si="24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1"/>
        <v>0</v>
      </c>
      <c r="AW339" s="26">
        <f t="shared" si="25"/>
        <v>0</v>
      </c>
      <c r="AX339" s="30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3">
        <v>6488</v>
      </c>
      <c r="H340" s="4"/>
      <c r="I340" s="4"/>
      <c r="J340" s="4"/>
      <c r="K340" s="4"/>
      <c r="L340" s="4"/>
      <c r="M340" s="28" t="s">
        <v>2063</v>
      </c>
      <c r="N340" s="28" t="s">
        <v>2014</v>
      </c>
      <c r="O340" s="28">
        <v>4001</v>
      </c>
      <c r="P340" s="3" t="s">
        <v>398</v>
      </c>
      <c r="Q340" s="4"/>
      <c r="R340" s="4"/>
      <c r="S340" s="4"/>
      <c r="T340" s="4"/>
      <c r="U340" s="3">
        <v>900</v>
      </c>
      <c r="V340" s="60">
        <v>616</v>
      </c>
      <c r="W340" s="6" t="s">
        <v>1509</v>
      </c>
      <c r="X340" s="6" t="s">
        <v>1510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2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3"/>
        <v>0</v>
      </c>
      <c r="AM340" s="7">
        <v>0</v>
      </c>
      <c r="AN340" s="7">
        <v>0</v>
      </c>
      <c r="AO340" s="29">
        <f t="shared" si="24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1"/>
        <v>0</v>
      </c>
      <c r="AW340" s="26">
        <f t="shared" si="25"/>
        <v>0</v>
      </c>
      <c r="AX340" s="30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2063</v>
      </c>
      <c r="N341" s="28" t="s">
        <v>2014</v>
      </c>
      <c r="O341" s="28">
        <v>4001</v>
      </c>
      <c r="P341" s="3" t="s">
        <v>399</v>
      </c>
      <c r="Q341" s="4"/>
      <c r="R341" s="4"/>
      <c r="S341" s="4"/>
      <c r="T341" s="4"/>
      <c r="U341" s="3">
        <v>100</v>
      </c>
      <c r="V341" s="60">
        <v>60</v>
      </c>
      <c r="W341" s="6" t="s">
        <v>1510</v>
      </c>
      <c r="X341" s="6" t="s">
        <v>1511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2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3"/>
        <v>0</v>
      </c>
      <c r="AM341" s="7">
        <v>0</v>
      </c>
      <c r="AN341" s="7">
        <v>0</v>
      </c>
      <c r="AO341" s="29">
        <f t="shared" si="24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1"/>
        <v>0</v>
      </c>
      <c r="AW341" s="26">
        <f t="shared" si="25"/>
        <v>0</v>
      </c>
      <c r="AX341" s="30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2063</v>
      </c>
      <c r="N342" s="28" t="s">
        <v>2014</v>
      </c>
      <c r="O342" s="28">
        <v>4001</v>
      </c>
      <c r="P342" s="3" t="s">
        <v>400</v>
      </c>
      <c r="Q342" s="4"/>
      <c r="R342" s="4"/>
      <c r="S342" s="4"/>
      <c r="T342" s="4"/>
      <c r="U342" s="3">
        <v>50</v>
      </c>
      <c r="V342" s="60">
        <v>40</v>
      </c>
      <c r="W342" s="6" t="s">
        <v>1511</v>
      </c>
      <c r="X342" s="6" t="s">
        <v>1512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2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3"/>
        <v>0</v>
      </c>
      <c r="AM342" s="7">
        <v>0</v>
      </c>
      <c r="AN342" s="7">
        <v>0</v>
      </c>
      <c r="AO342" s="29">
        <f t="shared" si="24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1"/>
        <v>0</v>
      </c>
      <c r="AW342" s="26">
        <f t="shared" si="25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2063</v>
      </c>
      <c r="N343" s="28" t="s">
        <v>2014</v>
      </c>
      <c r="O343" s="28">
        <v>4001</v>
      </c>
      <c r="P343" s="3" t="s">
        <v>401</v>
      </c>
      <c r="Q343" s="4"/>
      <c r="R343" s="4"/>
      <c r="S343" s="4"/>
      <c r="T343" s="4"/>
      <c r="U343" s="3">
        <v>100</v>
      </c>
      <c r="V343" s="60">
        <v>70</v>
      </c>
      <c r="W343" s="6" t="s">
        <v>1512</v>
      </c>
      <c r="X343" s="6" t="s">
        <v>1513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2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3"/>
        <v>0</v>
      </c>
      <c r="AM343" s="7">
        <v>0</v>
      </c>
      <c r="AN343" s="7">
        <v>0</v>
      </c>
      <c r="AO343" s="29">
        <f t="shared" si="24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1"/>
        <v>0</v>
      </c>
      <c r="AW343" s="26">
        <f t="shared" si="25"/>
        <v>0</v>
      </c>
      <c r="AX343" s="30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2063</v>
      </c>
      <c r="N344" s="28" t="s">
        <v>2014</v>
      </c>
      <c r="O344" s="28">
        <v>4001</v>
      </c>
      <c r="P344" s="3" t="s">
        <v>402</v>
      </c>
      <c r="Q344" s="4"/>
      <c r="R344" s="4"/>
      <c r="S344" s="4"/>
      <c r="T344" s="4"/>
      <c r="U344" s="3">
        <v>1</v>
      </c>
      <c r="V344" s="60" t="s">
        <v>2000</v>
      </c>
      <c r="W344" s="6" t="s">
        <v>1513</v>
      </c>
      <c r="X344" s="6" t="s">
        <v>1514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2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3"/>
        <v>0</v>
      </c>
      <c r="AM344" s="7">
        <v>0</v>
      </c>
      <c r="AN344" s="7">
        <v>0</v>
      </c>
      <c r="AO344" s="29">
        <f t="shared" si="24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1"/>
        <v>0</v>
      </c>
      <c r="AW344" s="26">
        <f t="shared" si="25"/>
        <v>0</v>
      </c>
      <c r="AX344" s="30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2063</v>
      </c>
      <c r="N345" s="28" t="s">
        <v>2014</v>
      </c>
      <c r="O345" s="28">
        <v>4001</v>
      </c>
      <c r="P345" s="3" t="s">
        <v>403</v>
      </c>
      <c r="Q345" s="4"/>
      <c r="R345" s="4"/>
      <c r="S345" s="4"/>
      <c r="T345" s="4"/>
      <c r="U345" s="3">
        <v>1</v>
      </c>
      <c r="V345" s="60" t="s">
        <v>2000</v>
      </c>
      <c r="W345" s="6" t="s">
        <v>1514</v>
      </c>
      <c r="X345" s="6" t="s">
        <v>1515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2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3"/>
        <v>0</v>
      </c>
      <c r="AM345" s="7">
        <v>0</v>
      </c>
      <c r="AN345" s="7">
        <v>0</v>
      </c>
      <c r="AO345" s="29">
        <f t="shared" si="24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1"/>
        <v>0</v>
      </c>
      <c r="AW345" s="26">
        <f t="shared" si="25"/>
        <v>0</v>
      </c>
      <c r="AX345" s="30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3">
        <v>50</v>
      </c>
      <c r="H346" s="4"/>
      <c r="I346" s="4"/>
      <c r="J346" s="4"/>
      <c r="K346" s="4"/>
      <c r="L346" s="4"/>
      <c r="M346" s="28" t="s">
        <v>2063</v>
      </c>
      <c r="N346" s="28" t="s">
        <v>2014</v>
      </c>
      <c r="O346" s="28">
        <v>4001</v>
      </c>
      <c r="P346" s="3" t="s">
        <v>405</v>
      </c>
      <c r="Q346" s="4"/>
      <c r="R346" s="4"/>
      <c r="S346" s="4"/>
      <c r="T346" s="4"/>
      <c r="U346" s="3">
        <v>50</v>
      </c>
      <c r="V346" s="60">
        <v>26</v>
      </c>
      <c r="W346" s="6" t="s">
        <v>1515</v>
      </c>
      <c r="X346" s="6" t="s">
        <v>1516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2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3"/>
        <v>0</v>
      </c>
      <c r="AM346" s="7">
        <v>0</v>
      </c>
      <c r="AN346" s="7">
        <v>0</v>
      </c>
      <c r="AO346" s="29">
        <f t="shared" si="24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1"/>
        <v>0</v>
      </c>
      <c r="AW346" s="26">
        <f t="shared" si="25"/>
        <v>0</v>
      </c>
      <c r="AX346" s="30"/>
    </row>
    <row r="347" spans="1:50" customFormat="1" ht="75" hidden="1" x14ac:dyDescent="0.25">
      <c r="A347" s="3" t="s">
        <v>592</v>
      </c>
      <c r="B347" s="3" t="s">
        <v>1143</v>
      </c>
      <c r="C347" s="3" t="s">
        <v>406</v>
      </c>
      <c r="D347" s="3" t="s">
        <v>408</v>
      </c>
      <c r="E347" s="3" t="s">
        <v>407</v>
      </c>
      <c r="F347" s="3">
        <v>45.93</v>
      </c>
      <c r="G347" s="62">
        <v>45.93</v>
      </c>
      <c r="H347" s="4"/>
      <c r="I347" s="4"/>
      <c r="J347" s="4"/>
      <c r="K347" s="4"/>
      <c r="L347" s="4"/>
      <c r="M347" s="28" t="s">
        <v>2063</v>
      </c>
      <c r="N347" s="28" t="s">
        <v>2015</v>
      </c>
      <c r="O347" s="28">
        <v>4003</v>
      </c>
      <c r="P347" s="3" t="s">
        <v>409</v>
      </c>
      <c r="Q347" s="4"/>
      <c r="R347" s="4"/>
      <c r="S347" s="4"/>
      <c r="T347" s="4"/>
      <c r="U347" s="3">
        <v>4138</v>
      </c>
      <c r="V347" s="59">
        <v>820</v>
      </c>
      <c r="W347" s="6" t="s">
        <v>1516</v>
      </c>
      <c r="X347" s="6" t="s">
        <v>1517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2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3"/>
        <v>0</v>
      </c>
      <c r="AM347" s="7">
        <v>0</v>
      </c>
      <c r="AN347" s="7">
        <v>0</v>
      </c>
      <c r="AO347" s="29">
        <f t="shared" si="24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1"/>
        <v>0</v>
      </c>
      <c r="AW347" s="26">
        <f t="shared" si="25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2063</v>
      </c>
      <c r="N348" s="28" t="s">
        <v>2015</v>
      </c>
      <c r="O348" s="28">
        <v>4003</v>
      </c>
      <c r="P348" s="3" t="s">
        <v>410</v>
      </c>
      <c r="Q348" s="4"/>
      <c r="R348" s="4"/>
      <c r="S348" s="4"/>
      <c r="T348" s="4"/>
      <c r="U348" s="3">
        <v>1</v>
      </c>
      <c r="V348" s="59">
        <v>1</v>
      </c>
      <c r="W348" s="6" t="s">
        <v>1517</v>
      </c>
      <c r="X348" s="6" t="s">
        <v>1518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2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3"/>
        <v>0</v>
      </c>
      <c r="AM348" s="7">
        <v>0</v>
      </c>
      <c r="AN348" s="7">
        <v>0</v>
      </c>
      <c r="AO348" s="29">
        <f t="shared" si="24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1"/>
        <v>0</v>
      </c>
      <c r="AW348" s="26">
        <f t="shared" si="25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2063</v>
      </c>
      <c r="N349" s="28" t="s">
        <v>2015</v>
      </c>
      <c r="O349" s="28">
        <v>4003</v>
      </c>
      <c r="P349" s="3" t="s">
        <v>411</v>
      </c>
      <c r="Q349" s="4"/>
      <c r="R349" s="4"/>
      <c r="S349" s="4"/>
      <c r="T349" s="4"/>
      <c r="U349" s="3">
        <v>4138</v>
      </c>
      <c r="V349" s="59">
        <v>140</v>
      </c>
      <c r="W349" s="6" t="s">
        <v>1518</v>
      </c>
      <c r="X349" s="6" t="s">
        <v>1519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2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3"/>
        <v>0</v>
      </c>
      <c r="AM349" s="7">
        <v>0</v>
      </c>
      <c r="AN349" s="7">
        <v>0</v>
      </c>
      <c r="AO349" s="29">
        <f t="shared" si="24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1"/>
        <v>0</v>
      </c>
      <c r="AW349" s="26">
        <f t="shared" si="25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2063</v>
      </c>
      <c r="N350" s="28" t="s">
        <v>2015</v>
      </c>
      <c r="O350" s="28">
        <v>4003</v>
      </c>
      <c r="P350" s="3" t="s">
        <v>412</v>
      </c>
      <c r="Q350" s="4"/>
      <c r="R350" s="4"/>
      <c r="S350" s="4"/>
      <c r="T350" s="4"/>
      <c r="U350" s="3">
        <v>20</v>
      </c>
      <c r="V350" s="59">
        <v>4</v>
      </c>
      <c r="W350" s="6" t="s">
        <v>1519</v>
      </c>
      <c r="X350" s="6" t="s">
        <v>1520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2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3"/>
        <v>0</v>
      </c>
      <c r="AM350" s="7">
        <v>0</v>
      </c>
      <c r="AN350" s="7">
        <v>0</v>
      </c>
      <c r="AO350" s="29">
        <f t="shared" si="24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1"/>
        <v>0</v>
      </c>
      <c r="AW350" s="26">
        <f t="shared" si="25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2063</v>
      </c>
      <c r="N351" s="28" t="s">
        <v>2015</v>
      </c>
      <c r="O351" s="28">
        <v>4003</v>
      </c>
      <c r="P351" s="3" t="s">
        <v>413</v>
      </c>
      <c r="Q351" s="4"/>
      <c r="R351" s="4"/>
      <c r="S351" s="4"/>
      <c r="T351" s="4"/>
      <c r="U351" s="3">
        <v>1</v>
      </c>
      <c r="V351" s="59">
        <v>1</v>
      </c>
      <c r="W351" s="6" t="s">
        <v>1520</v>
      </c>
      <c r="X351" s="6" t="s">
        <v>1521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2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3"/>
        <v>0</v>
      </c>
      <c r="AM351" s="7">
        <v>0</v>
      </c>
      <c r="AN351" s="7">
        <v>0</v>
      </c>
      <c r="AO351" s="29">
        <f t="shared" si="24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1"/>
        <v>0</v>
      </c>
      <c r="AW351" s="26">
        <f t="shared" si="25"/>
        <v>0</v>
      </c>
      <c r="AX351" s="30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2">
        <v>11</v>
      </c>
      <c r="H352" s="4"/>
      <c r="I352" s="4"/>
      <c r="J352" s="4"/>
      <c r="K352" s="4"/>
      <c r="L352" s="4"/>
      <c r="M352" s="28" t="s">
        <v>2063</v>
      </c>
      <c r="N352" s="28" t="s">
        <v>2015</v>
      </c>
      <c r="O352" s="28">
        <v>4003</v>
      </c>
      <c r="P352" s="3" t="s">
        <v>415</v>
      </c>
      <c r="Q352" s="4"/>
      <c r="R352" s="4"/>
      <c r="S352" s="4"/>
      <c r="T352" s="4"/>
      <c r="U352" s="3">
        <v>1</v>
      </c>
      <c r="V352" s="59">
        <v>1</v>
      </c>
      <c r="W352" s="6" t="s">
        <v>1521</v>
      </c>
      <c r="X352" s="6" t="s">
        <v>1522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2"/>
        <v>0</v>
      </c>
      <c r="AG352" s="5">
        <v>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3"/>
        <v>0</v>
      </c>
      <c r="AM352" s="7">
        <v>0</v>
      </c>
      <c r="AN352" s="7">
        <v>0</v>
      </c>
      <c r="AO352" s="29">
        <f t="shared" si="24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1"/>
        <v>0</v>
      </c>
      <c r="AW352" s="26">
        <f t="shared" si="25"/>
        <v>0</v>
      </c>
      <c r="AX352" s="30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2">
        <v>99.51</v>
      </c>
      <c r="H353" s="4"/>
      <c r="I353" s="4"/>
      <c r="J353" s="4"/>
      <c r="K353" s="4"/>
      <c r="L353" s="4"/>
      <c r="M353" s="28" t="s">
        <v>2063</v>
      </c>
      <c r="N353" s="28" t="s">
        <v>2015</v>
      </c>
      <c r="O353" s="28">
        <v>4003</v>
      </c>
      <c r="P353" s="3" t="s">
        <v>418</v>
      </c>
      <c r="Q353" s="4"/>
      <c r="R353" s="4"/>
      <c r="S353" s="4"/>
      <c r="T353" s="4"/>
      <c r="U353" s="3">
        <v>6</v>
      </c>
      <c r="V353" s="59">
        <v>1</v>
      </c>
      <c r="W353" s="6" t="s">
        <v>1522</v>
      </c>
      <c r="X353" s="6" t="s">
        <v>1523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2"/>
        <v>0</v>
      </c>
      <c r="AG353" s="5">
        <v>0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3"/>
        <v>0</v>
      </c>
      <c r="AM353" s="7">
        <v>0</v>
      </c>
      <c r="AN353" s="7">
        <v>0</v>
      </c>
      <c r="AO353" s="29">
        <f t="shared" si="24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1"/>
        <v>0</v>
      </c>
      <c r="AW353" s="26">
        <f t="shared" si="25"/>
        <v>0</v>
      </c>
      <c r="AX353" s="30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2" t="s">
        <v>2205</v>
      </c>
      <c r="H354" s="4"/>
      <c r="I354" s="4"/>
      <c r="J354" s="4"/>
      <c r="K354" s="4"/>
      <c r="L354" s="4"/>
      <c r="M354" s="28" t="s">
        <v>2063</v>
      </c>
      <c r="N354" s="28" t="s">
        <v>2015</v>
      </c>
      <c r="O354" s="28">
        <v>4003</v>
      </c>
      <c r="P354" s="3" t="s">
        <v>419</v>
      </c>
      <c r="Q354" s="4"/>
      <c r="R354" s="4"/>
      <c r="S354" s="4"/>
      <c r="T354" s="4"/>
      <c r="U354" s="3">
        <v>1</v>
      </c>
      <c r="V354" s="59">
        <v>1</v>
      </c>
      <c r="W354" s="6" t="s">
        <v>1523</v>
      </c>
      <c r="X354" s="6" t="s">
        <v>1524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2"/>
        <v>0</v>
      </c>
      <c r="AG354" s="5">
        <v>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3"/>
        <v>0</v>
      </c>
      <c r="AM354" s="7">
        <v>0</v>
      </c>
      <c r="AN354" s="7">
        <v>0</v>
      </c>
      <c r="AO354" s="29">
        <f t="shared" si="24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1"/>
        <v>0</v>
      </c>
      <c r="AW354" s="26">
        <f t="shared" si="25"/>
        <v>0</v>
      </c>
      <c r="AX354" s="30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2">
        <v>23.99</v>
      </c>
      <c r="G355" s="62">
        <v>23.99</v>
      </c>
      <c r="H355" s="4"/>
      <c r="I355" s="4"/>
      <c r="J355" s="4"/>
      <c r="K355" s="4"/>
      <c r="L355" s="4"/>
      <c r="M355" s="28" t="s">
        <v>2063</v>
      </c>
      <c r="N355" s="28" t="s">
        <v>2015</v>
      </c>
      <c r="O355" s="28">
        <v>4003</v>
      </c>
      <c r="P355" s="3" t="s">
        <v>421</v>
      </c>
      <c r="Q355" s="4"/>
      <c r="R355" s="4"/>
      <c r="S355" s="4"/>
      <c r="T355" s="4"/>
      <c r="U355" s="3">
        <v>6</v>
      </c>
      <c r="V355" s="59">
        <v>1.84</v>
      </c>
      <c r="W355" s="6" t="s">
        <v>1524</v>
      </c>
      <c r="X355" s="6" t="s">
        <v>1525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2"/>
        <v>0</v>
      </c>
      <c r="AG355" s="5">
        <v>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3"/>
        <v>0</v>
      </c>
      <c r="AM355" s="7">
        <v>0</v>
      </c>
      <c r="AN355" s="7">
        <v>0</v>
      </c>
      <c r="AO355" s="29">
        <f t="shared" si="24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1"/>
        <v>0</v>
      </c>
      <c r="AW355" s="26">
        <f t="shared" si="25"/>
        <v>0</v>
      </c>
      <c r="AX355" s="30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2">
        <v>99.24</v>
      </c>
      <c r="H356" s="4"/>
      <c r="I356" s="4"/>
      <c r="J356" s="4"/>
      <c r="K356" s="4"/>
      <c r="L356" s="4"/>
      <c r="M356" s="28" t="s">
        <v>2063</v>
      </c>
      <c r="N356" s="28" t="s">
        <v>2015</v>
      </c>
      <c r="O356" s="28">
        <v>4003</v>
      </c>
      <c r="P356" s="3" t="s">
        <v>423</v>
      </c>
      <c r="Q356" s="4"/>
      <c r="R356" s="4"/>
      <c r="S356" s="4"/>
      <c r="T356" s="4"/>
      <c r="U356" s="3">
        <v>25</v>
      </c>
      <c r="V356" s="59">
        <v>11.9</v>
      </c>
      <c r="W356" s="6" t="s">
        <v>1525</v>
      </c>
      <c r="X356" s="6" t="s">
        <v>1526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2"/>
        <v>0</v>
      </c>
      <c r="AG356" s="5">
        <v>0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3"/>
        <v>0</v>
      </c>
      <c r="AM356" s="7">
        <v>0</v>
      </c>
      <c r="AN356" s="7">
        <v>0</v>
      </c>
      <c r="AO356" s="29">
        <f t="shared" si="24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1"/>
        <v>0</v>
      </c>
      <c r="AW356" s="26">
        <f t="shared" si="25"/>
        <v>0</v>
      </c>
      <c r="AX356" s="30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2" t="s">
        <v>1199</v>
      </c>
      <c r="H357" s="4"/>
      <c r="I357" s="4"/>
      <c r="J357" s="4"/>
      <c r="K357" s="4"/>
      <c r="L357" s="4"/>
      <c r="M357" s="28" t="s">
        <v>2063</v>
      </c>
      <c r="N357" s="28" t="s">
        <v>2015</v>
      </c>
      <c r="O357" s="28">
        <v>4003</v>
      </c>
      <c r="P357" s="3" t="s">
        <v>424</v>
      </c>
      <c r="Q357" s="4"/>
      <c r="R357" s="4"/>
      <c r="S357" s="4"/>
      <c r="T357" s="4"/>
      <c r="U357" s="3">
        <v>1</v>
      </c>
      <c r="V357" s="59">
        <v>1</v>
      </c>
      <c r="W357" s="6" t="s">
        <v>1526</v>
      </c>
      <c r="X357" s="6" t="s">
        <v>1527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2"/>
        <v>0</v>
      </c>
      <c r="AG357" s="5">
        <v>0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3"/>
        <v>0</v>
      </c>
      <c r="AM357" s="7">
        <v>0</v>
      </c>
      <c r="AN357" s="7">
        <v>0</v>
      </c>
      <c r="AO357" s="29">
        <f t="shared" si="24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1"/>
        <v>0</v>
      </c>
      <c r="AW357" s="26">
        <f t="shared" si="25"/>
        <v>0</v>
      </c>
      <c r="AX357" s="30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2" t="s">
        <v>1200</v>
      </c>
      <c r="H358" s="4"/>
      <c r="I358" s="4"/>
      <c r="J358" s="4"/>
      <c r="K358" s="4"/>
      <c r="L358" s="4"/>
      <c r="M358" s="28" t="s">
        <v>2063</v>
      </c>
      <c r="N358" s="28" t="s">
        <v>2015</v>
      </c>
      <c r="O358" s="28">
        <v>4003</v>
      </c>
      <c r="P358" s="3" t="s">
        <v>426</v>
      </c>
      <c r="Q358" s="4"/>
      <c r="R358" s="4"/>
      <c r="S358" s="4"/>
      <c r="T358" s="4"/>
      <c r="U358" s="3">
        <v>1</v>
      </c>
      <c r="V358" s="59">
        <v>1</v>
      </c>
      <c r="W358" s="6" t="s">
        <v>1527</v>
      </c>
      <c r="X358" s="6" t="s">
        <v>1528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2"/>
        <v>0</v>
      </c>
      <c r="AG358" s="5">
        <v>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3"/>
        <v>0</v>
      </c>
      <c r="AM358" s="7">
        <v>0</v>
      </c>
      <c r="AN358" s="7">
        <v>0</v>
      </c>
      <c r="AO358" s="29">
        <f t="shared" si="24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1"/>
        <v>0</v>
      </c>
      <c r="AW358" s="26">
        <f t="shared" si="25"/>
        <v>0</v>
      </c>
      <c r="AX358" s="30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2">
        <v>100</v>
      </c>
      <c r="H359" s="4"/>
      <c r="I359" s="4"/>
      <c r="J359" s="4"/>
      <c r="K359" s="4"/>
      <c r="L359" s="4"/>
      <c r="M359" s="28" t="s">
        <v>2063</v>
      </c>
      <c r="N359" s="28" t="s">
        <v>2015</v>
      </c>
      <c r="O359" s="28">
        <v>4003</v>
      </c>
      <c r="P359" s="3" t="s">
        <v>428</v>
      </c>
      <c r="Q359" s="4"/>
      <c r="R359" s="4"/>
      <c r="S359" s="4"/>
      <c r="T359" s="4"/>
      <c r="U359" s="3">
        <v>16</v>
      </c>
      <c r="V359" s="59">
        <v>16</v>
      </c>
      <c r="W359" s="6" t="s">
        <v>1528</v>
      </c>
      <c r="X359" s="6" t="s">
        <v>1529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2"/>
        <v>0</v>
      </c>
      <c r="AG359" s="5">
        <v>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3"/>
        <v>0</v>
      </c>
      <c r="AM359" s="7">
        <v>0</v>
      </c>
      <c r="AN359" s="7">
        <v>0</v>
      </c>
      <c r="AO359" s="29">
        <f t="shared" si="24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1"/>
        <v>0</v>
      </c>
      <c r="AW359" s="26">
        <f t="shared" si="25"/>
        <v>0</v>
      </c>
      <c r="AX359" s="30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2">
        <v>25</v>
      </c>
      <c r="H360" s="4"/>
      <c r="I360" s="4"/>
      <c r="J360" s="4"/>
      <c r="K360" s="4"/>
      <c r="L360" s="4"/>
      <c r="M360" s="28" t="s">
        <v>2063</v>
      </c>
      <c r="N360" s="28" t="s">
        <v>2015</v>
      </c>
      <c r="O360" s="28">
        <v>4003</v>
      </c>
      <c r="P360" s="3" t="s">
        <v>441</v>
      </c>
      <c r="Q360" s="4"/>
      <c r="R360" s="4"/>
      <c r="S360" s="4"/>
      <c r="T360" s="4"/>
      <c r="U360" s="3">
        <v>50</v>
      </c>
      <c r="V360" s="59">
        <v>16</v>
      </c>
      <c r="W360" s="6" t="s">
        <v>1529</v>
      </c>
      <c r="X360" s="6" t="s">
        <v>1530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2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3"/>
        <v>0</v>
      </c>
      <c r="AM360" s="7">
        <v>0</v>
      </c>
      <c r="AN360" s="7">
        <v>0</v>
      </c>
      <c r="AO360" s="29">
        <f t="shared" si="24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1"/>
        <v>0</v>
      </c>
      <c r="AW360" s="26">
        <f t="shared" si="25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2063</v>
      </c>
      <c r="N361" s="28" t="s">
        <v>2015</v>
      </c>
      <c r="O361" s="28">
        <v>4003</v>
      </c>
      <c r="P361" s="3" t="s">
        <v>431</v>
      </c>
      <c r="Q361" s="4"/>
      <c r="R361" s="4"/>
      <c r="S361" s="4"/>
      <c r="T361" s="4"/>
      <c r="U361" s="3">
        <v>12</v>
      </c>
      <c r="V361" s="59">
        <v>1</v>
      </c>
      <c r="W361" s="6" t="s">
        <v>1530</v>
      </c>
      <c r="X361" s="6" t="s">
        <v>1531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2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3"/>
        <v>0</v>
      </c>
      <c r="AM361" s="7">
        <v>0</v>
      </c>
      <c r="AN361" s="7">
        <v>0</v>
      </c>
      <c r="AO361" s="29">
        <f t="shared" si="24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ref="AV361:AV424" si="26">SUM(AP361:AU361)</f>
        <v>0</v>
      </c>
      <c r="AW361" s="26">
        <f t="shared" si="25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2063</v>
      </c>
      <c r="N362" s="28" t="s">
        <v>2015</v>
      </c>
      <c r="O362" s="28">
        <v>4003</v>
      </c>
      <c r="P362" s="3" t="s">
        <v>432</v>
      </c>
      <c r="Q362" s="4"/>
      <c r="R362" s="4"/>
      <c r="S362" s="4"/>
      <c r="T362" s="4"/>
      <c r="U362" s="3">
        <v>1</v>
      </c>
      <c r="V362" s="59">
        <v>1</v>
      </c>
      <c r="W362" s="6" t="s">
        <v>1531</v>
      </c>
      <c r="X362" s="6" t="s">
        <v>1532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ref="AF362:AF425" si="27">SUM(AA362:AE362)</f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ref="AL362:AL425" si="28">SUM(AG362:AK362)</f>
        <v>0</v>
      </c>
      <c r="AM362" s="7">
        <v>0</v>
      </c>
      <c r="AN362" s="7">
        <v>0</v>
      </c>
      <c r="AO362" s="29">
        <f t="shared" ref="AO362:AO425" si="29">SUM(AM362:AN362)</f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si="26"/>
        <v>0</v>
      </c>
      <c r="AW362" s="26">
        <f t="shared" ref="AW362:AW425" si="30">AF362+AL362+AO362+AV362</f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2" t="s">
        <v>2000</v>
      </c>
      <c r="H363" s="4"/>
      <c r="I363" s="4"/>
      <c r="J363" s="4"/>
      <c r="K363" s="4"/>
      <c r="L363" s="4"/>
      <c r="M363" s="28" t="s">
        <v>2063</v>
      </c>
      <c r="N363" s="28" t="s">
        <v>2015</v>
      </c>
      <c r="O363" s="28">
        <v>4003</v>
      </c>
      <c r="P363" s="3" t="s">
        <v>434</v>
      </c>
      <c r="Q363" s="4"/>
      <c r="R363" s="4"/>
      <c r="S363" s="4"/>
      <c r="T363" s="4"/>
      <c r="U363" s="3">
        <v>0.25</v>
      </c>
      <c r="V363" s="59">
        <v>0.25</v>
      </c>
      <c r="W363" s="6" t="s">
        <v>1532</v>
      </c>
      <c r="X363" s="6" t="s">
        <v>1533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7"/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si="28"/>
        <v>0</v>
      </c>
      <c r="AM363" s="7">
        <v>0</v>
      </c>
      <c r="AN363" s="7">
        <v>0</v>
      </c>
      <c r="AO363" s="29">
        <f t="shared" si="29"/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26"/>
        <v>0</v>
      </c>
      <c r="AW363" s="26">
        <f t="shared" si="30"/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>
        <v>16</v>
      </c>
      <c r="H364" s="4"/>
      <c r="I364" s="4"/>
      <c r="J364" s="4"/>
      <c r="K364" s="4"/>
      <c r="L364" s="4"/>
      <c r="M364" s="28" t="s">
        <v>2063</v>
      </c>
      <c r="N364" s="28" t="s">
        <v>2015</v>
      </c>
      <c r="O364" s="28">
        <v>4003</v>
      </c>
      <c r="P364" s="3" t="s">
        <v>435</v>
      </c>
      <c r="Q364" s="4"/>
      <c r="R364" s="4"/>
      <c r="S364" s="4"/>
      <c r="T364" s="4"/>
      <c r="U364" s="3">
        <v>25</v>
      </c>
      <c r="V364" s="59">
        <v>20</v>
      </c>
      <c r="W364" s="6" t="s">
        <v>1533</v>
      </c>
      <c r="X364" s="6" t="s">
        <v>1534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27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28"/>
        <v>0</v>
      </c>
      <c r="AM364" s="7">
        <v>0</v>
      </c>
      <c r="AN364" s="7">
        <v>0</v>
      </c>
      <c r="AO364" s="29">
        <f t="shared" si="29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26"/>
        <v>0</v>
      </c>
      <c r="AW364" s="26">
        <f t="shared" si="30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2000</v>
      </c>
      <c r="H365" s="4"/>
      <c r="I365" s="4"/>
      <c r="J365" s="4"/>
      <c r="K365" s="4"/>
      <c r="L365" s="4"/>
      <c r="M365" s="28" t="s">
        <v>2063</v>
      </c>
      <c r="N365" s="28" t="s">
        <v>2015</v>
      </c>
      <c r="O365" s="28">
        <v>4003</v>
      </c>
      <c r="P365" s="3" t="s">
        <v>436</v>
      </c>
      <c r="Q365" s="4"/>
      <c r="R365" s="4"/>
      <c r="S365" s="4"/>
      <c r="T365" s="4"/>
      <c r="U365" s="3">
        <v>0.25</v>
      </c>
      <c r="V365" s="59" t="s">
        <v>2000</v>
      </c>
      <c r="W365" s="6" t="s">
        <v>1534</v>
      </c>
      <c r="X365" s="6" t="s">
        <v>1535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27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28"/>
        <v>0</v>
      </c>
      <c r="AM365" s="7">
        <v>0</v>
      </c>
      <c r="AN365" s="7">
        <v>0</v>
      </c>
      <c r="AO365" s="29">
        <f t="shared" si="29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26"/>
        <v>0</v>
      </c>
      <c r="AW365" s="26">
        <f t="shared" si="30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15</v>
      </c>
      <c r="H366" s="4"/>
      <c r="I366" s="4"/>
      <c r="J366" s="4"/>
      <c r="K366" s="4"/>
      <c r="L366" s="4"/>
      <c r="M366" s="28" t="s">
        <v>2063</v>
      </c>
      <c r="N366" s="28" t="s">
        <v>2015</v>
      </c>
      <c r="O366" s="28">
        <v>4003</v>
      </c>
      <c r="P366" s="3" t="s">
        <v>437</v>
      </c>
      <c r="Q366" s="4"/>
      <c r="R366" s="4"/>
      <c r="S366" s="4"/>
      <c r="T366" s="4"/>
      <c r="U366" s="3">
        <v>20</v>
      </c>
      <c r="V366" s="59">
        <v>15</v>
      </c>
      <c r="W366" s="6" t="s">
        <v>1535</v>
      </c>
      <c r="X366" s="6" t="s">
        <v>1536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27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28"/>
        <v>0</v>
      </c>
      <c r="AM366" s="7">
        <v>0</v>
      </c>
      <c r="AN366" s="7">
        <v>0</v>
      </c>
      <c r="AO366" s="29">
        <f t="shared" si="29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26"/>
        <v>0</v>
      </c>
      <c r="AW366" s="26">
        <f t="shared" si="30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12.5</v>
      </c>
      <c r="H367" s="4"/>
      <c r="I367" s="4"/>
      <c r="J367" s="4"/>
      <c r="K367" s="4"/>
      <c r="L367" s="4"/>
      <c r="M367" s="28" t="s">
        <v>2063</v>
      </c>
      <c r="N367" s="28" t="s">
        <v>2015</v>
      </c>
      <c r="O367" s="28">
        <v>4003</v>
      </c>
      <c r="P367" s="3" t="s">
        <v>438</v>
      </c>
      <c r="Q367" s="4"/>
      <c r="R367" s="4"/>
      <c r="S367" s="4"/>
      <c r="T367" s="4"/>
      <c r="U367" s="3">
        <v>1</v>
      </c>
      <c r="V367" s="59">
        <v>1</v>
      </c>
      <c r="W367" s="6" t="s">
        <v>1536</v>
      </c>
      <c r="X367" s="6" t="s">
        <v>1537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27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28"/>
        <v>0</v>
      </c>
      <c r="AM367" s="7">
        <v>0</v>
      </c>
      <c r="AN367" s="7">
        <v>0</v>
      </c>
      <c r="AO367" s="29">
        <f t="shared" si="29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26"/>
        <v>0</v>
      </c>
      <c r="AW367" s="26">
        <f t="shared" si="30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2">
        <v>5</v>
      </c>
      <c r="H368" s="4"/>
      <c r="I368" s="4"/>
      <c r="J368" s="4"/>
      <c r="K368" s="4"/>
      <c r="L368" s="4"/>
      <c r="M368" s="28" t="s">
        <v>2063</v>
      </c>
      <c r="N368" s="28" t="s">
        <v>2015</v>
      </c>
      <c r="O368" s="28">
        <v>4003</v>
      </c>
      <c r="P368" s="3" t="s">
        <v>443</v>
      </c>
      <c r="Q368" s="4"/>
      <c r="R368" s="4"/>
      <c r="S368" s="4"/>
      <c r="T368" s="4"/>
      <c r="U368" s="3">
        <v>4</v>
      </c>
      <c r="V368" s="59" t="s">
        <v>2000</v>
      </c>
      <c r="W368" s="6" t="s">
        <v>1537</v>
      </c>
      <c r="X368" s="6" t="s">
        <v>1538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27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28"/>
        <v>0</v>
      </c>
      <c r="AM368" s="7">
        <v>0</v>
      </c>
      <c r="AN368" s="7">
        <v>0</v>
      </c>
      <c r="AO368" s="29">
        <f t="shared" si="29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26"/>
        <v>0</v>
      </c>
      <c r="AW368" s="26">
        <f t="shared" si="30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2063</v>
      </c>
      <c r="N369" s="28" t="s">
        <v>2015</v>
      </c>
      <c r="O369" s="28">
        <v>4003</v>
      </c>
      <c r="P369" s="3" t="s">
        <v>444</v>
      </c>
      <c r="Q369" s="4"/>
      <c r="R369" s="4"/>
      <c r="S369" s="4"/>
      <c r="T369" s="4"/>
      <c r="U369" s="3">
        <v>6</v>
      </c>
      <c r="V369" s="59">
        <v>1</v>
      </c>
      <c r="W369" s="6" t="s">
        <v>1538</v>
      </c>
      <c r="X369" s="6" t="s">
        <v>1539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27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28"/>
        <v>0</v>
      </c>
      <c r="AM369" s="7">
        <v>0</v>
      </c>
      <c r="AN369" s="7">
        <v>0</v>
      </c>
      <c r="AO369" s="29">
        <f t="shared" si="29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26"/>
        <v>0</v>
      </c>
      <c r="AW369" s="26">
        <f>AF369+AL369+AO369+AV369</f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2063</v>
      </c>
      <c r="N370" s="28" t="s">
        <v>2015</v>
      </c>
      <c r="O370" s="28">
        <v>4003</v>
      </c>
      <c r="P370" s="3" t="s">
        <v>445</v>
      </c>
      <c r="Q370" s="4"/>
      <c r="R370" s="4"/>
      <c r="S370" s="4"/>
      <c r="T370" s="4"/>
      <c r="U370" s="3">
        <v>1</v>
      </c>
      <c r="V370" s="59">
        <v>1</v>
      </c>
      <c r="W370" s="6" t="s">
        <v>1539</v>
      </c>
      <c r="X370" s="6" t="s">
        <v>1540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27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28"/>
        <v>0</v>
      </c>
      <c r="AM370" s="7">
        <v>0</v>
      </c>
      <c r="AN370" s="7">
        <v>0</v>
      </c>
      <c r="AO370" s="29">
        <f t="shared" si="29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26"/>
        <v>0</v>
      </c>
      <c r="AW370" s="26">
        <f t="shared" si="30"/>
        <v>0</v>
      </c>
      <c r="AX370" s="30"/>
    </row>
    <row r="371" spans="1:50" s="1" customFormat="1" ht="60" hidden="1" x14ac:dyDescent="0.25">
      <c r="A371" s="3" t="s">
        <v>592</v>
      </c>
      <c r="B371" s="3" t="s">
        <v>1139</v>
      </c>
      <c r="C371" s="3" t="s">
        <v>406</v>
      </c>
      <c r="D371" s="3" t="s">
        <v>447</v>
      </c>
      <c r="E371" s="3" t="s">
        <v>446</v>
      </c>
      <c r="F371" s="3">
        <v>22.5</v>
      </c>
      <c r="G371" s="62">
        <v>23</v>
      </c>
      <c r="H371" s="4"/>
      <c r="I371" s="4"/>
      <c r="J371" s="4"/>
      <c r="K371" s="4"/>
      <c r="L371" s="4"/>
      <c r="M371" s="28" t="s">
        <v>2063</v>
      </c>
      <c r="N371" s="28" t="s">
        <v>2015</v>
      </c>
      <c r="O371" s="28">
        <v>4003</v>
      </c>
      <c r="P371" s="3" t="s">
        <v>448</v>
      </c>
      <c r="Q371" s="4"/>
      <c r="R371" s="4"/>
      <c r="S371" s="4"/>
      <c r="T371" s="4"/>
      <c r="U371" s="3">
        <v>72866</v>
      </c>
      <c r="V371" s="59">
        <v>72866</v>
      </c>
      <c r="W371" s="6" t="s">
        <v>1540</v>
      </c>
      <c r="X371" s="6" t="s">
        <v>1541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27"/>
        <v>0</v>
      </c>
      <c r="AG371" s="5">
        <v>0</v>
      </c>
      <c r="AH371" s="5">
        <v>0</v>
      </c>
      <c r="AI371" s="5">
        <v>0</v>
      </c>
      <c r="AJ371" s="5">
        <v>0</v>
      </c>
      <c r="AK371" s="7">
        <v>0</v>
      </c>
      <c r="AL371" s="29">
        <f t="shared" si="28"/>
        <v>0</v>
      </c>
      <c r="AM371" s="7">
        <v>0</v>
      </c>
      <c r="AN371" s="7">
        <v>0</v>
      </c>
      <c r="AO371" s="29">
        <f t="shared" si="29"/>
        <v>0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27">
        <f t="shared" si="26"/>
        <v>0</v>
      </c>
      <c r="AW371" s="26">
        <f t="shared" si="30"/>
        <v>0</v>
      </c>
      <c r="AX371" s="30"/>
    </row>
    <row r="372" spans="1:50" s="1" customFormat="1" ht="75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22.5</v>
      </c>
      <c r="H372" s="72">
        <v>2021520010142</v>
      </c>
      <c r="I372" s="4" t="s">
        <v>2226</v>
      </c>
      <c r="J372" s="4" t="s">
        <v>2227</v>
      </c>
      <c r="K372" s="4"/>
      <c r="L372" s="4"/>
      <c r="M372" s="226" t="s">
        <v>2063</v>
      </c>
      <c r="N372" s="226" t="s">
        <v>2015</v>
      </c>
      <c r="O372" s="226">
        <v>4003</v>
      </c>
      <c r="P372" s="3" t="s">
        <v>449</v>
      </c>
      <c r="Q372" s="4">
        <v>4003047</v>
      </c>
      <c r="R372" s="4" t="s">
        <v>2228</v>
      </c>
      <c r="S372" s="4">
        <v>400304700</v>
      </c>
      <c r="T372" s="4" t="s">
        <v>2229</v>
      </c>
      <c r="U372" s="3">
        <v>88629</v>
      </c>
      <c r="V372" s="59">
        <v>88629</v>
      </c>
      <c r="W372" s="6" t="s">
        <v>1541</v>
      </c>
      <c r="X372" s="6" t="s">
        <v>1542</v>
      </c>
      <c r="Y372" s="4" t="s">
        <v>2230</v>
      </c>
      <c r="Z372" s="4" t="s">
        <v>2231</v>
      </c>
      <c r="AA372" s="7">
        <v>6406428406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27"/>
        <v>6406428406</v>
      </c>
      <c r="AG372" s="5">
        <v>0</v>
      </c>
      <c r="AH372" s="5">
        <v>0</v>
      </c>
      <c r="AI372" s="5">
        <v>0</v>
      </c>
      <c r="AJ372" s="5">
        <v>0</v>
      </c>
      <c r="AK372" s="7">
        <v>0</v>
      </c>
      <c r="AL372" s="29">
        <f t="shared" si="28"/>
        <v>0</v>
      </c>
      <c r="AM372" s="7">
        <v>0</v>
      </c>
      <c r="AN372" s="7">
        <v>3801458853</v>
      </c>
      <c r="AO372" s="29">
        <f t="shared" si="29"/>
        <v>3801458853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27">
        <f t="shared" si="26"/>
        <v>0</v>
      </c>
      <c r="AW372" s="26">
        <f t="shared" si="30"/>
        <v>10207887259</v>
      </c>
      <c r="AX372" s="30"/>
    </row>
    <row r="373" spans="1:50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2063</v>
      </c>
      <c r="N373" s="28" t="s">
        <v>2015</v>
      </c>
      <c r="O373" s="28">
        <v>4003</v>
      </c>
      <c r="P373" s="3" t="s">
        <v>450</v>
      </c>
      <c r="Q373" s="4"/>
      <c r="R373" s="4"/>
      <c r="S373" s="4"/>
      <c r="T373" s="4"/>
      <c r="U373" s="3">
        <v>872</v>
      </c>
      <c r="V373" s="59">
        <v>100</v>
      </c>
      <c r="W373" s="6" t="s">
        <v>1542</v>
      </c>
      <c r="X373" s="6" t="s">
        <v>1543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27"/>
        <v>0</v>
      </c>
      <c r="AG373" s="5">
        <v>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28"/>
        <v>0</v>
      </c>
      <c r="AM373" s="7">
        <v>0</v>
      </c>
      <c r="AN373" s="7">
        <v>0</v>
      </c>
      <c r="AO373" s="29">
        <f t="shared" si="29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26"/>
        <v>0</v>
      </c>
      <c r="AW373" s="26">
        <f t="shared" si="30"/>
        <v>0</v>
      </c>
      <c r="AX373" s="30"/>
    </row>
    <row r="374" spans="1:50" customFormat="1" ht="60" hidden="1" x14ac:dyDescent="0.25">
      <c r="A374" s="3" t="s">
        <v>592</v>
      </c>
      <c r="B374" s="3" t="s">
        <v>764</v>
      </c>
      <c r="C374" s="3" t="s">
        <v>406</v>
      </c>
      <c r="D374" s="3" t="s">
        <v>452</v>
      </c>
      <c r="E374" s="3" t="s">
        <v>451</v>
      </c>
      <c r="F374" s="3">
        <v>1</v>
      </c>
      <c r="G374" s="62">
        <v>1</v>
      </c>
      <c r="H374" s="4"/>
      <c r="I374" s="4"/>
      <c r="J374" s="4"/>
      <c r="K374" s="4"/>
      <c r="L374" s="4"/>
      <c r="M374" s="28" t="s">
        <v>2063</v>
      </c>
      <c r="N374" s="28" t="s">
        <v>2016</v>
      </c>
      <c r="O374" s="28">
        <v>3201</v>
      </c>
      <c r="P374" s="3" t="s">
        <v>453</v>
      </c>
      <c r="Q374" s="4"/>
      <c r="R374" s="4"/>
      <c r="S374" s="4"/>
      <c r="T374" s="4"/>
      <c r="U374" s="3">
        <v>1</v>
      </c>
      <c r="V374" s="59">
        <v>1</v>
      </c>
      <c r="W374" s="6" t="s">
        <v>1543</v>
      </c>
      <c r="X374" s="6" t="s">
        <v>1544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27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28"/>
        <v>0</v>
      </c>
      <c r="AM374" s="7">
        <v>0</v>
      </c>
      <c r="AN374" s="7">
        <v>0</v>
      </c>
      <c r="AO374" s="29">
        <f t="shared" si="29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26"/>
        <v>0</v>
      </c>
      <c r="AW374" s="26">
        <f t="shared" si="30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2">
        <v>2.1</v>
      </c>
      <c r="H375" s="4"/>
      <c r="I375" s="4"/>
      <c r="J375" s="4"/>
      <c r="K375" s="4"/>
      <c r="L375" s="4"/>
      <c r="M375" s="28" t="s">
        <v>2063</v>
      </c>
      <c r="N375" s="28" t="s">
        <v>2016</v>
      </c>
      <c r="O375" s="28">
        <v>3201</v>
      </c>
      <c r="P375" s="3" t="s">
        <v>455</v>
      </c>
      <c r="Q375" s="4"/>
      <c r="R375" s="4"/>
      <c r="S375" s="4"/>
      <c r="T375" s="4"/>
      <c r="U375" s="3">
        <v>2</v>
      </c>
      <c r="V375" s="59">
        <v>2</v>
      </c>
      <c r="W375" s="6" t="s">
        <v>1544</v>
      </c>
      <c r="X375" s="6" t="s">
        <v>1545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27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28"/>
        <v>0</v>
      </c>
      <c r="AM375" s="7">
        <v>0</v>
      </c>
      <c r="AN375" s="7">
        <v>0</v>
      </c>
      <c r="AO375" s="29">
        <f t="shared" si="29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26"/>
        <v>0</v>
      </c>
      <c r="AW375" s="26">
        <f t="shared" si="30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2063</v>
      </c>
      <c r="N376" s="28" t="s">
        <v>2016</v>
      </c>
      <c r="O376" s="28">
        <v>3201</v>
      </c>
      <c r="P376" s="3" t="s">
        <v>456</v>
      </c>
      <c r="Q376" s="4"/>
      <c r="R376" s="4"/>
      <c r="S376" s="4"/>
      <c r="T376" s="4"/>
      <c r="U376" s="3">
        <v>1</v>
      </c>
      <c r="V376" s="59">
        <v>1</v>
      </c>
      <c r="W376" s="6" t="s">
        <v>1545</v>
      </c>
      <c r="X376" s="6" t="s">
        <v>1546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27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28"/>
        <v>0</v>
      </c>
      <c r="AM376" s="7">
        <v>0</v>
      </c>
      <c r="AN376" s="7">
        <v>0</v>
      </c>
      <c r="AO376" s="29">
        <f t="shared" si="29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26"/>
        <v>0</v>
      </c>
      <c r="AW376" s="26">
        <f t="shared" si="30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2">
        <v>4</v>
      </c>
      <c r="H377" s="4"/>
      <c r="I377" s="4"/>
      <c r="J377" s="4"/>
      <c r="K377" s="4"/>
      <c r="L377" s="4"/>
      <c r="M377" s="28" t="s">
        <v>2063</v>
      </c>
      <c r="N377" s="28" t="s">
        <v>2016</v>
      </c>
      <c r="O377" s="28">
        <v>3201</v>
      </c>
      <c r="P377" s="3" t="s">
        <v>458</v>
      </c>
      <c r="Q377" s="4"/>
      <c r="R377" s="4"/>
      <c r="S377" s="4"/>
      <c r="T377" s="4"/>
      <c r="U377" s="3">
        <v>1</v>
      </c>
      <c r="V377" s="59">
        <v>1</v>
      </c>
      <c r="W377" s="6" t="s">
        <v>1546</v>
      </c>
      <c r="X377" s="6" t="s">
        <v>1547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27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28"/>
        <v>0</v>
      </c>
      <c r="AM377" s="7">
        <v>0</v>
      </c>
      <c r="AN377" s="7">
        <v>0</v>
      </c>
      <c r="AO377" s="29">
        <f t="shared" si="29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26"/>
        <v>0</v>
      </c>
      <c r="AW377" s="26">
        <f t="shared" si="30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1</v>
      </c>
      <c r="H378" s="4"/>
      <c r="I378" s="4"/>
      <c r="J378" s="4"/>
      <c r="K378" s="4"/>
      <c r="L378" s="4"/>
      <c r="M378" s="28" t="s">
        <v>2063</v>
      </c>
      <c r="N378" s="28" t="s">
        <v>2016</v>
      </c>
      <c r="O378" s="28">
        <v>3201</v>
      </c>
      <c r="P378" s="3" t="s">
        <v>459</v>
      </c>
      <c r="Q378" s="4"/>
      <c r="R378" s="4"/>
      <c r="S378" s="4"/>
      <c r="T378" s="4"/>
      <c r="U378" s="3">
        <v>1</v>
      </c>
      <c r="V378" s="59">
        <v>1</v>
      </c>
      <c r="W378" s="6" t="s">
        <v>1547</v>
      </c>
      <c r="X378" s="6" t="s">
        <v>1548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27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28"/>
        <v>0</v>
      </c>
      <c r="AM378" s="7">
        <v>0</v>
      </c>
      <c r="AN378" s="7">
        <v>0</v>
      </c>
      <c r="AO378" s="29">
        <f t="shared" si="29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26"/>
        <v>0</v>
      </c>
      <c r="AW378" s="26">
        <f t="shared" si="30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2063</v>
      </c>
      <c r="N379" s="28" t="s">
        <v>2016</v>
      </c>
      <c r="O379" s="28">
        <v>3201</v>
      </c>
      <c r="P379" s="3" t="s">
        <v>460</v>
      </c>
      <c r="Q379" s="4"/>
      <c r="R379" s="4"/>
      <c r="S379" s="4"/>
      <c r="T379" s="4"/>
      <c r="U379" s="3">
        <v>1</v>
      </c>
      <c r="V379" s="59">
        <v>1</v>
      </c>
      <c r="W379" s="6" t="s">
        <v>1548</v>
      </c>
      <c r="X379" s="6" t="s">
        <v>1549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27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28"/>
        <v>0</v>
      </c>
      <c r="AM379" s="7">
        <v>0</v>
      </c>
      <c r="AN379" s="7">
        <v>0</v>
      </c>
      <c r="AO379" s="29">
        <f t="shared" si="29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26"/>
        <v>0</v>
      </c>
      <c r="AW379" s="26">
        <f t="shared" si="30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2063</v>
      </c>
      <c r="N380" s="28" t="s">
        <v>2016</v>
      </c>
      <c r="O380" s="28">
        <v>3201</v>
      </c>
      <c r="P380" s="3" t="s">
        <v>461</v>
      </c>
      <c r="Q380" s="4"/>
      <c r="R380" s="4"/>
      <c r="S380" s="4"/>
      <c r="T380" s="4"/>
      <c r="U380" s="3">
        <v>1</v>
      </c>
      <c r="V380" s="59">
        <v>1</v>
      </c>
      <c r="W380" s="6" t="s">
        <v>1549</v>
      </c>
      <c r="X380" s="6" t="s">
        <v>1550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27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28"/>
        <v>0</v>
      </c>
      <c r="AM380" s="7">
        <v>0</v>
      </c>
      <c r="AN380" s="7">
        <v>0</v>
      </c>
      <c r="AO380" s="29">
        <f t="shared" si="29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26"/>
        <v>0</v>
      </c>
      <c r="AW380" s="26">
        <f t="shared" si="30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2">
        <v>25</v>
      </c>
      <c r="H381" s="4"/>
      <c r="I381" s="4"/>
      <c r="J381" s="4"/>
      <c r="K381" s="4"/>
      <c r="L381" s="4"/>
      <c r="M381" s="28" t="s">
        <v>2063</v>
      </c>
      <c r="N381" s="28" t="s">
        <v>2016</v>
      </c>
      <c r="O381" s="28">
        <v>3201</v>
      </c>
      <c r="P381" s="3" t="s">
        <v>463</v>
      </c>
      <c r="Q381" s="4"/>
      <c r="R381" s="4"/>
      <c r="S381" s="4"/>
      <c r="T381" s="4"/>
      <c r="U381" s="3">
        <v>15</v>
      </c>
      <c r="V381" s="59">
        <v>15</v>
      </c>
      <c r="W381" s="6" t="s">
        <v>1550</v>
      </c>
      <c r="X381" s="6" t="s">
        <v>1551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27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28"/>
        <v>0</v>
      </c>
      <c r="AM381" s="7">
        <v>0</v>
      </c>
      <c r="AN381" s="7">
        <v>0</v>
      </c>
      <c r="AO381" s="29">
        <f t="shared" si="29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26"/>
        <v>0</v>
      </c>
      <c r="AW381" s="26">
        <f t="shared" si="30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2063</v>
      </c>
      <c r="N382" s="28" t="s">
        <v>2016</v>
      </c>
      <c r="O382" s="28">
        <v>3201</v>
      </c>
      <c r="P382" s="3" t="s">
        <v>471</v>
      </c>
      <c r="Q382" s="4"/>
      <c r="R382" s="4"/>
      <c r="S382" s="4"/>
      <c r="T382" s="4"/>
      <c r="U382" s="3">
        <v>1</v>
      </c>
      <c r="V382" s="59">
        <v>1</v>
      </c>
      <c r="W382" s="6" t="s">
        <v>1551</v>
      </c>
      <c r="X382" s="6" t="s">
        <v>1552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27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28"/>
        <v>0</v>
      </c>
      <c r="AM382" s="7">
        <v>0</v>
      </c>
      <c r="AN382" s="7">
        <v>0</v>
      </c>
      <c r="AO382" s="29">
        <f t="shared" si="29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26"/>
        <v>0</v>
      </c>
      <c r="AW382" s="26">
        <f t="shared" si="30"/>
        <v>0</v>
      </c>
      <c r="AX382" s="30"/>
    </row>
    <row r="383" spans="1:50" customFormat="1" ht="60" x14ac:dyDescent="0.25">
      <c r="A383" s="3" t="s">
        <v>592</v>
      </c>
      <c r="B383" s="3" t="s">
        <v>1145</v>
      </c>
      <c r="C383" s="3" t="s">
        <v>406</v>
      </c>
      <c r="D383" s="3" t="s">
        <v>452</v>
      </c>
      <c r="E383" s="3" t="s">
        <v>464</v>
      </c>
      <c r="F383" s="3">
        <v>70</v>
      </c>
      <c r="G383" s="62">
        <v>0.7</v>
      </c>
      <c r="H383" s="4"/>
      <c r="I383" s="4"/>
      <c r="J383" s="4"/>
      <c r="K383" s="4"/>
      <c r="L383" s="4"/>
      <c r="M383" s="226" t="s">
        <v>2063</v>
      </c>
      <c r="N383" s="226" t="s">
        <v>2015</v>
      </c>
      <c r="O383" s="226">
        <v>4003</v>
      </c>
      <c r="P383" s="3" t="s">
        <v>465</v>
      </c>
      <c r="Q383" s="4"/>
      <c r="R383" s="4"/>
      <c r="S383" s="4"/>
      <c r="T383" s="4"/>
      <c r="U383" s="3">
        <v>12</v>
      </c>
      <c r="V383" s="59">
        <v>12</v>
      </c>
      <c r="W383" s="6" t="s">
        <v>1552</v>
      </c>
      <c r="X383" s="6" t="s">
        <v>1553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27"/>
        <v>0</v>
      </c>
      <c r="AG383" s="5">
        <v>0</v>
      </c>
      <c r="AH383" s="5">
        <v>0</v>
      </c>
      <c r="AI383" s="5">
        <v>0</v>
      </c>
      <c r="AJ383" s="5">
        <v>0</v>
      </c>
      <c r="AK383" s="7">
        <v>0</v>
      </c>
      <c r="AL383" s="29">
        <f t="shared" si="28"/>
        <v>0</v>
      </c>
      <c r="AM383" s="7">
        <v>0</v>
      </c>
      <c r="AN383" s="7">
        <v>0</v>
      </c>
      <c r="AO383" s="29">
        <f t="shared" si="29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27">
        <f t="shared" si="26"/>
        <v>0</v>
      </c>
      <c r="AW383" s="26">
        <f t="shared" si="30"/>
        <v>0</v>
      </c>
      <c r="AX383" s="30"/>
    </row>
    <row r="384" spans="1:50" s="1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70</v>
      </c>
      <c r="H384" s="4"/>
      <c r="I384" s="4"/>
      <c r="J384" s="4"/>
      <c r="K384" s="4"/>
      <c r="L384" s="4"/>
      <c r="M384" s="28" t="s">
        <v>2063</v>
      </c>
      <c r="N384" s="28" t="s">
        <v>2015</v>
      </c>
      <c r="O384" s="28">
        <v>4003</v>
      </c>
      <c r="P384" s="3" t="s">
        <v>466</v>
      </c>
      <c r="Q384" s="4"/>
      <c r="R384" s="4"/>
      <c r="S384" s="4"/>
      <c r="T384" s="4"/>
      <c r="U384" s="3">
        <v>1</v>
      </c>
      <c r="V384" s="59">
        <v>1</v>
      </c>
      <c r="W384" s="6" t="s">
        <v>1553</v>
      </c>
      <c r="X384" s="6" t="s">
        <v>1554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27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28"/>
        <v>0</v>
      </c>
      <c r="AM384" s="7">
        <v>0</v>
      </c>
      <c r="AN384" s="7">
        <v>0</v>
      </c>
      <c r="AO384" s="29">
        <f t="shared" si="29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26"/>
        <v>0</v>
      </c>
      <c r="AW384" s="26">
        <f t="shared" si="30"/>
        <v>0</v>
      </c>
      <c r="AX384" s="30"/>
    </row>
    <row r="385" spans="1:50" customFormat="1" ht="60" hidden="1" x14ac:dyDescent="0.25">
      <c r="A385" s="3" t="s">
        <v>592</v>
      </c>
      <c r="B385" s="3" t="s">
        <v>114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</v>
      </c>
      <c r="H385" s="4"/>
      <c r="I385" s="4"/>
      <c r="J385" s="4"/>
      <c r="K385" s="4"/>
      <c r="L385" s="4"/>
      <c r="M385" s="28" t="s">
        <v>2058</v>
      </c>
      <c r="N385" s="28" t="s">
        <v>2004</v>
      </c>
      <c r="O385" s="28">
        <v>1905</v>
      </c>
      <c r="P385" s="3" t="s">
        <v>467</v>
      </c>
      <c r="Q385" s="4"/>
      <c r="R385" s="4"/>
      <c r="S385" s="4"/>
      <c r="T385" s="4"/>
      <c r="U385" s="3">
        <v>1</v>
      </c>
      <c r="V385" s="59">
        <v>1</v>
      </c>
      <c r="W385" s="6" t="s">
        <v>1554</v>
      </c>
      <c r="X385" s="6" t="s">
        <v>1555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27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28"/>
        <v>0</v>
      </c>
      <c r="AM385" s="7">
        <v>0</v>
      </c>
      <c r="AN385" s="7">
        <v>0</v>
      </c>
      <c r="AO385" s="29">
        <f t="shared" si="29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26"/>
        <v>0</v>
      </c>
      <c r="AW385" s="26">
        <f t="shared" si="30"/>
        <v>0</v>
      </c>
      <c r="AX385" s="30"/>
    </row>
    <row r="386" spans="1:50" customFormat="1" ht="60" x14ac:dyDescent="0.25">
      <c r="A386" s="3" t="s">
        <v>592</v>
      </c>
      <c r="B386" s="3" t="s">
        <v>1146</v>
      </c>
      <c r="C386" s="3" t="s">
        <v>406</v>
      </c>
      <c r="D386" s="3" t="s">
        <v>452</v>
      </c>
      <c r="E386" s="3" t="s">
        <v>468</v>
      </c>
      <c r="F386" s="3">
        <v>76</v>
      </c>
      <c r="G386" s="62">
        <v>0.76</v>
      </c>
      <c r="H386" s="4"/>
      <c r="I386" s="4"/>
      <c r="J386" s="4"/>
      <c r="K386" s="4"/>
      <c r="L386" s="4"/>
      <c r="M386" s="226" t="s">
        <v>2063</v>
      </c>
      <c r="N386" s="226" t="s">
        <v>2015</v>
      </c>
      <c r="O386" s="226">
        <v>4003</v>
      </c>
      <c r="P386" s="3" t="s">
        <v>469</v>
      </c>
      <c r="Q386" s="4"/>
      <c r="R386" s="4"/>
      <c r="S386" s="4"/>
      <c r="T386" s="4"/>
      <c r="U386" s="3">
        <v>1</v>
      </c>
      <c r="V386" s="59">
        <v>1</v>
      </c>
      <c r="W386" s="6" t="s">
        <v>1555</v>
      </c>
      <c r="X386" s="6" t="s">
        <v>1556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27"/>
        <v>0</v>
      </c>
      <c r="AG386" s="5">
        <v>0</v>
      </c>
      <c r="AH386" s="5">
        <v>0</v>
      </c>
      <c r="AI386" s="5">
        <v>0</v>
      </c>
      <c r="AJ386" s="5">
        <v>0</v>
      </c>
      <c r="AK386" s="7">
        <v>0</v>
      </c>
      <c r="AL386" s="29">
        <f t="shared" si="28"/>
        <v>0</v>
      </c>
      <c r="AM386" s="7">
        <v>0</v>
      </c>
      <c r="AN386" s="7">
        <v>0</v>
      </c>
      <c r="AO386" s="29">
        <f t="shared" si="29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27">
        <f t="shared" si="26"/>
        <v>0</v>
      </c>
      <c r="AW386" s="26">
        <f t="shared" si="30"/>
        <v>0</v>
      </c>
      <c r="AX386" s="30"/>
    </row>
    <row r="387" spans="1:50" customFormat="1" ht="60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 t="s">
        <v>2000</v>
      </c>
      <c r="H387" s="4"/>
      <c r="I387" s="4"/>
      <c r="J387" s="4"/>
      <c r="K387" s="4"/>
      <c r="L387" s="4"/>
      <c r="M387" s="226" t="s">
        <v>2063</v>
      </c>
      <c r="N387" s="226" t="s">
        <v>2015</v>
      </c>
      <c r="O387" s="226">
        <v>4003</v>
      </c>
      <c r="P387" s="3" t="s">
        <v>470</v>
      </c>
      <c r="Q387" s="4"/>
      <c r="R387" s="4"/>
      <c r="S387" s="4"/>
      <c r="T387" s="4"/>
      <c r="U387" s="3">
        <v>10</v>
      </c>
      <c r="V387" s="59" t="s">
        <v>2000</v>
      </c>
      <c r="W387" s="6" t="s">
        <v>1556</v>
      </c>
      <c r="X387" s="6" t="s">
        <v>1557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27"/>
        <v>0</v>
      </c>
      <c r="AG387" s="5">
        <v>0</v>
      </c>
      <c r="AH387" s="5">
        <v>0</v>
      </c>
      <c r="AI387" s="5">
        <v>0</v>
      </c>
      <c r="AJ387" s="5">
        <v>0</v>
      </c>
      <c r="AK387" s="7">
        <v>0</v>
      </c>
      <c r="AL387" s="29">
        <f t="shared" si="28"/>
        <v>0</v>
      </c>
      <c r="AM387" s="7">
        <v>0</v>
      </c>
      <c r="AN387" s="7">
        <v>0</v>
      </c>
      <c r="AO387" s="29">
        <f t="shared" si="29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27">
        <f t="shared" si="26"/>
        <v>0</v>
      </c>
      <c r="AW387" s="26">
        <f t="shared" si="30"/>
        <v>0</v>
      </c>
      <c r="AX387" s="30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2">
        <v>0.25</v>
      </c>
      <c r="H388" s="4"/>
      <c r="I388" s="4"/>
      <c r="J388" s="4"/>
      <c r="K388" s="4"/>
      <c r="L388" s="4"/>
      <c r="M388" s="28" t="s">
        <v>2064</v>
      </c>
      <c r="N388" s="28" t="s">
        <v>2017</v>
      </c>
      <c r="O388" s="28">
        <v>3301</v>
      </c>
      <c r="P388" s="3" t="s">
        <v>475</v>
      </c>
      <c r="Q388" s="4"/>
      <c r="R388" s="4"/>
      <c r="S388" s="4"/>
      <c r="T388" s="4"/>
      <c r="U388" s="3">
        <v>1</v>
      </c>
      <c r="V388" s="59">
        <v>1</v>
      </c>
      <c r="W388" s="6" t="s">
        <v>1557</v>
      </c>
      <c r="X388" s="6" t="s">
        <v>1558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27"/>
        <v>0</v>
      </c>
      <c r="AG388" s="5">
        <v>0</v>
      </c>
      <c r="AH388" s="5">
        <v>0</v>
      </c>
      <c r="AI388" s="5">
        <v>0</v>
      </c>
      <c r="AJ388" s="5">
        <v>0</v>
      </c>
      <c r="AK388" s="7">
        <v>0</v>
      </c>
      <c r="AL388" s="29">
        <f t="shared" si="28"/>
        <v>0</v>
      </c>
      <c r="AM388" s="7">
        <v>0</v>
      </c>
      <c r="AN388" s="7">
        <v>0</v>
      </c>
      <c r="AO388" s="29">
        <f t="shared" si="29"/>
        <v>0</v>
      </c>
      <c r="AP388" s="7">
        <v>0</v>
      </c>
      <c r="AQ388" s="7">
        <v>0</v>
      </c>
      <c r="AR388" s="7"/>
      <c r="AS388" s="7"/>
      <c r="AT388" s="7">
        <v>0</v>
      </c>
      <c r="AU388" s="7">
        <v>0</v>
      </c>
      <c r="AV388" s="27">
        <f t="shared" si="26"/>
        <v>0</v>
      </c>
      <c r="AW388" s="26">
        <f t="shared" si="30"/>
        <v>0</v>
      </c>
      <c r="AX388" s="30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 t="s">
        <v>2064</v>
      </c>
      <c r="N389" s="28" t="s">
        <v>2017</v>
      </c>
      <c r="O389" s="28">
        <v>3301</v>
      </c>
      <c r="P389" s="3" t="s">
        <v>476</v>
      </c>
      <c r="Q389" s="4"/>
      <c r="R389" s="4"/>
      <c r="S389" s="4"/>
      <c r="T389" s="4"/>
      <c r="U389" s="3">
        <v>1</v>
      </c>
      <c r="V389" s="59">
        <v>1</v>
      </c>
      <c r="W389" s="6" t="s">
        <v>1558</v>
      </c>
      <c r="X389" s="6" t="s">
        <v>1559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27"/>
        <v>0</v>
      </c>
      <c r="AG389" s="5">
        <v>0</v>
      </c>
      <c r="AH389" s="5">
        <v>0</v>
      </c>
      <c r="AI389" s="5">
        <v>0</v>
      </c>
      <c r="AJ389" s="5">
        <v>0</v>
      </c>
      <c r="AK389" s="7">
        <v>0</v>
      </c>
      <c r="AL389" s="29">
        <f t="shared" si="28"/>
        <v>0</v>
      </c>
      <c r="AM389" s="7">
        <v>0</v>
      </c>
      <c r="AN389" s="7">
        <v>0</v>
      </c>
      <c r="AO389" s="29">
        <f t="shared" si="29"/>
        <v>0</v>
      </c>
      <c r="AP389" s="7">
        <v>0</v>
      </c>
      <c r="AQ389" s="7">
        <v>0</v>
      </c>
      <c r="AR389" s="7"/>
      <c r="AS389" s="7"/>
      <c r="AT389" s="7">
        <v>0</v>
      </c>
      <c r="AU389" s="7">
        <v>0</v>
      </c>
      <c r="AV389" s="27">
        <f t="shared" si="26"/>
        <v>0</v>
      </c>
      <c r="AW389" s="26">
        <f t="shared" si="30"/>
        <v>0</v>
      </c>
      <c r="AX389" s="30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 t="s">
        <v>2064</v>
      </c>
      <c r="N390" s="28" t="s">
        <v>2017</v>
      </c>
      <c r="O390" s="28">
        <v>3301</v>
      </c>
      <c r="P390" s="3" t="s">
        <v>1135</v>
      </c>
      <c r="Q390" s="4"/>
      <c r="R390" s="4"/>
      <c r="S390" s="4"/>
      <c r="T390" s="4"/>
      <c r="U390" s="3">
        <v>26</v>
      </c>
      <c r="V390" s="59">
        <v>5</v>
      </c>
      <c r="W390" s="6" t="s">
        <v>1559</v>
      </c>
      <c r="X390" s="6" t="s">
        <v>1560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27"/>
        <v>0</v>
      </c>
      <c r="AG390" s="5">
        <v>0</v>
      </c>
      <c r="AH390" s="5">
        <v>0</v>
      </c>
      <c r="AI390" s="5">
        <v>0</v>
      </c>
      <c r="AJ390" s="5">
        <v>0</v>
      </c>
      <c r="AK390" s="7">
        <v>0</v>
      </c>
      <c r="AL390" s="29">
        <f t="shared" si="28"/>
        <v>0</v>
      </c>
      <c r="AM390" s="7">
        <v>0</v>
      </c>
      <c r="AN390" s="7">
        <v>0</v>
      </c>
      <c r="AO390" s="29">
        <f t="shared" si="29"/>
        <v>0</v>
      </c>
      <c r="AP390" s="7">
        <v>0</v>
      </c>
      <c r="AQ390" s="7">
        <v>0</v>
      </c>
      <c r="AR390" s="7"/>
      <c r="AS390" s="7"/>
      <c r="AT390" s="7">
        <v>0</v>
      </c>
      <c r="AU390" s="7">
        <v>0</v>
      </c>
      <c r="AV390" s="27">
        <f t="shared" si="26"/>
        <v>0</v>
      </c>
      <c r="AW390" s="26">
        <f t="shared" si="30"/>
        <v>0</v>
      </c>
      <c r="AX390" s="30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2">
        <v>15</v>
      </c>
      <c r="H391" s="4"/>
      <c r="I391" s="4"/>
      <c r="J391" s="4"/>
      <c r="K391" s="4"/>
      <c r="L391" s="4"/>
      <c r="M391" s="28" t="s">
        <v>2064</v>
      </c>
      <c r="N391" s="28" t="s">
        <v>2018</v>
      </c>
      <c r="O391" s="28">
        <v>3302</v>
      </c>
      <c r="P391" s="3" t="s">
        <v>478</v>
      </c>
      <c r="Q391" s="4"/>
      <c r="R391" s="4"/>
      <c r="S391" s="4"/>
      <c r="T391" s="4"/>
      <c r="U391" s="3">
        <v>8</v>
      </c>
      <c r="V391" s="59">
        <v>3</v>
      </c>
      <c r="W391" s="6" t="s">
        <v>1560</v>
      </c>
      <c r="X391" s="6" t="s">
        <v>1561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27"/>
        <v>0</v>
      </c>
      <c r="AG391" s="5">
        <v>0</v>
      </c>
      <c r="AH391" s="5">
        <v>0</v>
      </c>
      <c r="AI391" s="5">
        <v>0</v>
      </c>
      <c r="AJ391" s="5">
        <v>0</v>
      </c>
      <c r="AK391" s="7">
        <v>0</v>
      </c>
      <c r="AL391" s="29">
        <f t="shared" si="28"/>
        <v>0</v>
      </c>
      <c r="AM391" s="7">
        <v>0</v>
      </c>
      <c r="AN391" s="7">
        <v>0</v>
      </c>
      <c r="AO391" s="29">
        <f t="shared" si="29"/>
        <v>0</v>
      </c>
      <c r="AP391" s="7">
        <v>0</v>
      </c>
      <c r="AQ391" s="7">
        <v>0</v>
      </c>
      <c r="AR391" s="7"/>
      <c r="AS391" s="7"/>
      <c r="AT391" s="7">
        <v>0</v>
      </c>
      <c r="AU391" s="7">
        <v>0</v>
      </c>
      <c r="AV391" s="27">
        <f t="shared" si="26"/>
        <v>0</v>
      </c>
      <c r="AW391" s="26">
        <f t="shared" si="30"/>
        <v>0</v>
      </c>
      <c r="AX391" s="30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 t="s">
        <v>2064</v>
      </c>
      <c r="N392" s="28" t="s">
        <v>2018</v>
      </c>
      <c r="O392" s="28">
        <v>3302</v>
      </c>
      <c r="P392" s="3" t="s">
        <v>479</v>
      </c>
      <c r="Q392" s="4"/>
      <c r="R392" s="4"/>
      <c r="S392" s="4"/>
      <c r="T392" s="4"/>
      <c r="U392" s="3">
        <v>1</v>
      </c>
      <c r="V392" s="59">
        <v>1</v>
      </c>
      <c r="W392" s="6" t="s">
        <v>1561</v>
      </c>
      <c r="X392" s="6" t="s">
        <v>1562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27"/>
        <v>0</v>
      </c>
      <c r="AG392" s="5">
        <v>0</v>
      </c>
      <c r="AH392" s="5">
        <v>0</v>
      </c>
      <c r="AI392" s="5">
        <v>0</v>
      </c>
      <c r="AJ392" s="5">
        <v>0</v>
      </c>
      <c r="AK392" s="7">
        <v>0</v>
      </c>
      <c r="AL392" s="29">
        <f t="shared" si="28"/>
        <v>0</v>
      </c>
      <c r="AM392" s="7">
        <v>0</v>
      </c>
      <c r="AN392" s="7">
        <v>0</v>
      </c>
      <c r="AO392" s="29">
        <f t="shared" si="29"/>
        <v>0</v>
      </c>
      <c r="AP392" s="7">
        <v>0</v>
      </c>
      <c r="AQ392" s="7">
        <v>0</v>
      </c>
      <c r="AR392" s="7"/>
      <c r="AS392" s="7"/>
      <c r="AT392" s="7">
        <v>0</v>
      </c>
      <c r="AU392" s="7">
        <v>0</v>
      </c>
      <c r="AV392" s="27">
        <f t="shared" si="26"/>
        <v>0</v>
      </c>
      <c r="AW392" s="26">
        <f t="shared" si="30"/>
        <v>0</v>
      </c>
      <c r="AX392" s="30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 t="s">
        <v>2064</v>
      </c>
      <c r="N393" s="28" t="s">
        <v>2018</v>
      </c>
      <c r="O393" s="28">
        <v>3302</v>
      </c>
      <c r="P393" s="3" t="s">
        <v>488</v>
      </c>
      <c r="Q393" s="4"/>
      <c r="R393" s="4"/>
      <c r="S393" s="4"/>
      <c r="T393" s="4"/>
      <c r="U393" s="3">
        <v>1</v>
      </c>
      <c r="V393" s="59">
        <v>1</v>
      </c>
      <c r="W393" s="6" t="s">
        <v>1562</v>
      </c>
      <c r="X393" s="6" t="s">
        <v>1563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27"/>
        <v>0</v>
      </c>
      <c r="AG393" s="5">
        <v>0</v>
      </c>
      <c r="AH393" s="5">
        <v>0</v>
      </c>
      <c r="AI393" s="5">
        <v>0</v>
      </c>
      <c r="AJ393" s="5">
        <v>0</v>
      </c>
      <c r="AK393" s="7">
        <v>0</v>
      </c>
      <c r="AL393" s="29">
        <f t="shared" si="28"/>
        <v>0</v>
      </c>
      <c r="AM393" s="7">
        <v>0</v>
      </c>
      <c r="AN393" s="7">
        <v>0</v>
      </c>
      <c r="AO393" s="29">
        <f t="shared" si="29"/>
        <v>0</v>
      </c>
      <c r="AP393" s="7">
        <v>0</v>
      </c>
      <c r="AQ393" s="7">
        <v>0</v>
      </c>
      <c r="AR393" s="7"/>
      <c r="AS393" s="7"/>
      <c r="AT393" s="7">
        <v>0</v>
      </c>
      <c r="AU393" s="7">
        <v>0</v>
      </c>
      <c r="AV393" s="27">
        <f t="shared" si="26"/>
        <v>0</v>
      </c>
      <c r="AW393" s="26">
        <f t="shared" si="30"/>
        <v>0</v>
      </c>
      <c r="AX393" s="30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2">
        <v>25</v>
      </c>
      <c r="H394" s="4"/>
      <c r="I394" s="4"/>
      <c r="J394" s="4"/>
      <c r="K394" s="4"/>
      <c r="L394" s="4"/>
      <c r="M394" s="28" t="s">
        <v>2064</v>
      </c>
      <c r="N394" s="28" t="s">
        <v>2017</v>
      </c>
      <c r="O394" s="28">
        <v>3301</v>
      </c>
      <c r="P394" s="3" t="s">
        <v>481</v>
      </c>
      <c r="Q394" s="4"/>
      <c r="R394" s="4"/>
      <c r="S394" s="4"/>
      <c r="T394" s="4"/>
      <c r="U394" s="3">
        <v>1</v>
      </c>
      <c r="V394" s="59">
        <v>1</v>
      </c>
      <c r="W394" s="6" t="s">
        <v>1563</v>
      </c>
      <c r="X394" s="6" t="s">
        <v>1564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27"/>
        <v>0</v>
      </c>
      <c r="AG394" s="5">
        <v>0</v>
      </c>
      <c r="AH394" s="5">
        <v>0</v>
      </c>
      <c r="AI394" s="5">
        <v>0</v>
      </c>
      <c r="AJ394" s="5">
        <v>0</v>
      </c>
      <c r="AK394" s="7">
        <v>0</v>
      </c>
      <c r="AL394" s="29">
        <f t="shared" si="28"/>
        <v>0</v>
      </c>
      <c r="AM394" s="7">
        <v>0</v>
      </c>
      <c r="AN394" s="7">
        <v>0</v>
      </c>
      <c r="AO394" s="29">
        <f t="shared" si="29"/>
        <v>0</v>
      </c>
      <c r="AP394" s="7">
        <v>0</v>
      </c>
      <c r="AQ394" s="7">
        <v>0</v>
      </c>
      <c r="AR394" s="7"/>
      <c r="AS394" s="7"/>
      <c r="AT394" s="7">
        <v>0</v>
      </c>
      <c r="AU394" s="7">
        <v>0</v>
      </c>
      <c r="AV394" s="27">
        <f t="shared" si="26"/>
        <v>0</v>
      </c>
      <c r="AW394" s="26">
        <f t="shared" si="30"/>
        <v>0</v>
      </c>
      <c r="AX394" s="30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2">
        <v>0.25</v>
      </c>
      <c r="H395" s="4"/>
      <c r="I395" s="4"/>
      <c r="J395" s="4"/>
      <c r="K395" s="4"/>
      <c r="L395" s="4"/>
      <c r="M395" s="28" t="s">
        <v>2064</v>
      </c>
      <c r="N395" s="28" t="s">
        <v>2017</v>
      </c>
      <c r="O395" s="28">
        <v>3301</v>
      </c>
      <c r="P395" s="3" t="s">
        <v>483</v>
      </c>
      <c r="Q395" s="4"/>
      <c r="R395" s="4"/>
      <c r="S395" s="4"/>
      <c r="T395" s="4"/>
      <c r="U395" s="3">
        <v>1</v>
      </c>
      <c r="V395" s="59">
        <v>1</v>
      </c>
      <c r="W395" s="6" t="s">
        <v>1564</v>
      </c>
      <c r="X395" s="6" t="s">
        <v>1565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27"/>
        <v>0</v>
      </c>
      <c r="AG395" s="5">
        <v>0</v>
      </c>
      <c r="AH395" s="5">
        <v>0</v>
      </c>
      <c r="AI395" s="5">
        <v>0</v>
      </c>
      <c r="AJ395" s="5">
        <v>0</v>
      </c>
      <c r="AK395" s="7">
        <v>0</v>
      </c>
      <c r="AL395" s="29">
        <f t="shared" si="28"/>
        <v>0</v>
      </c>
      <c r="AM395" s="7">
        <v>0</v>
      </c>
      <c r="AN395" s="7">
        <v>0</v>
      </c>
      <c r="AO395" s="29">
        <f t="shared" si="29"/>
        <v>0</v>
      </c>
      <c r="AP395" s="7">
        <v>0</v>
      </c>
      <c r="AQ395" s="7">
        <v>0</v>
      </c>
      <c r="AR395" s="7"/>
      <c r="AS395" s="7"/>
      <c r="AT395" s="7">
        <v>0</v>
      </c>
      <c r="AU395" s="7">
        <v>0</v>
      </c>
      <c r="AV395" s="27">
        <f t="shared" si="26"/>
        <v>0</v>
      </c>
      <c r="AW395" s="26">
        <f t="shared" si="30"/>
        <v>0</v>
      </c>
      <c r="AX395" s="30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2">
        <v>12.5</v>
      </c>
      <c r="H396" s="4"/>
      <c r="I396" s="4"/>
      <c r="J396" s="4"/>
      <c r="K396" s="4"/>
      <c r="L396" s="4"/>
      <c r="M396" s="28" t="s">
        <v>2064</v>
      </c>
      <c r="N396" s="28" t="s">
        <v>2017</v>
      </c>
      <c r="O396" s="28">
        <v>3301</v>
      </c>
      <c r="P396" s="3" t="s">
        <v>486</v>
      </c>
      <c r="Q396" s="4"/>
      <c r="R396" s="4"/>
      <c r="S396" s="4"/>
      <c r="T396" s="4"/>
      <c r="U396" s="3">
        <v>1</v>
      </c>
      <c r="V396" s="59">
        <v>1</v>
      </c>
      <c r="W396" s="6" t="s">
        <v>1565</v>
      </c>
      <c r="X396" s="6" t="s">
        <v>1566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27"/>
        <v>0</v>
      </c>
      <c r="AG396" s="5">
        <v>0</v>
      </c>
      <c r="AH396" s="5">
        <v>0</v>
      </c>
      <c r="AI396" s="5">
        <v>0</v>
      </c>
      <c r="AJ396" s="5">
        <v>0</v>
      </c>
      <c r="AK396" s="7">
        <v>0</v>
      </c>
      <c r="AL396" s="29">
        <f t="shared" si="28"/>
        <v>0</v>
      </c>
      <c r="AM396" s="7">
        <v>0</v>
      </c>
      <c r="AN396" s="7">
        <v>0</v>
      </c>
      <c r="AO396" s="29">
        <f t="shared" si="29"/>
        <v>0</v>
      </c>
      <c r="AP396" s="7">
        <v>0</v>
      </c>
      <c r="AQ396" s="7">
        <v>0</v>
      </c>
      <c r="AR396" s="7"/>
      <c r="AS396" s="7"/>
      <c r="AT396" s="7">
        <v>0</v>
      </c>
      <c r="AU396" s="7">
        <v>0</v>
      </c>
      <c r="AV396" s="27">
        <f t="shared" si="26"/>
        <v>0</v>
      </c>
      <c r="AW396" s="26">
        <f t="shared" si="30"/>
        <v>0</v>
      </c>
      <c r="AX396" s="30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 t="s">
        <v>2064</v>
      </c>
      <c r="N397" s="28" t="s">
        <v>2017</v>
      </c>
      <c r="O397" s="28">
        <v>3301</v>
      </c>
      <c r="P397" s="3" t="s">
        <v>487</v>
      </c>
      <c r="Q397" s="4"/>
      <c r="R397" s="4"/>
      <c r="S397" s="4"/>
      <c r="T397" s="4"/>
      <c r="U397" s="3">
        <v>1</v>
      </c>
      <c r="V397" s="59">
        <v>1</v>
      </c>
      <c r="W397" s="6" t="s">
        <v>1566</v>
      </c>
      <c r="X397" s="6" t="s">
        <v>1567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27"/>
        <v>0</v>
      </c>
      <c r="AG397" s="5">
        <v>0</v>
      </c>
      <c r="AH397" s="5">
        <v>0</v>
      </c>
      <c r="AI397" s="5">
        <v>0</v>
      </c>
      <c r="AJ397" s="5">
        <v>0</v>
      </c>
      <c r="AK397" s="7">
        <v>0</v>
      </c>
      <c r="AL397" s="29">
        <f t="shared" si="28"/>
        <v>0</v>
      </c>
      <c r="AM397" s="7">
        <v>0</v>
      </c>
      <c r="AN397" s="7">
        <v>0</v>
      </c>
      <c r="AO397" s="29">
        <f t="shared" si="29"/>
        <v>0</v>
      </c>
      <c r="AP397" s="7">
        <v>0</v>
      </c>
      <c r="AQ397" s="7">
        <v>0</v>
      </c>
      <c r="AR397" s="7"/>
      <c r="AS397" s="7"/>
      <c r="AT397" s="7">
        <v>0</v>
      </c>
      <c r="AU397" s="7">
        <v>0</v>
      </c>
      <c r="AV397" s="27">
        <f t="shared" si="26"/>
        <v>0</v>
      </c>
      <c r="AW397" s="26">
        <f t="shared" si="30"/>
        <v>0</v>
      </c>
      <c r="AX397" s="30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2">
        <v>25</v>
      </c>
      <c r="H398" s="4"/>
      <c r="I398" s="4"/>
      <c r="J398" s="4"/>
      <c r="K398" s="4"/>
      <c r="L398" s="4"/>
      <c r="M398" s="28" t="s">
        <v>2064</v>
      </c>
      <c r="N398" s="28" t="s">
        <v>2017</v>
      </c>
      <c r="O398" s="28">
        <v>3301</v>
      </c>
      <c r="P398" s="3" t="s">
        <v>492</v>
      </c>
      <c r="Q398" s="4"/>
      <c r="R398" s="4"/>
      <c r="S398" s="4"/>
      <c r="T398" s="4"/>
      <c r="U398" s="3">
        <v>64</v>
      </c>
      <c r="V398" s="59">
        <v>12</v>
      </c>
      <c r="W398" s="6" t="s">
        <v>1567</v>
      </c>
      <c r="X398" s="6" t="s">
        <v>1568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27"/>
        <v>0</v>
      </c>
      <c r="AG398" s="5">
        <v>0</v>
      </c>
      <c r="AH398" s="5">
        <v>0</v>
      </c>
      <c r="AI398" s="5">
        <v>0</v>
      </c>
      <c r="AJ398" s="5">
        <v>0</v>
      </c>
      <c r="AK398" s="7">
        <v>0</v>
      </c>
      <c r="AL398" s="29">
        <f t="shared" si="28"/>
        <v>0</v>
      </c>
      <c r="AM398" s="7">
        <v>0</v>
      </c>
      <c r="AN398" s="7">
        <v>0</v>
      </c>
      <c r="AO398" s="29">
        <f t="shared" si="29"/>
        <v>0</v>
      </c>
      <c r="AP398" s="7">
        <v>0</v>
      </c>
      <c r="AQ398" s="7">
        <v>0</v>
      </c>
      <c r="AR398" s="7"/>
      <c r="AS398" s="7"/>
      <c r="AT398" s="7">
        <v>0</v>
      </c>
      <c r="AU398" s="7">
        <v>0</v>
      </c>
      <c r="AV398" s="27">
        <f t="shared" si="26"/>
        <v>0</v>
      </c>
      <c r="AW398" s="26">
        <f t="shared" si="30"/>
        <v>0</v>
      </c>
      <c r="AX398" s="30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 t="s">
        <v>2064</v>
      </c>
      <c r="N399" s="28" t="s">
        <v>2017</v>
      </c>
      <c r="O399" s="28">
        <v>3301</v>
      </c>
      <c r="P399" s="3" t="s">
        <v>495</v>
      </c>
      <c r="Q399" s="4"/>
      <c r="R399" s="4"/>
      <c r="S399" s="4"/>
      <c r="T399" s="4"/>
      <c r="U399" s="3">
        <v>4</v>
      </c>
      <c r="V399" s="59">
        <v>1</v>
      </c>
      <c r="W399" s="6" t="s">
        <v>1568</v>
      </c>
      <c r="X399" s="6" t="s">
        <v>1569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27"/>
        <v>0</v>
      </c>
      <c r="AG399" s="5">
        <v>0</v>
      </c>
      <c r="AH399" s="5">
        <v>0</v>
      </c>
      <c r="AI399" s="5">
        <v>0</v>
      </c>
      <c r="AJ399" s="5">
        <v>0</v>
      </c>
      <c r="AK399" s="7">
        <v>0</v>
      </c>
      <c r="AL399" s="29">
        <f t="shared" si="28"/>
        <v>0</v>
      </c>
      <c r="AM399" s="7">
        <v>0</v>
      </c>
      <c r="AN399" s="7">
        <v>0</v>
      </c>
      <c r="AO399" s="29">
        <f t="shared" si="29"/>
        <v>0</v>
      </c>
      <c r="AP399" s="7">
        <v>0</v>
      </c>
      <c r="AQ399" s="7">
        <v>0</v>
      </c>
      <c r="AR399" s="7"/>
      <c r="AS399" s="7"/>
      <c r="AT399" s="7">
        <v>0</v>
      </c>
      <c r="AU399" s="7">
        <v>0</v>
      </c>
      <c r="AV399" s="27">
        <f t="shared" si="26"/>
        <v>0</v>
      </c>
      <c r="AW399" s="26">
        <f t="shared" si="30"/>
        <v>0</v>
      </c>
      <c r="AX399" s="30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 t="s">
        <v>2064</v>
      </c>
      <c r="N400" s="28" t="s">
        <v>2017</v>
      </c>
      <c r="O400" s="28">
        <v>3301</v>
      </c>
      <c r="P400" s="3" t="s">
        <v>502</v>
      </c>
      <c r="Q400" s="4"/>
      <c r="R400" s="4"/>
      <c r="S400" s="4"/>
      <c r="T400" s="4"/>
      <c r="U400" s="3">
        <v>24</v>
      </c>
      <c r="V400" s="59">
        <v>7</v>
      </c>
      <c r="W400" s="6" t="s">
        <v>1569</v>
      </c>
      <c r="X400" s="6" t="s">
        <v>1570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27"/>
        <v>0</v>
      </c>
      <c r="AG400" s="5">
        <v>0</v>
      </c>
      <c r="AH400" s="5">
        <v>0</v>
      </c>
      <c r="AI400" s="5">
        <v>0</v>
      </c>
      <c r="AJ400" s="5">
        <v>0</v>
      </c>
      <c r="AK400" s="7">
        <v>0</v>
      </c>
      <c r="AL400" s="29">
        <f t="shared" si="28"/>
        <v>0</v>
      </c>
      <c r="AM400" s="7">
        <v>0</v>
      </c>
      <c r="AN400" s="7">
        <v>0</v>
      </c>
      <c r="AO400" s="29">
        <f t="shared" si="29"/>
        <v>0</v>
      </c>
      <c r="AP400" s="7">
        <v>0</v>
      </c>
      <c r="AQ400" s="7">
        <v>0</v>
      </c>
      <c r="AR400" s="7"/>
      <c r="AS400" s="7"/>
      <c r="AT400" s="7">
        <v>0</v>
      </c>
      <c r="AU400" s="7">
        <v>0</v>
      </c>
      <c r="AV400" s="27">
        <f t="shared" si="26"/>
        <v>0</v>
      </c>
      <c r="AW400" s="26">
        <f t="shared" si="30"/>
        <v>0</v>
      </c>
      <c r="AX400" s="30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 t="s">
        <v>2064</v>
      </c>
      <c r="N401" s="28" t="s">
        <v>2017</v>
      </c>
      <c r="O401" s="28">
        <v>3301</v>
      </c>
      <c r="P401" s="3" t="s">
        <v>498</v>
      </c>
      <c r="Q401" s="4"/>
      <c r="R401" s="4"/>
      <c r="S401" s="4"/>
      <c r="T401" s="4"/>
      <c r="U401" s="3">
        <v>1</v>
      </c>
      <c r="V401" s="59">
        <v>1</v>
      </c>
      <c r="W401" s="6" t="s">
        <v>1570</v>
      </c>
      <c r="X401" s="6" t="s">
        <v>1571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27"/>
        <v>0</v>
      </c>
      <c r="AG401" s="5">
        <v>0</v>
      </c>
      <c r="AH401" s="5">
        <v>0</v>
      </c>
      <c r="AI401" s="5">
        <v>0</v>
      </c>
      <c r="AJ401" s="5">
        <v>0</v>
      </c>
      <c r="AK401" s="7">
        <v>0</v>
      </c>
      <c r="AL401" s="29">
        <f t="shared" si="28"/>
        <v>0</v>
      </c>
      <c r="AM401" s="7">
        <v>0</v>
      </c>
      <c r="AN401" s="7">
        <v>0</v>
      </c>
      <c r="AO401" s="29">
        <f t="shared" si="29"/>
        <v>0</v>
      </c>
      <c r="AP401" s="7">
        <v>0</v>
      </c>
      <c r="AQ401" s="7">
        <v>0</v>
      </c>
      <c r="AR401" s="7"/>
      <c r="AS401" s="7"/>
      <c r="AT401" s="7">
        <v>0</v>
      </c>
      <c r="AU401" s="7">
        <v>0</v>
      </c>
      <c r="AV401" s="27">
        <f t="shared" si="26"/>
        <v>0</v>
      </c>
      <c r="AW401" s="26">
        <f t="shared" si="30"/>
        <v>0</v>
      </c>
      <c r="AX401" s="30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2">
        <v>15</v>
      </c>
      <c r="H402" s="4"/>
      <c r="I402" s="4"/>
      <c r="J402" s="4"/>
      <c r="K402" s="4"/>
      <c r="L402" s="4"/>
      <c r="M402" s="28" t="s">
        <v>2064</v>
      </c>
      <c r="N402" s="28" t="s">
        <v>2017</v>
      </c>
      <c r="O402" s="28">
        <v>3301</v>
      </c>
      <c r="P402" s="3" t="s">
        <v>501</v>
      </c>
      <c r="Q402" s="4"/>
      <c r="R402" s="4"/>
      <c r="S402" s="4"/>
      <c r="T402" s="4"/>
      <c r="U402" s="3">
        <v>1</v>
      </c>
      <c r="V402" s="59">
        <v>1</v>
      </c>
      <c r="W402" s="6" t="s">
        <v>1571</v>
      </c>
      <c r="X402" s="6" t="s">
        <v>1572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27"/>
        <v>0</v>
      </c>
      <c r="AG402" s="5">
        <v>0</v>
      </c>
      <c r="AH402" s="5">
        <v>0</v>
      </c>
      <c r="AI402" s="5">
        <v>0</v>
      </c>
      <c r="AJ402" s="5">
        <v>0</v>
      </c>
      <c r="AK402" s="7">
        <v>0</v>
      </c>
      <c r="AL402" s="29">
        <f t="shared" si="28"/>
        <v>0</v>
      </c>
      <c r="AM402" s="7">
        <v>0</v>
      </c>
      <c r="AN402" s="7">
        <v>0</v>
      </c>
      <c r="AO402" s="29">
        <f t="shared" si="29"/>
        <v>0</v>
      </c>
      <c r="AP402" s="7">
        <v>0</v>
      </c>
      <c r="AQ402" s="7">
        <v>0</v>
      </c>
      <c r="AR402" s="7"/>
      <c r="AS402" s="7"/>
      <c r="AT402" s="7">
        <v>0</v>
      </c>
      <c r="AU402" s="7">
        <v>0</v>
      </c>
      <c r="AV402" s="27">
        <f t="shared" si="26"/>
        <v>0</v>
      </c>
      <c r="AW402" s="26">
        <f t="shared" si="30"/>
        <v>0</v>
      </c>
      <c r="AX402" s="30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 t="s">
        <v>2064</v>
      </c>
      <c r="N403" s="28" t="s">
        <v>2017</v>
      </c>
      <c r="O403" s="28">
        <v>3301</v>
      </c>
      <c r="P403" s="3" t="s">
        <v>503</v>
      </c>
      <c r="Q403" s="4"/>
      <c r="R403" s="4"/>
      <c r="S403" s="4"/>
      <c r="T403" s="4"/>
      <c r="U403" s="3">
        <v>1</v>
      </c>
      <c r="V403" s="59">
        <v>1</v>
      </c>
      <c r="W403" s="6" t="s">
        <v>1572</v>
      </c>
      <c r="X403" s="6" t="s">
        <v>1573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27"/>
        <v>0</v>
      </c>
      <c r="AG403" s="5">
        <v>0</v>
      </c>
      <c r="AH403" s="5">
        <v>0</v>
      </c>
      <c r="AI403" s="5">
        <v>0</v>
      </c>
      <c r="AJ403" s="5">
        <v>0</v>
      </c>
      <c r="AK403" s="7">
        <v>0</v>
      </c>
      <c r="AL403" s="29">
        <f t="shared" si="28"/>
        <v>0</v>
      </c>
      <c r="AM403" s="7">
        <v>0</v>
      </c>
      <c r="AN403" s="7">
        <v>0</v>
      </c>
      <c r="AO403" s="29">
        <f t="shared" si="29"/>
        <v>0</v>
      </c>
      <c r="AP403" s="7">
        <v>0</v>
      </c>
      <c r="AQ403" s="7">
        <v>0</v>
      </c>
      <c r="AR403" s="7"/>
      <c r="AS403" s="7"/>
      <c r="AT403" s="7">
        <v>0</v>
      </c>
      <c r="AU403" s="7">
        <v>0</v>
      </c>
      <c r="AV403" s="27">
        <f t="shared" si="26"/>
        <v>0</v>
      </c>
      <c r="AW403" s="26">
        <f t="shared" si="30"/>
        <v>0</v>
      </c>
      <c r="AX403" s="30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 t="s">
        <v>2064</v>
      </c>
      <c r="N404" s="28" t="s">
        <v>2017</v>
      </c>
      <c r="O404" s="28">
        <v>3301</v>
      </c>
      <c r="P404" s="3" t="s">
        <v>504</v>
      </c>
      <c r="Q404" s="4"/>
      <c r="R404" s="4"/>
      <c r="S404" s="4"/>
      <c r="T404" s="4"/>
      <c r="U404" s="3">
        <v>1</v>
      </c>
      <c r="V404" s="59">
        <v>1</v>
      </c>
      <c r="W404" s="6" t="s">
        <v>1573</v>
      </c>
      <c r="X404" s="6" t="s">
        <v>1574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27"/>
        <v>0</v>
      </c>
      <c r="AG404" s="5">
        <v>0</v>
      </c>
      <c r="AH404" s="5">
        <v>0</v>
      </c>
      <c r="AI404" s="5">
        <v>0</v>
      </c>
      <c r="AJ404" s="5">
        <v>0</v>
      </c>
      <c r="AK404" s="7">
        <v>0</v>
      </c>
      <c r="AL404" s="29">
        <f t="shared" si="28"/>
        <v>0</v>
      </c>
      <c r="AM404" s="7">
        <v>0</v>
      </c>
      <c r="AN404" s="7">
        <v>0</v>
      </c>
      <c r="AO404" s="29">
        <f t="shared" si="29"/>
        <v>0</v>
      </c>
      <c r="AP404" s="7">
        <v>0</v>
      </c>
      <c r="AQ404" s="7">
        <v>0</v>
      </c>
      <c r="AR404" s="7"/>
      <c r="AS404" s="7"/>
      <c r="AT404" s="7">
        <v>0</v>
      </c>
      <c r="AU404" s="7">
        <v>0</v>
      </c>
      <c r="AV404" s="27">
        <f t="shared" si="26"/>
        <v>0</v>
      </c>
      <c r="AW404" s="26">
        <f t="shared" si="30"/>
        <v>0</v>
      </c>
      <c r="AX404" s="30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2">
        <v>25</v>
      </c>
      <c r="H405" s="4"/>
      <c r="I405" s="4"/>
      <c r="J405" s="4"/>
      <c r="K405" s="4"/>
      <c r="L405" s="4"/>
      <c r="M405" s="28" t="s">
        <v>2064</v>
      </c>
      <c r="N405" s="28" t="s">
        <v>2017</v>
      </c>
      <c r="O405" s="28">
        <v>3301</v>
      </c>
      <c r="P405" s="3" t="s">
        <v>507</v>
      </c>
      <c r="Q405" s="4"/>
      <c r="R405" s="4"/>
      <c r="S405" s="4"/>
      <c r="T405" s="4"/>
      <c r="U405" s="3">
        <v>1</v>
      </c>
      <c r="V405" s="59">
        <v>1</v>
      </c>
      <c r="W405" s="6" t="s">
        <v>1574</v>
      </c>
      <c r="X405" s="6" t="s">
        <v>1575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27"/>
        <v>0</v>
      </c>
      <c r="AG405" s="5">
        <v>0</v>
      </c>
      <c r="AH405" s="5">
        <v>0</v>
      </c>
      <c r="AI405" s="5">
        <v>0</v>
      </c>
      <c r="AJ405" s="5">
        <v>0</v>
      </c>
      <c r="AK405" s="7">
        <v>0</v>
      </c>
      <c r="AL405" s="29">
        <f t="shared" si="28"/>
        <v>0</v>
      </c>
      <c r="AM405" s="7">
        <v>0</v>
      </c>
      <c r="AN405" s="7">
        <v>0</v>
      </c>
      <c r="AO405" s="29">
        <f t="shared" si="29"/>
        <v>0</v>
      </c>
      <c r="AP405" s="7">
        <v>0</v>
      </c>
      <c r="AQ405" s="7">
        <v>0</v>
      </c>
      <c r="AR405" s="7"/>
      <c r="AS405" s="7"/>
      <c r="AT405" s="7">
        <v>0</v>
      </c>
      <c r="AU405" s="7">
        <v>0</v>
      </c>
      <c r="AV405" s="27">
        <f t="shared" si="26"/>
        <v>0</v>
      </c>
      <c r="AW405" s="26">
        <f t="shared" si="30"/>
        <v>0</v>
      </c>
      <c r="AX405" s="30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 t="s">
        <v>2064</v>
      </c>
      <c r="N406" s="28" t="s">
        <v>2017</v>
      </c>
      <c r="O406" s="28">
        <v>3301</v>
      </c>
      <c r="P406" s="3" t="s">
        <v>508</v>
      </c>
      <c r="Q406" s="4"/>
      <c r="R406" s="4"/>
      <c r="S406" s="4"/>
      <c r="T406" s="4"/>
      <c r="U406" s="3">
        <v>2</v>
      </c>
      <c r="V406" s="59">
        <v>0.25</v>
      </c>
      <c r="W406" s="6" t="s">
        <v>1575</v>
      </c>
      <c r="X406" s="6" t="s">
        <v>1576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27"/>
        <v>0</v>
      </c>
      <c r="AG406" s="5">
        <v>0</v>
      </c>
      <c r="AH406" s="5">
        <v>0</v>
      </c>
      <c r="AI406" s="5">
        <v>0</v>
      </c>
      <c r="AJ406" s="5">
        <v>0</v>
      </c>
      <c r="AK406" s="7">
        <v>0</v>
      </c>
      <c r="AL406" s="29">
        <f t="shared" si="28"/>
        <v>0</v>
      </c>
      <c r="AM406" s="7">
        <v>0</v>
      </c>
      <c r="AN406" s="7">
        <v>0</v>
      </c>
      <c r="AO406" s="29">
        <f t="shared" si="29"/>
        <v>0</v>
      </c>
      <c r="AP406" s="7">
        <v>0</v>
      </c>
      <c r="AQ406" s="7">
        <v>0</v>
      </c>
      <c r="AR406" s="7"/>
      <c r="AS406" s="7"/>
      <c r="AT406" s="7">
        <v>0</v>
      </c>
      <c r="AU406" s="7">
        <v>0</v>
      </c>
      <c r="AV406" s="27">
        <f t="shared" si="26"/>
        <v>0</v>
      </c>
      <c r="AW406" s="26">
        <f t="shared" si="30"/>
        <v>0</v>
      </c>
      <c r="AX406" s="30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2">
        <v>6.25</v>
      </c>
      <c r="H407" s="4"/>
      <c r="I407" s="4"/>
      <c r="J407" s="4"/>
      <c r="K407" s="4"/>
      <c r="L407" s="4"/>
      <c r="M407" s="28" t="s">
        <v>2064</v>
      </c>
      <c r="N407" s="28" t="s">
        <v>2017</v>
      </c>
      <c r="O407" s="28">
        <v>3301</v>
      </c>
      <c r="P407" s="3" t="s">
        <v>510</v>
      </c>
      <c r="Q407" s="4"/>
      <c r="R407" s="4"/>
      <c r="S407" s="4"/>
      <c r="T407" s="4"/>
      <c r="U407" s="3">
        <v>2</v>
      </c>
      <c r="V407" s="59" t="s">
        <v>2203</v>
      </c>
      <c r="W407" s="6" t="s">
        <v>1576</v>
      </c>
      <c r="X407" s="6" t="s">
        <v>1577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27"/>
        <v>0</v>
      </c>
      <c r="AG407" s="5">
        <v>0</v>
      </c>
      <c r="AH407" s="5">
        <v>0</v>
      </c>
      <c r="AI407" s="5">
        <v>0</v>
      </c>
      <c r="AJ407" s="5">
        <v>0</v>
      </c>
      <c r="AK407" s="7">
        <v>0</v>
      </c>
      <c r="AL407" s="29">
        <f t="shared" si="28"/>
        <v>0</v>
      </c>
      <c r="AM407" s="7">
        <v>0</v>
      </c>
      <c r="AN407" s="7">
        <v>0</v>
      </c>
      <c r="AO407" s="29">
        <f t="shared" si="29"/>
        <v>0</v>
      </c>
      <c r="AP407" s="7">
        <v>0</v>
      </c>
      <c r="AQ407" s="7">
        <v>0</v>
      </c>
      <c r="AR407" s="7"/>
      <c r="AS407" s="7"/>
      <c r="AT407" s="7">
        <v>0</v>
      </c>
      <c r="AU407" s="7">
        <v>0</v>
      </c>
      <c r="AV407" s="27">
        <f t="shared" si="26"/>
        <v>0</v>
      </c>
      <c r="AW407" s="26">
        <f t="shared" si="30"/>
        <v>0</v>
      </c>
      <c r="AX407" s="30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 t="s">
        <v>2064</v>
      </c>
      <c r="N408" s="28" t="s">
        <v>2018</v>
      </c>
      <c r="O408" s="28">
        <v>3302</v>
      </c>
      <c r="P408" s="3" t="s">
        <v>511</v>
      </c>
      <c r="Q408" s="4"/>
      <c r="R408" s="4"/>
      <c r="S408" s="4"/>
      <c r="T408" s="4"/>
      <c r="U408" s="3">
        <v>0.25</v>
      </c>
      <c r="V408" s="59">
        <v>0.25</v>
      </c>
      <c r="W408" s="6" t="s">
        <v>1577</v>
      </c>
      <c r="X408" s="6" t="s">
        <v>1578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27"/>
        <v>0</v>
      </c>
      <c r="AG408" s="5">
        <v>0</v>
      </c>
      <c r="AH408" s="5">
        <v>0</v>
      </c>
      <c r="AI408" s="5">
        <v>0</v>
      </c>
      <c r="AJ408" s="5">
        <v>0</v>
      </c>
      <c r="AK408" s="7">
        <v>0</v>
      </c>
      <c r="AL408" s="29">
        <f t="shared" si="28"/>
        <v>0</v>
      </c>
      <c r="AM408" s="7">
        <v>0</v>
      </c>
      <c r="AN408" s="7">
        <v>0</v>
      </c>
      <c r="AO408" s="29">
        <f t="shared" si="29"/>
        <v>0</v>
      </c>
      <c r="AP408" s="7">
        <v>0</v>
      </c>
      <c r="AQ408" s="7">
        <v>0</v>
      </c>
      <c r="AR408" s="7"/>
      <c r="AS408" s="7"/>
      <c r="AT408" s="7">
        <v>0</v>
      </c>
      <c r="AU408" s="7">
        <v>0</v>
      </c>
      <c r="AV408" s="27">
        <f t="shared" si="26"/>
        <v>0</v>
      </c>
      <c r="AW408" s="26">
        <f t="shared" si="30"/>
        <v>0</v>
      </c>
      <c r="AX408" s="30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 t="s">
        <v>2064</v>
      </c>
      <c r="N409" s="28" t="s">
        <v>2017</v>
      </c>
      <c r="O409" s="28">
        <v>3301</v>
      </c>
      <c r="P409" s="3" t="s">
        <v>512</v>
      </c>
      <c r="Q409" s="4"/>
      <c r="R409" s="4"/>
      <c r="S409" s="4"/>
      <c r="T409" s="4"/>
      <c r="U409" s="3">
        <v>0.25</v>
      </c>
      <c r="V409" s="59" t="s">
        <v>2204</v>
      </c>
      <c r="W409" s="6" t="s">
        <v>1578</v>
      </c>
      <c r="X409" s="6" t="s">
        <v>1579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27"/>
        <v>0</v>
      </c>
      <c r="AG409" s="5">
        <v>0</v>
      </c>
      <c r="AH409" s="5">
        <v>0</v>
      </c>
      <c r="AI409" s="5">
        <v>0</v>
      </c>
      <c r="AJ409" s="5">
        <v>0</v>
      </c>
      <c r="AK409" s="7">
        <v>0</v>
      </c>
      <c r="AL409" s="29">
        <f t="shared" si="28"/>
        <v>0</v>
      </c>
      <c r="AM409" s="7">
        <v>0</v>
      </c>
      <c r="AN409" s="7">
        <v>0</v>
      </c>
      <c r="AO409" s="29">
        <f t="shared" si="29"/>
        <v>0</v>
      </c>
      <c r="AP409" s="7">
        <v>0</v>
      </c>
      <c r="AQ409" s="7">
        <v>0</v>
      </c>
      <c r="AR409" s="7"/>
      <c r="AS409" s="7"/>
      <c r="AT409" s="7">
        <v>0</v>
      </c>
      <c r="AU409" s="7">
        <v>0</v>
      </c>
      <c r="AV409" s="27">
        <f t="shared" si="26"/>
        <v>0</v>
      </c>
      <c r="AW409" s="26">
        <f t="shared" si="30"/>
        <v>0</v>
      </c>
      <c r="AX409" s="30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 t="s">
        <v>2064</v>
      </c>
      <c r="N410" s="28" t="s">
        <v>2017</v>
      </c>
      <c r="O410" s="28">
        <v>3301</v>
      </c>
      <c r="P410" s="3" t="s">
        <v>513</v>
      </c>
      <c r="Q410" s="4"/>
      <c r="R410" s="4"/>
      <c r="S410" s="4"/>
      <c r="T410" s="4"/>
      <c r="U410" s="3">
        <v>1</v>
      </c>
      <c r="V410" s="59">
        <v>1</v>
      </c>
      <c r="W410" s="6" t="s">
        <v>1579</v>
      </c>
      <c r="X410" s="6" t="s">
        <v>1580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27"/>
        <v>0</v>
      </c>
      <c r="AG410" s="5">
        <v>0</v>
      </c>
      <c r="AH410" s="5">
        <v>0</v>
      </c>
      <c r="AI410" s="5">
        <v>0</v>
      </c>
      <c r="AJ410" s="5">
        <v>0</v>
      </c>
      <c r="AK410" s="7">
        <v>0</v>
      </c>
      <c r="AL410" s="29">
        <f t="shared" si="28"/>
        <v>0</v>
      </c>
      <c r="AM410" s="7">
        <v>0</v>
      </c>
      <c r="AN410" s="7">
        <v>0</v>
      </c>
      <c r="AO410" s="29">
        <f t="shared" si="29"/>
        <v>0</v>
      </c>
      <c r="AP410" s="7">
        <v>0</v>
      </c>
      <c r="AQ410" s="7">
        <v>0</v>
      </c>
      <c r="AR410" s="7"/>
      <c r="AS410" s="7"/>
      <c r="AT410" s="7">
        <v>0</v>
      </c>
      <c r="AU410" s="7">
        <v>0</v>
      </c>
      <c r="AV410" s="27">
        <f t="shared" si="26"/>
        <v>0</v>
      </c>
      <c r="AW410" s="26">
        <f t="shared" si="30"/>
        <v>0</v>
      </c>
      <c r="AX410" s="30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2">
        <v>0.2</v>
      </c>
      <c r="H411" s="4"/>
      <c r="I411" s="4"/>
      <c r="J411" s="4"/>
      <c r="K411" s="4"/>
      <c r="L411" s="4"/>
      <c r="M411" s="28" t="s">
        <v>2064</v>
      </c>
      <c r="N411" s="28" t="s">
        <v>2017</v>
      </c>
      <c r="O411" s="28">
        <v>3301</v>
      </c>
      <c r="P411" s="3" t="s">
        <v>517</v>
      </c>
      <c r="Q411" s="4"/>
      <c r="R411" s="4"/>
      <c r="S411" s="4"/>
      <c r="T411" s="4"/>
      <c r="U411" s="3">
        <v>4</v>
      </c>
      <c r="V411" s="59">
        <v>1</v>
      </c>
      <c r="W411" s="6" t="s">
        <v>1580</v>
      </c>
      <c r="X411" s="6" t="s">
        <v>1581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27"/>
        <v>0</v>
      </c>
      <c r="AG411" s="5">
        <v>0</v>
      </c>
      <c r="AH411" s="5">
        <v>0</v>
      </c>
      <c r="AI411" s="5">
        <v>0</v>
      </c>
      <c r="AJ411" s="5">
        <v>0</v>
      </c>
      <c r="AK411" s="7">
        <v>0</v>
      </c>
      <c r="AL411" s="29">
        <f t="shared" si="28"/>
        <v>0</v>
      </c>
      <c r="AM411" s="7">
        <v>0</v>
      </c>
      <c r="AN411" s="7">
        <v>0</v>
      </c>
      <c r="AO411" s="29">
        <f t="shared" si="29"/>
        <v>0</v>
      </c>
      <c r="AP411" s="7">
        <v>0</v>
      </c>
      <c r="AQ411" s="7">
        <v>0</v>
      </c>
      <c r="AR411" s="7"/>
      <c r="AS411" s="7"/>
      <c r="AT411" s="7">
        <v>0</v>
      </c>
      <c r="AU411" s="7">
        <v>0</v>
      </c>
      <c r="AV411" s="27">
        <f t="shared" si="26"/>
        <v>0</v>
      </c>
      <c r="AW411" s="26">
        <f t="shared" si="30"/>
        <v>0</v>
      </c>
      <c r="AX411" s="30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 t="s">
        <v>2064</v>
      </c>
      <c r="N412" s="28" t="s">
        <v>2017</v>
      </c>
      <c r="O412" s="28">
        <v>3301</v>
      </c>
      <c r="P412" s="3" t="s">
        <v>519</v>
      </c>
      <c r="Q412" s="4"/>
      <c r="R412" s="4"/>
      <c r="S412" s="4"/>
      <c r="T412" s="4"/>
      <c r="U412" s="3">
        <v>5</v>
      </c>
      <c r="V412" s="59">
        <v>1</v>
      </c>
      <c r="W412" s="6" t="s">
        <v>1581</v>
      </c>
      <c r="X412" s="6" t="s">
        <v>1582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27"/>
        <v>0</v>
      </c>
      <c r="AG412" s="5">
        <v>0</v>
      </c>
      <c r="AH412" s="5">
        <v>0</v>
      </c>
      <c r="AI412" s="5">
        <v>0</v>
      </c>
      <c r="AJ412" s="5">
        <v>0</v>
      </c>
      <c r="AK412" s="7">
        <v>0</v>
      </c>
      <c r="AL412" s="29">
        <f t="shared" si="28"/>
        <v>0</v>
      </c>
      <c r="AM412" s="7">
        <v>0</v>
      </c>
      <c r="AN412" s="7">
        <v>0</v>
      </c>
      <c r="AO412" s="29">
        <f t="shared" si="29"/>
        <v>0</v>
      </c>
      <c r="AP412" s="7">
        <v>0</v>
      </c>
      <c r="AQ412" s="7">
        <v>0</v>
      </c>
      <c r="AR412" s="7"/>
      <c r="AS412" s="7"/>
      <c r="AT412" s="7">
        <v>0</v>
      </c>
      <c r="AU412" s="7">
        <v>0</v>
      </c>
      <c r="AV412" s="27">
        <f t="shared" si="26"/>
        <v>0</v>
      </c>
      <c r="AW412" s="26">
        <f t="shared" si="30"/>
        <v>0</v>
      </c>
      <c r="AX412" s="30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 t="s">
        <v>2064</v>
      </c>
      <c r="N413" s="28" t="s">
        <v>2017</v>
      </c>
      <c r="O413" s="28">
        <v>3301</v>
      </c>
      <c r="P413" s="3" t="s">
        <v>520</v>
      </c>
      <c r="Q413" s="4"/>
      <c r="R413" s="4"/>
      <c r="S413" s="4"/>
      <c r="T413" s="4"/>
      <c r="U413" s="3">
        <v>1</v>
      </c>
      <c r="V413" s="59">
        <v>1</v>
      </c>
      <c r="W413" s="6" t="s">
        <v>1582</v>
      </c>
      <c r="X413" s="6" t="s">
        <v>1583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27"/>
        <v>0</v>
      </c>
      <c r="AG413" s="5">
        <v>0</v>
      </c>
      <c r="AH413" s="5">
        <v>0</v>
      </c>
      <c r="AI413" s="5">
        <v>0</v>
      </c>
      <c r="AJ413" s="5">
        <v>0</v>
      </c>
      <c r="AK413" s="7">
        <v>0</v>
      </c>
      <c r="AL413" s="29">
        <f t="shared" si="28"/>
        <v>0</v>
      </c>
      <c r="AM413" s="7">
        <v>0</v>
      </c>
      <c r="AN413" s="7">
        <v>0</v>
      </c>
      <c r="AO413" s="29">
        <f t="shared" si="29"/>
        <v>0</v>
      </c>
      <c r="AP413" s="7">
        <v>0</v>
      </c>
      <c r="AQ413" s="7">
        <v>0</v>
      </c>
      <c r="AR413" s="7"/>
      <c r="AS413" s="7"/>
      <c r="AT413" s="7">
        <v>0</v>
      </c>
      <c r="AU413" s="7">
        <v>0</v>
      </c>
      <c r="AV413" s="27">
        <f t="shared" si="26"/>
        <v>0</v>
      </c>
      <c r="AW413" s="26">
        <f t="shared" si="30"/>
        <v>0</v>
      </c>
      <c r="AX413" s="30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2">
        <v>33.299999999999997</v>
      </c>
      <c r="H414" s="4"/>
      <c r="I414" s="4"/>
      <c r="J414" s="4"/>
      <c r="K414" s="4"/>
      <c r="L414" s="4"/>
      <c r="M414" s="28" t="s">
        <v>2064</v>
      </c>
      <c r="N414" s="28" t="s">
        <v>2017</v>
      </c>
      <c r="O414" s="28">
        <v>3301</v>
      </c>
      <c r="P414" s="3" t="s">
        <v>523</v>
      </c>
      <c r="Q414" s="4"/>
      <c r="R414" s="4"/>
      <c r="S414" s="4"/>
      <c r="T414" s="4"/>
      <c r="U414" s="3">
        <v>22</v>
      </c>
      <c r="V414" s="59" t="s">
        <v>2000</v>
      </c>
      <c r="W414" s="6" t="s">
        <v>1583</v>
      </c>
      <c r="X414" s="6" t="s">
        <v>1584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27"/>
        <v>0</v>
      </c>
      <c r="AG414" s="5">
        <v>0</v>
      </c>
      <c r="AH414" s="5">
        <v>0</v>
      </c>
      <c r="AI414" s="5">
        <v>0</v>
      </c>
      <c r="AJ414" s="5">
        <v>0</v>
      </c>
      <c r="AK414" s="7">
        <v>0</v>
      </c>
      <c r="AL414" s="29">
        <f t="shared" si="28"/>
        <v>0</v>
      </c>
      <c r="AM414" s="7">
        <v>0</v>
      </c>
      <c r="AN414" s="7">
        <v>0</v>
      </c>
      <c r="AO414" s="29">
        <f t="shared" si="29"/>
        <v>0</v>
      </c>
      <c r="AP414" s="7">
        <v>0</v>
      </c>
      <c r="AQ414" s="7">
        <v>0</v>
      </c>
      <c r="AR414" s="7"/>
      <c r="AS414" s="7"/>
      <c r="AT414" s="7">
        <v>0</v>
      </c>
      <c r="AU414" s="7">
        <v>0</v>
      </c>
      <c r="AV414" s="27">
        <f t="shared" si="26"/>
        <v>0</v>
      </c>
      <c r="AW414" s="26">
        <f t="shared" si="30"/>
        <v>0</v>
      </c>
      <c r="AX414" s="30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 t="s">
        <v>2064</v>
      </c>
      <c r="N415" s="28" t="s">
        <v>2017</v>
      </c>
      <c r="O415" s="28">
        <v>3301</v>
      </c>
      <c r="P415" s="3" t="s">
        <v>524</v>
      </c>
      <c r="Q415" s="4"/>
      <c r="R415" s="4"/>
      <c r="S415" s="4"/>
      <c r="T415" s="4"/>
      <c r="U415" s="3">
        <v>2</v>
      </c>
      <c r="V415" s="59" t="s">
        <v>2000</v>
      </c>
      <c r="W415" s="6" t="s">
        <v>1584</v>
      </c>
      <c r="X415" s="6" t="s">
        <v>1585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27"/>
        <v>0</v>
      </c>
      <c r="AG415" s="5">
        <v>0</v>
      </c>
      <c r="AH415" s="5">
        <v>0</v>
      </c>
      <c r="AI415" s="5">
        <v>0</v>
      </c>
      <c r="AJ415" s="5">
        <v>0</v>
      </c>
      <c r="AK415" s="7">
        <v>0</v>
      </c>
      <c r="AL415" s="29">
        <f t="shared" si="28"/>
        <v>0</v>
      </c>
      <c r="AM415" s="7">
        <v>0</v>
      </c>
      <c r="AN415" s="7">
        <v>0</v>
      </c>
      <c r="AO415" s="29">
        <f t="shared" si="29"/>
        <v>0</v>
      </c>
      <c r="AP415" s="7">
        <v>0</v>
      </c>
      <c r="AQ415" s="7">
        <v>0</v>
      </c>
      <c r="AR415" s="7"/>
      <c r="AS415" s="7"/>
      <c r="AT415" s="7">
        <v>0</v>
      </c>
      <c r="AU415" s="7">
        <v>0</v>
      </c>
      <c r="AV415" s="27">
        <f t="shared" si="26"/>
        <v>0</v>
      </c>
      <c r="AW415" s="26">
        <f t="shared" si="30"/>
        <v>0</v>
      </c>
      <c r="AX415" s="30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 t="s">
        <v>2064</v>
      </c>
      <c r="N416" s="28" t="s">
        <v>2017</v>
      </c>
      <c r="O416" s="28">
        <v>3301</v>
      </c>
      <c r="P416" s="3" t="s">
        <v>525</v>
      </c>
      <c r="Q416" s="4"/>
      <c r="R416" s="4"/>
      <c r="S416" s="4"/>
      <c r="T416" s="4"/>
      <c r="U416" s="3">
        <v>3</v>
      </c>
      <c r="V416" s="59">
        <v>1</v>
      </c>
      <c r="W416" s="6" t="s">
        <v>1585</v>
      </c>
      <c r="X416" s="6" t="s">
        <v>1586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27"/>
        <v>0</v>
      </c>
      <c r="AG416" s="5">
        <v>0</v>
      </c>
      <c r="AH416" s="5">
        <v>0</v>
      </c>
      <c r="AI416" s="5">
        <v>0</v>
      </c>
      <c r="AJ416" s="5">
        <v>0</v>
      </c>
      <c r="AK416" s="7">
        <v>0</v>
      </c>
      <c r="AL416" s="29">
        <f t="shared" si="28"/>
        <v>0</v>
      </c>
      <c r="AM416" s="7">
        <v>0</v>
      </c>
      <c r="AN416" s="7">
        <v>0</v>
      </c>
      <c r="AO416" s="29">
        <f t="shared" si="29"/>
        <v>0</v>
      </c>
      <c r="AP416" s="7">
        <v>0</v>
      </c>
      <c r="AQ416" s="7">
        <v>0</v>
      </c>
      <c r="AR416" s="7"/>
      <c r="AS416" s="7"/>
      <c r="AT416" s="7">
        <v>0</v>
      </c>
      <c r="AU416" s="7">
        <v>0</v>
      </c>
      <c r="AV416" s="27">
        <f t="shared" si="26"/>
        <v>0</v>
      </c>
      <c r="AW416" s="26">
        <f t="shared" si="30"/>
        <v>0</v>
      </c>
      <c r="AX416" s="30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 t="s">
        <v>2064</v>
      </c>
      <c r="N417" s="28" t="s">
        <v>2017</v>
      </c>
      <c r="O417" s="28">
        <v>3301</v>
      </c>
      <c r="P417" s="3" t="s">
        <v>527</v>
      </c>
      <c r="Q417" s="4"/>
      <c r="R417" s="4"/>
      <c r="S417" s="4"/>
      <c r="T417" s="4"/>
      <c r="U417" s="3">
        <v>3</v>
      </c>
      <c r="V417" s="59">
        <v>1</v>
      </c>
      <c r="W417" s="6" t="s">
        <v>1586</v>
      </c>
      <c r="X417" s="6" t="s">
        <v>1587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27"/>
        <v>0</v>
      </c>
      <c r="AG417" s="5">
        <v>0</v>
      </c>
      <c r="AH417" s="5">
        <v>0</v>
      </c>
      <c r="AI417" s="5">
        <v>0</v>
      </c>
      <c r="AJ417" s="5">
        <v>0</v>
      </c>
      <c r="AK417" s="7">
        <v>0</v>
      </c>
      <c r="AL417" s="29">
        <f t="shared" si="28"/>
        <v>0</v>
      </c>
      <c r="AM417" s="7">
        <v>0</v>
      </c>
      <c r="AN417" s="7">
        <v>0</v>
      </c>
      <c r="AO417" s="29">
        <f t="shared" si="29"/>
        <v>0</v>
      </c>
      <c r="AP417" s="7">
        <v>0</v>
      </c>
      <c r="AQ417" s="7">
        <v>0</v>
      </c>
      <c r="AR417" s="7"/>
      <c r="AS417" s="7"/>
      <c r="AT417" s="7">
        <v>0</v>
      </c>
      <c r="AU417" s="7">
        <v>0</v>
      </c>
      <c r="AV417" s="27">
        <f t="shared" si="26"/>
        <v>0</v>
      </c>
      <c r="AW417" s="26">
        <f t="shared" si="30"/>
        <v>0</v>
      </c>
      <c r="AX417" s="30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2">
        <v>15</v>
      </c>
      <c r="H418" s="4"/>
      <c r="I418" s="4"/>
      <c r="J418" s="4"/>
      <c r="K418" s="4"/>
      <c r="L418" s="4"/>
      <c r="M418" s="28" t="s">
        <v>2064</v>
      </c>
      <c r="N418" s="28" t="s">
        <v>2017</v>
      </c>
      <c r="O418" s="28">
        <v>3301</v>
      </c>
      <c r="P418" s="3" t="s">
        <v>533</v>
      </c>
      <c r="Q418" s="4"/>
      <c r="R418" s="4"/>
      <c r="S418" s="4"/>
      <c r="T418" s="4"/>
      <c r="U418" s="3">
        <v>5</v>
      </c>
      <c r="V418" s="59">
        <v>1</v>
      </c>
      <c r="W418" s="6" t="s">
        <v>1587</v>
      </c>
      <c r="X418" s="6" t="s">
        <v>1588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27"/>
        <v>0</v>
      </c>
      <c r="AG418" s="5">
        <v>0</v>
      </c>
      <c r="AH418" s="5">
        <v>0</v>
      </c>
      <c r="AI418" s="5">
        <v>0</v>
      </c>
      <c r="AJ418" s="5">
        <v>0</v>
      </c>
      <c r="AK418" s="7">
        <v>0</v>
      </c>
      <c r="AL418" s="29">
        <f t="shared" si="28"/>
        <v>0</v>
      </c>
      <c r="AM418" s="7">
        <v>0</v>
      </c>
      <c r="AN418" s="7">
        <v>0</v>
      </c>
      <c r="AO418" s="29">
        <f t="shared" si="29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26"/>
        <v>0</v>
      </c>
      <c r="AW418" s="26">
        <f t="shared" si="30"/>
        <v>0</v>
      </c>
      <c r="AX418" s="30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 t="s">
        <v>2064</v>
      </c>
      <c r="N419" s="28" t="s">
        <v>2017</v>
      </c>
      <c r="O419" s="28">
        <v>3301</v>
      </c>
      <c r="P419" s="3" t="s">
        <v>529</v>
      </c>
      <c r="Q419" s="4"/>
      <c r="R419" s="4"/>
      <c r="S419" s="4"/>
      <c r="T419" s="4"/>
      <c r="U419" s="3">
        <v>4</v>
      </c>
      <c r="V419" s="59">
        <v>1</v>
      </c>
      <c r="W419" s="6" t="s">
        <v>1588</v>
      </c>
      <c r="X419" s="6" t="s">
        <v>1589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27"/>
        <v>0</v>
      </c>
      <c r="AG419" s="5">
        <v>0</v>
      </c>
      <c r="AH419" s="5">
        <v>0</v>
      </c>
      <c r="AI419" s="5">
        <v>0</v>
      </c>
      <c r="AJ419" s="5">
        <v>0</v>
      </c>
      <c r="AK419" s="7">
        <v>0</v>
      </c>
      <c r="AL419" s="29">
        <f t="shared" si="28"/>
        <v>0</v>
      </c>
      <c r="AM419" s="7">
        <v>0</v>
      </c>
      <c r="AN419" s="7">
        <v>0</v>
      </c>
      <c r="AO419" s="29">
        <f t="shared" si="29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26"/>
        <v>0</v>
      </c>
      <c r="AW419" s="26">
        <f t="shared" si="30"/>
        <v>0</v>
      </c>
      <c r="AX419" s="30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 t="s">
        <v>2064</v>
      </c>
      <c r="N420" s="28" t="s">
        <v>2017</v>
      </c>
      <c r="O420" s="28">
        <v>3301</v>
      </c>
      <c r="P420" s="3" t="s">
        <v>530</v>
      </c>
      <c r="Q420" s="4"/>
      <c r="R420" s="4"/>
      <c r="S420" s="4"/>
      <c r="T420" s="4"/>
      <c r="U420" s="3">
        <v>4</v>
      </c>
      <c r="V420" s="59">
        <v>1</v>
      </c>
      <c r="W420" s="6" t="s">
        <v>1589</v>
      </c>
      <c r="X420" s="6" t="s">
        <v>1590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27"/>
        <v>0</v>
      </c>
      <c r="AG420" s="5">
        <v>0</v>
      </c>
      <c r="AH420" s="5">
        <v>0</v>
      </c>
      <c r="AI420" s="5">
        <v>0</v>
      </c>
      <c r="AJ420" s="5">
        <v>0</v>
      </c>
      <c r="AK420" s="7">
        <v>0</v>
      </c>
      <c r="AL420" s="29">
        <f t="shared" si="28"/>
        <v>0</v>
      </c>
      <c r="AM420" s="7">
        <v>0</v>
      </c>
      <c r="AN420" s="7">
        <v>0</v>
      </c>
      <c r="AO420" s="29">
        <f t="shared" si="29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26"/>
        <v>0</v>
      </c>
      <c r="AW420" s="26">
        <f t="shared" si="30"/>
        <v>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 t="s">
        <v>2064</v>
      </c>
      <c r="N421" s="28" t="s">
        <v>2017</v>
      </c>
      <c r="O421" s="28">
        <v>3301</v>
      </c>
      <c r="P421" s="3" t="s">
        <v>531</v>
      </c>
      <c r="Q421" s="4"/>
      <c r="R421" s="4"/>
      <c r="S421" s="4"/>
      <c r="T421" s="4"/>
      <c r="U421" s="3">
        <v>5</v>
      </c>
      <c r="V421" s="59">
        <v>1</v>
      </c>
      <c r="W421" s="6" t="s">
        <v>1590</v>
      </c>
      <c r="X421" s="6" t="s">
        <v>1591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27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0</v>
      </c>
      <c r="AL421" s="29">
        <f t="shared" si="28"/>
        <v>0</v>
      </c>
      <c r="AM421" s="7">
        <v>0</v>
      </c>
      <c r="AN421" s="7">
        <v>0</v>
      </c>
      <c r="AO421" s="29">
        <f t="shared" si="29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26"/>
        <v>0</v>
      </c>
      <c r="AW421" s="26">
        <f t="shared" si="30"/>
        <v>0</v>
      </c>
      <c r="AX421" s="30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 t="s">
        <v>2064</v>
      </c>
      <c r="N422" s="28" t="s">
        <v>2017</v>
      </c>
      <c r="O422" s="28">
        <v>3301</v>
      </c>
      <c r="P422" s="3" t="s">
        <v>534</v>
      </c>
      <c r="Q422" s="4"/>
      <c r="R422" s="4"/>
      <c r="S422" s="4"/>
      <c r="T422" s="4"/>
      <c r="U422" s="3">
        <v>1</v>
      </c>
      <c r="V422" s="59">
        <v>1</v>
      </c>
      <c r="W422" s="6" t="s">
        <v>1591</v>
      </c>
      <c r="X422" s="6" t="s">
        <v>1592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27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0</v>
      </c>
      <c r="AL422" s="29">
        <f t="shared" si="28"/>
        <v>0</v>
      </c>
      <c r="AM422" s="7">
        <v>0</v>
      </c>
      <c r="AN422" s="7">
        <v>0</v>
      </c>
      <c r="AO422" s="29">
        <f t="shared" si="29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26"/>
        <v>0</v>
      </c>
      <c r="AW422" s="26">
        <f t="shared" si="30"/>
        <v>0</v>
      </c>
      <c r="AX422" s="30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2">
        <v>30</v>
      </c>
      <c r="H423" s="4"/>
      <c r="I423" s="4"/>
      <c r="J423" s="4"/>
      <c r="K423" s="4"/>
      <c r="L423" s="4"/>
      <c r="M423" s="28" t="s">
        <v>2064</v>
      </c>
      <c r="N423" s="28" t="s">
        <v>2017</v>
      </c>
      <c r="O423" s="28">
        <v>3301</v>
      </c>
      <c r="P423" s="3" t="s">
        <v>536</v>
      </c>
      <c r="Q423" s="4"/>
      <c r="R423" s="4"/>
      <c r="S423" s="4"/>
      <c r="T423" s="4"/>
      <c r="U423" s="3">
        <v>5</v>
      </c>
      <c r="V423" s="59">
        <v>1</v>
      </c>
      <c r="W423" s="6" t="s">
        <v>1592</v>
      </c>
      <c r="X423" s="6" t="s">
        <v>1593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27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0</v>
      </c>
      <c r="AL423" s="29">
        <f t="shared" si="28"/>
        <v>0</v>
      </c>
      <c r="AM423" s="7">
        <v>0</v>
      </c>
      <c r="AN423" s="7">
        <v>0</v>
      </c>
      <c r="AO423" s="29">
        <f t="shared" si="29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26"/>
        <v>0</v>
      </c>
      <c r="AW423" s="26">
        <f t="shared" si="30"/>
        <v>0</v>
      </c>
      <c r="AX423" s="30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 t="s">
        <v>2064</v>
      </c>
      <c r="N424" s="28" t="s">
        <v>2017</v>
      </c>
      <c r="O424" s="28">
        <v>3301</v>
      </c>
      <c r="P424" s="3" t="s">
        <v>537</v>
      </c>
      <c r="Q424" s="4"/>
      <c r="R424" s="4"/>
      <c r="S424" s="4"/>
      <c r="T424" s="4"/>
      <c r="U424" s="3">
        <v>3</v>
      </c>
      <c r="V424" s="59">
        <v>1</v>
      </c>
      <c r="W424" s="6" t="s">
        <v>1593</v>
      </c>
      <c r="X424" s="6" t="s">
        <v>1594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27"/>
        <v>0</v>
      </c>
      <c r="AG424" s="5">
        <v>0</v>
      </c>
      <c r="AH424" s="5">
        <v>0</v>
      </c>
      <c r="AI424" s="5">
        <v>0</v>
      </c>
      <c r="AJ424" s="5">
        <v>0</v>
      </c>
      <c r="AK424" s="7">
        <v>0</v>
      </c>
      <c r="AL424" s="29">
        <f t="shared" si="28"/>
        <v>0</v>
      </c>
      <c r="AM424" s="7">
        <v>0</v>
      </c>
      <c r="AN424" s="7">
        <v>0</v>
      </c>
      <c r="AO424" s="29">
        <f t="shared" si="29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26"/>
        <v>0</v>
      </c>
      <c r="AW424" s="26">
        <f t="shared" si="30"/>
        <v>0</v>
      </c>
      <c r="AX424" s="30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 t="s">
        <v>2064</v>
      </c>
      <c r="N425" s="28" t="s">
        <v>2017</v>
      </c>
      <c r="O425" s="28">
        <v>3301</v>
      </c>
      <c r="P425" s="3" t="s">
        <v>544</v>
      </c>
      <c r="Q425" s="4"/>
      <c r="R425" s="4"/>
      <c r="S425" s="4"/>
      <c r="T425" s="4"/>
      <c r="U425" s="3">
        <v>3</v>
      </c>
      <c r="V425" s="59">
        <v>1</v>
      </c>
      <c r="W425" s="6" t="s">
        <v>1594</v>
      </c>
      <c r="X425" s="6" t="s">
        <v>1595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27"/>
        <v>0</v>
      </c>
      <c r="AG425" s="5">
        <v>0</v>
      </c>
      <c r="AH425" s="5">
        <v>0</v>
      </c>
      <c r="AI425" s="5">
        <v>0</v>
      </c>
      <c r="AJ425" s="5">
        <v>0</v>
      </c>
      <c r="AK425" s="7">
        <v>0</v>
      </c>
      <c r="AL425" s="29">
        <f t="shared" si="28"/>
        <v>0</v>
      </c>
      <c r="AM425" s="7">
        <v>0</v>
      </c>
      <c r="AN425" s="7">
        <v>0</v>
      </c>
      <c r="AO425" s="29">
        <f t="shared" si="29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ref="AV425:AV488" si="31">SUM(AP425:AU425)</f>
        <v>0</v>
      </c>
      <c r="AW425" s="26">
        <f t="shared" si="30"/>
        <v>0</v>
      </c>
      <c r="AX425" s="30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 t="s">
        <v>2064</v>
      </c>
      <c r="N426" s="28" t="s">
        <v>2017</v>
      </c>
      <c r="O426" s="28">
        <v>3301</v>
      </c>
      <c r="P426" s="3" t="s">
        <v>541</v>
      </c>
      <c r="Q426" s="4"/>
      <c r="R426" s="4"/>
      <c r="S426" s="4"/>
      <c r="T426" s="4"/>
      <c r="U426" s="3">
        <v>3</v>
      </c>
      <c r="V426" s="59">
        <v>1</v>
      </c>
      <c r="W426" s="6" t="s">
        <v>1595</v>
      </c>
      <c r="X426" s="6" t="s">
        <v>1596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ref="AF426:AF489" si="32">SUM(AA426:AE426)</f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0</v>
      </c>
      <c r="AL426" s="29">
        <f t="shared" ref="AL426:AL489" si="33">SUM(AG426:AK426)</f>
        <v>0</v>
      </c>
      <c r="AM426" s="7">
        <v>0</v>
      </c>
      <c r="AN426" s="7">
        <v>0</v>
      </c>
      <c r="AO426" s="29">
        <f t="shared" ref="AO426:AO489" si="34">SUM(AM426:AN426)</f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si="31"/>
        <v>0</v>
      </c>
      <c r="AW426" s="26">
        <f t="shared" ref="AW426:AW489" si="35">AF426+AL426+AO426+AV426</f>
        <v>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 t="s">
        <v>2064</v>
      </c>
      <c r="N427" s="28" t="s">
        <v>2017</v>
      </c>
      <c r="O427" s="28">
        <v>3301</v>
      </c>
      <c r="P427" s="3" t="s">
        <v>542</v>
      </c>
      <c r="Q427" s="4"/>
      <c r="R427" s="4"/>
      <c r="S427" s="4"/>
      <c r="T427" s="4"/>
      <c r="U427" s="3">
        <v>3</v>
      </c>
      <c r="V427" s="59">
        <v>1</v>
      </c>
      <c r="W427" s="6" t="s">
        <v>1596</v>
      </c>
      <c r="X427" s="6" t="s">
        <v>1597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32"/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0</v>
      </c>
      <c r="AL427" s="29">
        <f t="shared" si="33"/>
        <v>0</v>
      </c>
      <c r="AM427" s="7">
        <v>0</v>
      </c>
      <c r="AN427" s="7">
        <v>0</v>
      </c>
      <c r="AO427" s="29">
        <f t="shared" si="34"/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31"/>
        <v>0</v>
      </c>
      <c r="AW427" s="26">
        <f t="shared" si="35"/>
        <v>0</v>
      </c>
      <c r="AX427" s="30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 t="s">
        <v>2064</v>
      </c>
      <c r="N428" s="28" t="s">
        <v>2018</v>
      </c>
      <c r="O428" s="28">
        <v>3302</v>
      </c>
      <c r="P428" s="3" t="s">
        <v>543</v>
      </c>
      <c r="Q428" s="4"/>
      <c r="R428" s="4"/>
      <c r="S428" s="4"/>
      <c r="T428" s="4"/>
      <c r="U428" s="3">
        <v>3</v>
      </c>
      <c r="V428" s="59">
        <v>1</v>
      </c>
      <c r="W428" s="6" t="s">
        <v>1597</v>
      </c>
      <c r="X428" s="6" t="s">
        <v>1598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2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33"/>
        <v>0</v>
      </c>
      <c r="AM428" s="7">
        <v>0</v>
      </c>
      <c r="AN428" s="7">
        <v>0</v>
      </c>
      <c r="AO428" s="29">
        <f t="shared" si="34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31"/>
        <v>0</v>
      </c>
      <c r="AW428" s="26">
        <f t="shared" si="35"/>
        <v>0</v>
      </c>
      <c r="AX428" s="30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2">
        <v>3</v>
      </c>
      <c r="H429" s="4"/>
      <c r="I429" s="4"/>
      <c r="J429" s="4"/>
      <c r="K429" s="4"/>
      <c r="L429" s="4"/>
      <c r="M429" s="28" t="s">
        <v>2064</v>
      </c>
      <c r="N429" s="28" t="s">
        <v>2017</v>
      </c>
      <c r="O429" s="28">
        <v>3301</v>
      </c>
      <c r="P429" s="3" t="s">
        <v>547</v>
      </c>
      <c r="Q429" s="4"/>
      <c r="R429" s="4"/>
      <c r="S429" s="4"/>
      <c r="T429" s="4"/>
      <c r="U429" s="3">
        <v>1</v>
      </c>
      <c r="V429" s="59">
        <v>1</v>
      </c>
      <c r="W429" s="6" t="s">
        <v>1598</v>
      </c>
      <c r="X429" s="6" t="s">
        <v>1599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2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33"/>
        <v>0</v>
      </c>
      <c r="AM429" s="7">
        <v>0</v>
      </c>
      <c r="AN429" s="7">
        <v>0</v>
      </c>
      <c r="AO429" s="29">
        <f t="shared" si="34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31"/>
        <v>0</v>
      </c>
      <c r="AW429" s="26">
        <f t="shared" si="35"/>
        <v>0</v>
      </c>
      <c r="AX429" s="30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 t="s">
        <v>2064</v>
      </c>
      <c r="N430" s="28" t="s">
        <v>2017</v>
      </c>
      <c r="O430" s="28">
        <v>3301</v>
      </c>
      <c r="P430" s="3" t="s">
        <v>548</v>
      </c>
      <c r="Q430" s="4"/>
      <c r="R430" s="4"/>
      <c r="S430" s="4"/>
      <c r="T430" s="4"/>
      <c r="U430" s="3">
        <v>1</v>
      </c>
      <c r="V430" s="59">
        <v>1</v>
      </c>
      <c r="W430" s="6" t="s">
        <v>1599</v>
      </c>
      <c r="X430" s="6" t="s">
        <v>1600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2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33"/>
        <v>0</v>
      </c>
      <c r="AM430" s="7">
        <v>0</v>
      </c>
      <c r="AN430" s="7">
        <v>0</v>
      </c>
      <c r="AO430" s="29">
        <f t="shared" si="34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31"/>
        <v>0</v>
      </c>
      <c r="AW430" s="26">
        <f t="shared" si="35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2">
        <v>3</v>
      </c>
      <c r="H431" s="4"/>
      <c r="I431" s="4"/>
      <c r="J431" s="4"/>
      <c r="K431" s="4"/>
      <c r="L431" s="4"/>
      <c r="M431" s="28" t="s">
        <v>2064</v>
      </c>
      <c r="N431" s="28" t="s">
        <v>2017</v>
      </c>
      <c r="O431" s="28">
        <v>3301</v>
      </c>
      <c r="P431" s="3" t="s">
        <v>550</v>
      </c>
      <c r="Q431" s="4"/>
      <c r="R431" s="4"/>
      <c r="S431" s="4"/>
      <c r="T431" s="4"/>
      <c r="U431" s="3">
        <v>4</v>
      </c>
      <c r="V431" s="59">
        <v>1</v>
      </c>
      <c r="W431" s="6" t="s">
        <v>1600</v>
      </c>
      <c r="X431" s="6" t="s">
        <v>1601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2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33"/>
        <v>0</v>
      </c>
      <c r="AM431" s="7">
        <v>0</v>
      </c>
      <c r="AN431" s="7">
        <v>0</v>
      </c>
      <c r="AO431" s="29">
        <f t="shared" si="34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31"/>
        <v>0</v>
      </c>
      <c r="AW431" s="26">
        <f t="shared" si="35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2" t="s">
        <v>2000</v>
      </c>
      <c r="H432" s="4"/>
      <c r="I432" s="4"/>
      <c r="J432" s="4"/>
      <c r="K432" s="4"/>
      <c r="L432" s="4"/>
      <c r="M432" s="28" t="s">
        <v>2064</v>
      </c>
      <c r="N432" s="28" t="s">
        <v>2017</v>
      </c>
      <c r="O432" s="28">
        <v>3301</v>
      </c>
      <c r="P432" s="3" t="s">
        <v>552</v>
      </c>
      <c r="Q432" s="4"/>
      <c r="R432" s="4"/>
      <c r="S432" s="4"/>
      <c r="T432" s="4"/>
      <c r="U432" s="3">
        <v>48</v>
      </c>
      <c r="V432" s="59" t="s">
        <v>2000</v>
      </c>
      <c r="W432" s="6" t="s">
        <v>1601</v>
      </c>
      <c r="X432" s="6" t="s">
        <v>1602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2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33"/>
        <v>0</v>
      </c>
      <c r="AM432" s="7">
        <v>0</v>
      </c>
      <c r="AN432" s="7">
        <v>0</v>
      </c>
      <c r="AO432" s="29">
        <f t="shared" si="34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si="31"/>
        <v>0</v>
      </c>
      <c r="AW432" s="26">
        <f t="shared" si="35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2000</v>
      </c>
      <c r="H433" s="4"/>
      <c r="I433" s="4"/>
      <c r="J433" s="4"/>
      <c r="K433" s="4"/>
      <c r="L433" s="4"/>
      <c r="M433" s="28" t="s">
        <v>2064</v>
      </c>
      <c r="N433" s="28" t="s">
        <v>2017</v>
      </c>
      <c r="O433" s="28">
        <v>3301</v>
      </c>
      <c r="P433" s="3" t="s">
        <v>553</v>
      </c>
      <c r="Q433" s="4"/>
      <c r="R433" s="4"/>
      <c r="S433" s="4"/>
      <c r="T433" s="4"/>
      <c r="U433" s="3">
        <v>1</v>
      </c>
      <c r="V433" s="59" t="s">
        <v>2000</v>
      </c>
      <c r="W433" s="6" t="s">
        <v>1602</v>
      </c>
      <c r="X433" s="6" t="s">
        <v>1603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2"/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si="33"/>
        <v>0</v>
      </c>
      <c r="AM433" s="7">
        <v>0</v>
      </c>
      <c r="AN433" s="7">
        <v>0</v>
      </c>
      <c r="AO433" s="29">
        <f t="shared" si="34"/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31"/>
        <v>0</v>
      </c>
      <c r="AW433" s="26">
        <f t="shared" si="35"/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2000</v>
      </c>
      <c r="H434" s="4"/>
      <c r="I434" s="4"/>
      <c r="J434" s="4"/>
      <c r="K434" s="4"/>
      <c r="L434" s="4"/>
      <c r="M434" s="28" t="s">
        <v>2064</v>
      </c>
      <c r="N434" s="28" t="s">
        <v>2017</v>
      </c>
      <c r="O434" s="28">
        <v>3301</v>
      </c>
      <c r="P434" s="3" t="s">
        <v>558</v>
      </c>
      <c r="Q434" s="4"/>
      <c r="R434" s="4"/>
      <c r="S434" s="4"/>
      <c r="T434" s="4"/>
      <c r="U434" s="3">
        <v>12</v>
      </c>
      <c r="V434" s="59" t="s">
        <v>2000</v>
      </c>
      <c r="W434" s="6" t="s">
        <v>1603</v>
      </c>
      <c r="X434" s="6" t="s">
        <v>1604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2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33"/>
        <v>0</v>
      </c>
      <c r="AM434" s="7">
        <v>0</v>
      </c>
      <c r="AN434" s="7">
        <v>0</v>
      </c>
      <c r="AO434" s="29">
        <f t="shared" si="34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31"/>
        <v>0</v>
      </c>
      <c r="AW434" s="26">
        <f t="shared" si="35"/>
        <v>0</v>
      </c>
      <c r="AX434" s="30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2000</v>
      </c>
      <c r="H435" s="4"/>
      <c r="I435" s="4"/>
      <c r="J435" s="4"/>
      <c r="K435" s="4"/>
      <c r="L435" s="4"/>
      <c r="M435" s="28" t="s">
        <v>2064</v>
      </c>
      <c r="N435" s="28" t="s">
        <v>2017</v>
      </c>
      <c r="O435" s="28">
        <v>3301</v>
      </c>
      <c r="P435" s="3" t="s">
        <v>554</v>
      </c>
      <c r="Q435" s="4"/>
      <c r="R435" s="4"/>
      <c r="S435" s="4"/>
      <c r="T435" s="4"/>
      <c r="U435" s="3">
        <v>1</v>
      </c>
      <c r="V435" s="59" t="s">
        <v>2000</v>
      </c>
      <c r="W435" s="6" t="s">
        <v>1604</v>
      </c>
      <c r="X435" s="6" t="s">
        <v>1605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2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33"/>
        <v>0</v>
      </c>
      <c r="AM435" s="7">
        <v>0</v>
      </c>
      <c r="AN435" s="7">
        <v>0</v>
      </c>
      <c r="AO435" s="29">
        <f t="shared" si="34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31"/>
        <v>0</v>
      </c>
      <c r="AW435" s="26">
        <f t="shared" si="35"/>
        <v>0</v>
      </c>
      <c r="AX435" s="30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2" t="s">
        <v>2000</v>
      </c>
      <c r="H436" s="4"/>
      <c r="I436" s="4"/>
      <c r="J436" s="4"/>
      <c r="K436" s="4"/>
      <c r="L436" s="4"/>
      <c r="M436" s="28" t="s">
        <v>2064</v>
      </c>
      <c r="N436" s="28" t="s">
        <v>2017</v>
      </c>
      <c r="O436" s="28">
        <v>3301</v>
      </c>
      <c r="P436" s="3" t="s">
        <v>555</v>
      </c>
      <c r="Q436" s="4"/>
      <c r="R436" s="4"/>
      <c r="S436" s="4"/>
      <c r="T436" s="4"/>
      <c r="U436" s="3">
        <v>108</v>
      </c>
      <c r="V436" s="59" t="s">
        <v>2000</v>
      </c>
      <c r="W436" s="6" t="s">
        <v>1605</v>
      </c>
      <c r="X436" s="6" t="s">
        <v>1606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2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33"/>
        <v>0</v>
      </c>
      <c r="AM436" s="7">
        <v>0</v>
      </c>
      <c r="AN436" s="7">
        <v>0</v>
      </c>
      <c r="AO436" s="29">
        <f t="shared" si="34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31"/>
        <v>0</v>
      </c>
      <c r="AW436" s="26">
        <f t="shared" si="35"/>
        <v>0</v>
      </c>
      <c r="AX436" s="30"/>
    </row>
    <row r="437" spans="1:50" customFormat="1" ht="45" hidden="1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2">
        <v>2</v>
      </c>
      <c r="H437" s="4"/>
      <c r="I437" s="4"/>
      <c r="J437" s="4"/>
      <c r="K437" s="4"/>
      <c r="L437" s="4"/>
      <c r="M437" s="28" t="s">
        <v>2065</v>
      </c>
      <c r="N437" s="28" t="s">
        <v>2019</v>
      </c>
      <c r="O437" s="28">
        <v>4301</v>
      </c>
      <c r="P437" s="3" t="s">
        <v>562</v>
      </c>
      <c r="Q437" s="4"/>
      <c r="R437" s="4"/>
      <c r="S437" s="4"/>
      <c r="T437" s="4"/>
      <c r="U437" s="3">
        <v>25</v>
      </c>
      <c r="V437" s="59">
        <v>2</v>
      </c>
      <c r="W437" s="6" t="s">
        <v>1606</v>
      </c>
      <c r="X437" s="6" t="s">
        <v>1607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2"/>
        <v>0</v>
      </c>
      <c r="AG437" s="5">
        <v>0</v>
      </c>
      <c r="AH437" s="5">
        <v>0</v>
      </c>
      <c r="AI437" s="5">
        <v>0</v>
      </c>
      <c r="AJ437" s="5">
        <v>0</v>
      </c>
      <c r="AK437" s="7">
        <v>0</v>
      </c>
      <c r="AL437" s="29">
        <f t="shared" si="33"/>
        <v>0</v>
      </c>
      <c r="AM437" s="7">
        <v>0</v>
      </c>
      <c r="AN437" s="7">
        <v>0</v>
      </c>
      <c r="AO437" s="29">
        <f t="shared" si="34"/>
        <v>0</v>
      </c>
      <c r="AP437" s="7">
        <v>0</v>
      </c>
      <c r="AQ437" s="7">
        <v>0</v>
      </c>
      <c r="AR437" s="7"/>
      <c r="AS437" s="7"/>
      <c r="AT437" s="7">
        <v>0</v>
      </c>
      <c r="AU437" s="7">
        <v>0</v>
      </c>
      <c r="AV437" s="27">
        <f t="shared" si="31"/>
        <v>0</v>
      </c>
      <c r="AW437" s="26">
        <f t="shared" si="35"/>
        <v>0</v>
      </c>
      <c r="AX437" s="30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 t="s">
        <v>2065</v>
      </c>
      <c r="N438" s="28" t="s">
        <v>2019</v>
      </c>
      <c r="O438" s="28">
        <v>4301</v>
      </c>
      <c r="P438" s="3" t="s">
        <v>564</v>
      </c>
      <c r="Q438" s="4"/>
      <c r="R438" s="4"/>
      <c r="S438" s="4"/>
      <c r="T438" s="4"/>
      <c r="U438" s="3">
        <v>1</v>
      </c>
      <c r="V438" s="59">
        <v>1</v>
      </c>
      <c r="W438" s="6" t="s">
        <v>1607</v>
      </c>
      <c r="X438" s="6" t="s">
        <v>1608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2"/>
        <v>0</v>
      </c>
      <c r="AG438" s="5">
        <v>0</v>
      </c>
      <c r="AH438" s="5">
        <v>0</v>
      </c>
      <c r="AI438" s="5">
        <v>0</v>
      </c>
      <c r="AJ438" s="5">
        <v>0</v>
      </c>
      <c r="AK438" s="7">
        <v>0</v>
      </c>
      <c r="AL438" s="29">
        <f t="shared" si="33"/>
        <v>0</v>
      </c>
      <c r="AM438" s="7">
        <v>0</v>
      </c>
      <c r="AN438" s="7">
        <v>0</v>
      </c>
      <c r="AO438" s="29">
        <f t="shared" si="34"/>
        <v>0</v>
      </c>
      <c r="AP438" s="7">
        <v>0</v>
      </c>
      <c r="AQ438" s="7">
        <v>0</v>
      </c>
      <c r="AR438" s="7"/>
      <c r="AS438" s="7"/>
      <c r="AT438" s="7">
        <v>0</v>
      </c>
      <c r="AU438" s="7">
        <v>0</v>
      </c>
      <c r="AV438" s="27">
        <f t="shared" si="31"/>
        <v>0</v>
      </c>
      <c r="AW438" s="26">
        <f t="shared" si="35"/>
        <v>0</v>
      </c>
      <c r="AX438" s="30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 t="s">
        <v>2065</v>
      </c>
      <c r="N439" s="28" t="s">
        <v>2019</v>
      </c>
      <c r="O439" s="28">
        <v>4301</v>
      </c>
      <c r="P439" s="3" t="s">
        <v>565</v>
      </c>
      <c r="Q439" s="4"/>
      <c r="R439" s="4"/>
      <c r="S439" s="4"/>
      <c r="T439" s="4"/>
      <c r="U439" s="3">
        <v>5500</v>
      </c>
      <c r="V439" s="59">
        <v>5500</v>
      </c>
      <c r="W439" s="6" t="s">
        <v>1608</v>
      </c>
      <c r="X439" s="6" t="s">
        <v>1609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2"/>
        <v>0</v>
      </c>
      <c r="AG439" s="5">
        <v>0</v>
      </c>
      <c r="AH439" s="5">
        <v>0</v>
      </c>
      <c r="AI439" s="5">
        <v>0</v>
      </c>
      <c r="AJ439" s="5">
        <v>0</v>
      </c>
      <c r="AK439" s="7">
        <v>0</v>
      </c>
      <c r="AL439" s="29">
        <f t="shared" si="33"/>
        <v>0</v>
      </c>
      <c r="AM439" s="7">
        <v>0</v>
      </c>
      <c r="AN439" s="7">
        <v>0</v>
      </c>
      <c r="AO439" s="29">
        <f t="shared" si="34"/>
        <v>0</v>
      </c>
      <c r="AP439" s="7">
        <v>0</v>
      </c>
      <c r="AQ439" s="7">
        <v>0</v>
      </c>
      <c r="AR439" s="7"/>
      <c r="AS439" s="7"/>
      <c r="AT439" s="7">
        <v>0</v>
      </c>
      <c r="AU439" s="7">
        <v>0</v>
      </c>
      <c r="AV439" s="27">
        <f t="shared" si="31"/>
        <v>0</v>
      </c>
      <c r="AW439" s="26">
        <f t="shared" si="35"/>
        <v>0</v>
      </c>
      <c r="AX439" s="30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 t="s">
        <v>2065</v>
      </c>
      <c r="N440" s="28" t="s">
        <v>2019</v>
      </c>
      <c r="O440" s="28">
        <v>4301</v>
      </c>
      <c r="P440" s="3" t="s">
        <v>566</v>
      </c>
      <c r="Q440" s="4"/>
      <c r="R440" s="4"/>
      <c r="S440" s="4"/>
      <c r="T440" s="4"/>
      <c r="U440" s="3">
        <v>1</v>
      </c>
      <c r="V440" s="59">
        <v>0.4</v>
      </c>
      <c r="W440" s="6" t="s">
        <v>1609</v>
      </c>
      <c r="X440" s="6" t="s">
        <v>1610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2"/>
        <v>0</v>
      </c>
      <c r="AG440" s="5">
        <v>0</v>
      </c>
      <c r="AH440" s="5">
        <v>0</v>
      </c>
      <c r="AI440" s="5">
        <v>0</v>
      </c>
      <c r="AJ440" s="5">
        <v>0</v>
      </c>
      <c r="AK440" s="7">
        <v>0</v>
      </c>
      <c r="AL440" s="29">
        <f t="shared" si="33"/>
        <v>0</v>
      </c>
      <c r="AM440" s="7">
        <v>0</v>
      </c>
      <c r="AN440" s="7">
        <v>0</v>
      </c>
      <c r="AO440" s="29">
        <f t="shared" si="34"/>
        <v>0</v>
      </c>
      <c r="AP440" s="7">
        <v>0</v>
      </c>
      <c r="AQ440" s="7">
        <v>0</v>
      </c>
      <c r="AR440" s="7"/>
      <c r="AS440" s="7"/>
      <c r="AT440" s="7">
        <v>0</v>
      </c>
      <c r="AU440" s="7">
        <v>0</v>
      </c>
      <c r="AV440" s="27">
        <f t="shared" si="31"/>
        <v>0</v>
      </c>
      <c r="AW440" s="26">
        <f t="shared" si="35"/>
        <v>0</v>
      </c>
      <c r="AX440" s="30"/>
    </row>
    <row r="441" spans="1:50" customFormat="1" ht="7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 t="s">
        <v>2065</v>
      </c>
      <c r="N441" s="28" t="s">
        <v>2019</v>
      </c>
      <c r="O441" s="28">
        <v>4301</v>
      </c>
      <c r="P441" s="3" t="s">
        <v>567</v>
      </c>
      <c r="Q441" s="4"/>
      <c r="R441" s="4"/>
      <c r="S441" s="4"/>
      <c r="T441" s="4"/>
      <c r="U441" s="3">
        <v>3</v>
      </c>
      <c r="V441" s="59" t="s">
        <v>2000</v>
      </c>
      <c r="W441" s="6" t="s">
        <v>1610</v>
      </c>
      <c r="X441" s="6" t="s">
        <v>1611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2"/>
        <v>0</v>
      </c>
      <c r="AG441" s="5">
        <v>0</v>
      </c>
      <c r="AH441" s="5">
        <v>0</v>
      </c>
      <c r="AI441" s="5">
        <v>0</v>
      </c>
      <c r="AJ441" s="5">
        <v>0</v>
      </c>
      <c r="AK441" s="7">
        <v>0</v>
      </c>
      <c r="AL441" s="29">
        <f t="shared" si="33"/>
        <v>0</v>
      </c>
      <c r="AM441" s="7">
        <v>0</v>
      </c>
      <c r="AN441" s="7">
        <v>0</v>
      </c>
      <c r="AO441" s="29">
        <f t="shared" si="34"/>
        <v>0</v>
      </c>
      <c r="AP441" s="7">
        <v>0</v>
      </c>
      <c r="AQ441" s="7">
        <v>0</v>
      </c>
      <c r="AR441" s="7"/>
      <c r="AS441" s="7"/>
      <c r="AT441" s="7">
        <v>0</v>
      </c>
      <c r="AU441" s="7">
        <v>0</v>
      </c>
      <c r="AV441" s="27">
        <f t="shared" si="31"/>
        <v>0</v>
      </c>
      <c r="AW441" s="26">
        <f t="shared" si="35"/>
        <v>0</v>
      </c>
      <c r="AX441" s="30"/>
    </row>
    <row r="442" spans="1:50" customFormat="1" ht="4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 t="s">
        <v>2065</v>
      </c>
      <c r="N442" s="28" t="s">
        <v>2019</v>
      </c>
      <c r="O442" s="28">
        <v>4301</v>
      </c>
      <c r="P442" s="3" t="s">
        <v>568</v>
      </c>
      <c r="Q442" s="4"/>
      <c r="R442" s="4"/>
      <c r="S442" s="4"/>
      <c r="T442" s="4"/>
      <c r="U442" s="3">
        <v>4</v>
      </c>
      <c r="V442" s="59" t="s">
        <v>2000</v>
      </c>
      <c r="W442" s="6" t="s">
        <v>1611</v>
      </c>
      <c r="X442" s="6" t="s">
        <v>1612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2"/>
        <v>0</v>
      </c>
      <c r="AG442" s="5">
        <v>0</v>
      </c>
      <c r="AH442" s="5">
        <v>0</v>
      </c>
      <c r="AI442" s="5">
        <v>0</v>
      </c>
      <c r="AJ442" s="5">
        <v>0</v>
      </c>
      <c r="AK442" s="7">
        <v>0</v>
      </c>
      <c r="AL442" s="29">
        <f t="shared" si="33"/>
        <v>0</v>
      </c>
      <c r="AM442" s="7">
        <v>0</v>
      </c>
      <c r="AN442" s="7">
        <v>0</v>
      </c>
      <c r="AO442" s="29">
        <f t="shared" si="34"/>
        <v>0</v>
      </c>
      <c r="AP442" s="7">
        <v>0</v>
      </c>
      <c r="AQ442" s="7">
        <v>0</v>
      </c>
      <c r="AR442" s="7"/>
      <c r="AS442" s="7"/>
      <c r="AT442" s="7">
        <v>0</v>
      </c>
      <c r="AU442" s="7">
        <v>0</v>
      </c>
      <c r="AV442" s="27">
        <f t="shared" si="31"/>
        <v>0</v>
      </c>
      <c r="AW442" s="26">
        <f t="shared" si="35"/>
        <v>0</v>
      </c>
      <c r="AX442" s="30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2">
        <v>7</v>
      </c>
      <c r="H443" s="4"/>
      <c r="I443" s="4"/>
      <c r="J443" s="4"/>
      <c r="K443" s="4"/>
      <c r="L443" s="4"/>
      <c r="M443" s="28" t="s">
        <v>2065</v>
      </c>
      <c r="N443" s="28" t="s">
        <v>2019</v>
      </c>
      <c r="O443" s="28">
        <v>4301</v>
      </c>
      <c r="P443" s="3" t="s">
        <v>569</v>
      </c>
      <c r="Q443" s="4"/>
      <c r="R443" s="4"/>
      <c r="S443" s="4"/>
      <c r="T443" s="4"/>
      <c r="U443" s="3">
        <v>1</v>
      </c>
      <c r="V443" s="59">
        <v>1</v>
      </c>
      <c r="W443" s="6" t="s">
        <v>1612</v>
      </c>
      <c r="X443" s="6" t="s">
        <v>1613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2"/>
        <v>0</v>
      </c>
      <c r="AG443" s="5">
        <v>0</v>
      </c>
      <c r="AH443" s="5">
        <v>0</v>
      </c>
      <c r="AI443" s="5">
        <v>0</v>
      </c>
      <c r="AJ443" s="5">
        <v>0</v>
      </c>
      <c r="AK443" s="7">
        <v>0</v>
      </c>
      <c r="AL443" s="29">
        <f t="shared" si="33"/>
        <v>0</v>
      </c>
      <c r="AM443" s="7">
        <v>0</v>
      </c>
      <c r="AN443" s="7">
        <v>0</v>
      </c>
      <c r="AO443" s="29">
        <f t="shared" si="34"/>
        <v>0</v>
      </c>
      <c r="AP443" s="7">
        <v>0</v>
      </c>
      <c r="AQ443" s="7">
        <v>0</v>
      </c>
      <c r="AR443" s="7"/>
      <c r="AS443" s="7"/>
      <c r="AT443" s="7">
        <v>0</v>
      </c>
      <c r="AU443" s="7">
        <v>0</v>
      </c>
      <c r="AV443" s="27">
        <f t="shared" si="31"/>
        <v>0</v>
      </c>
      <c r="AW443" s="26">
        <f t="shared" si="35"/>
        <v>0</v>
      </c>
      <c r="AX443" s="30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 t="s">
        <v>2065</v>
      </c>
      <c r="N444" s="28" t="s">
        <v>2019</v>
      </c>
      <c r="O444" s="28">
        <v>4301</v>
      </c>
      <c r="P444" s="3" t="s">
        <v>570</v>
      </c>
      <c r="Q444" s="4"/>
      <c r="R444" s="4"/>
      <c r="S444" s="4"/>
      <c r="T444" s="4"/>
      <c r="U444" s="3">
        <v>4</v>
      </c>
      <c r="V444" s="59">
        <v>1</v>
      </c>
      <c r="W444" s="6" t="s">
        <v>1613</v>
      </c>
      <c r="X444" s="6" t="s">
        <v>1614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2"/>
        <v>0</v>
      </c>
      <c r="AG444" s="5">
        <v>0</v>
      </c>
      <c r="AH444" s="5">
        <v>0</v>
      </c>
      <c r="AI444" s="5">
        <v>0</v>
      </c>
      <c r="AJ444" s="5">
        <v>0</v>
      </c>
      <c r="AK444" s="7">
        <v>0</v>
      </c>
      <c r="AL444" s="29">
        <f t="shared" si="33"/>
        <v>0</v>
      </c>
      <c r="AM444" s="7">
        <v>0</v>
      </c>
      <c r="AN444" s="7">
        <v>0</v>
      </c>
      <c r="AO444" s="29">
        <f t="shared" si="34"/>
        <v>0</v>
      </c>
      <c r="AP444" s="7">
        <v>0</v>
      </c>
      <c r="AQ444" s="7">
        <v>0</v>
      </c>
      <c r="AR444" s="7"/>
      <c r="AS444" s="7"/>
      <c r="AT444" s="7">
        <v>0</v>
      </c>
      <c r="AU444" s="7">
        <v>0</v>
      </c>
      <c r="AV444" s="27">
        <f t="shared" si="31"/>
        <v>0</v>
      </c>
      <c r="AW444" s="26">
        <f t="shared" si="35"/>
        <v>0</v>
      </c>
      <c r="AX444" s="30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 t="s">
        <v>2065</v>
      </c>
      <c r="N445" s="28" t="s">
        <v>2019</v>
      </c>
      <c r="O445" s="28">
        <v>4301</v>
      </c>
      <c r="P445" s="3" t="s">
        <v>571</v>
      </c>
      <c r="Q445" s="4"/>
      <c r="R445" s="4"/>
      <c r="S445" s="4"/>
      <c r="T445" s="4"/>
      <c r="U445" s="3">
        <v>9</v>
      </c>
      <c r="V445" s="59">
        <v>2</v>
      </c>
      <c r="W445" s="6" t="s">
        <v>1614</v>
      </c>
      <c r="X445" s="6" t="s">
        <v>1615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2"/>
        <v>0</v>
      </c>
      <c r="AG445" s="5">
        <v>0</v>
      </c>
      <c r="AH445" s="5">
        <v>0</v>
      </c>
      <c r="AI445" s="5">
        <v>0</v>
      </c>
      <c r="AJ445" s="5">
        <v>0</v>
      </c>
      <c r="AK445" s="7">
        <v>0</v>
      </c>
      <c r="AL445" s="29">
        <f t="shared" si="33"/>
        <v>0</v>
      </c>
      <c r="AM445" s="7">
        <v>0</v>
      </c>
      <c r="AN445" s="7">
        <v>0</v>
      </c>
      <c r="AO445" s="29">
        <f t="shared" si="34"/>
        <v>0</v>
      </c>
      <c r="AP445" s="7">
        <v>0</v>
      </c>
      <c r="AQ445" s="7">
        <v>0</v>
      </c>
      <c r="AR445" s="7"/>
      <c r="AS445" s="7"/>
      <c r="AT445" s="7">
        <v>0</v>
      </c>
      <c r="AU445" s="7">
        <v>0</v>
      </c>
      <c r="AV445" s="27">
        <f t="shared" si="31"/>
        <v>0</v>
      </c>
      <c r="AW445" s="26">
        <f t="shared" si="35"/>
        <v>0</v>
      </c>
      <c r="AX445" s="30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 t="s">
        <v>2065</v>
      </c>
      <c r="N446" s="28" t="s">
        <v>2019</v>
      </c>
      <c r="O446" s="28">
        <v>4301</v>
      </c>
      <c r="P446" s="3" t="s">
        <v>572</v>
      </c>
      <c r="Q446" s="4"/>
      <c r="R446" s="4"/>
      <c r="S446" s="4"/>
      <c r="T446" s="4"/>
      <c r="U446" s="3">
        <v>47</v>
      </c>
      <c r="V446" s="59">
        <v>47</v>
      </c>
      <c r="W446" s="6" t="s">
        <v>1615</v>
      </c>
      <c r="X446" s="6" t="s">
        <v>1616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2"/>
        <v>0</v>
      </c>
      <c r="AG446" s="5">
        <v>0</v>
      </c>
      <c r="AH446" s="5">
        <v>0</v>
      </c>
      <c r="AI446" s="5">
        <v>0</v>
      </c>
      <c r="AJ446" s="5">
        <v>0</v>
      </c>
      <c r="AK446" s="7">
        <v>0</v>
      </c>
      <c r="AL446" s="29">
        <f t="shared" si="33"/>
        <v>0</v>
      </c>
      <c r="AM446" s="7">
        <v>0</v>
      </c>
      <c r="AN446" s="7">
        <v>0</v>
      </c>
      <c r="AO446" s="29">
        <f t="shared" si="34"/>
        <v>0</v>
      </c>
      <c r="AP446" s="7">
        <v>0</v>
      </c>
      <c r="AQ446" s="7">
        <v>0</v>
      </c>
      <c r="AR446" s="7"/>
      <c r="AS446" s="7"/>
      <c r="AT446" s="7">
        <v>0</v>
      </c>
      <c r="AU446" s="7">
        <v>0</v>
      </c>
      <c r="AV446" s="27">
        <f t="shared" si="31"/>
        <v>0</v>
      </c>
      <c r="AW446" s="26">
        <f t="shared" si="35"/>
        <v>0</v>
      </c>
      <c r="AX446" s="30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 t="s">
        <v>2065</v>
      </c>
      <c r="N447" s="28" t="s">
        <v>2019</v>
      </c>
      <c r="O447" s="28">
        <v>4301</v>
      </c>
      <c r="P447" s="3" t="s">
        <v>573</v>
      </c>
      <c r="Q447" s="4"/>
      <c r="R447" s="4"/>
      <c r="S447" s="4"/>
      <c r="T447" s="4"/>
      <c r="U447" s="3">
        <v>25</v>
      </c>
      <c r="V447" s="59">
        <v>25</v>
      </c>
      <c r="W447" s="6" t="s">
        <v>1616</v>
      </c>
      <c r="X447" s="6" t="s">
        <v>1617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2"/>
        <v>0</v>
      </c>
      <c r="AG447" s="5">
        <v>0</v>
      </c>
      <c r="AH447" s="5">
        <v>0</v>
      </c>
      <c r="AI447" s="5">
        <v>0</v>
      </c>
      <c r="AJ447" s="5">
        <v>0</v>
      </c>
      <c r="AK447" s="7">
        <v>0</v>
      </c>
      <c r="AL447" s="29">
        <f t="shared" si="33"/>
        <v>0</v>
      </c>
      <c r="AM447" s="7">
        <v>0</v>
      </c>
      <c r="AN447" s="7">
        <v>0</v>
      </c>
      <c r="AO447" s="29">
        <f t="shared" si="34"/>
        <v>0</v>
      </c>
      <c r="AP447" s="7">
        <v>0</v>
      </c>
      <c r="AQ447" s="7">
        <v>0</v>
      </c>
      <c r="AR447" s="7"/>
      <c r="AS447" s="7"/>
      <c r="AT447" s="7">
        <v>0</v>
      </c>
      <c r="AU447" s="7">
        <v>0</v>
      </c>
      <c r="AV447" s="27">
        <f t="shared" si="31"/>
        <v>0</v>
      </c>
      <c r="AW447" s="26">
        <f t="shared" si="35"/>
        <v>0</v>
      </c>
      <c r="AX447" s="30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 t="s">
        <v>2065</v>
      </c>
      <c r="N448" s="28" t="s">
        <v>2019</v>
      </c>
      <c r="O448" s="28">
        <v>4301</v>
      </c>
      <c r="P448" s="3" t="s">
        <v>574</v>
      </c>
      <c r="Q448" s="4"/>
      <c r="R448" s="4"/>
      <c r="S448" s="4"/>
      <c r="T448" s="4"/>
      <c r="U448" s="3">
        <v>35</v>
      </c>
      <c r="V448" s="59">
        <v>35</v>
      </c>
      <c r="W448" s="6" t="s">
        <v>1617</v>
      </c>
      <c r="X448" s="6" t="s">
        <v>1618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2"/>
        <v>0</v>
      </c>
      <c r="AG448" s="5">
        <v>0</v>
      </c>
      <c r="AH448" s="5">
        <v>0</v>
      </c>
      <c r="AI448" s="5">
        <v>0</v>
      </c>
      <c r="AJ448" s="5">
        <v>0</v>
      </c>
      <c r="AK448" s="7">
        <v>0</v>
      </c>
      <c r="AL448" s="29">
        <f t="shared" si="33"/>
        <v>0</v>
      </c>
      <c r="AM448" s="7">
        <v>0</v>
      </c>
      <c r="AN448" s="7">
        <v>0</v>
      </c>
      <c r="AO448" s="29">
        <f t="shared" si="34"/>
        <v>0</v>
      </c>
      <c r="AP448" s="7">
        <v>0</v>
      </c>
      <c r="AQ448" s="7">
        <v>0</v>
      </c>
      <c r="AR448" s="7"/>
      <c r="AS448" s="7"/>
      <c r="AT448" s="7">
        <v>0</v>
      </c>
      <c r="AU448" s="7">
        <v>0</v>
      </c>
      <c r="AV448" s="27">
        <f t="shared" si="31"/>
        <v>0</v>
      </c>
      <c r="AW448" s="26">
        <f t="shared" si="35"/>
        <v>0</v>
      </c>
      <c r="AX448" s="30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 t="s">
        <v>2065</v>
      </c>
      <c r="N449" s="28" t="s">
        <v>2019</v>
      </c>
      <c r="O449" s="28">
        <v>4301</v>
      </c>
      <c r="P449" s="3" t="s">
        <v>575</v>
      </c>
      <c r="Q449" s="4"/>
      <c r="R449" s="4"/>
      <c r="S449" s="4"/>
      <c r="T449" s="4"/>
      <c r="U449" s="3">
        <v>1000</v>
      </c>
      <c r="V449" s="59">
        <v>1000</v>
      </c>
      <c r="W449" s="6" t="s">
        <v>1618</v>
      </c>
      <c r="X449" s="6" t="s">
        <v>1619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2"/>
        <v>0</v>
      </c>
      <c r="AG449" s="5">
        <v>0</v>
      </c>
      <c r="AH449" s="5">
        <v>0</v>
      </c>
      <c r="AI449" s="5">
        <v>0</v>
      </c>
      <c r="AJ449" s="5">
        <v>0</v>
      </c>
      <c r="AK449" s="7">
        <v>0</v>
      </c>
      <c r="AL449" s="29">
        <f t="shared" si="33"/>
        <v>0</v>
      </c>
      <c r="AM449" s="7">
        <v>0</v>
      </c>
      <c r="AN449" s="7">
        <v>0</v>
      </c>
      <c r="AO449" s="29">
        <f t="shared" si="34"/>
        <v>0</v>
      </c>
      <c r="AP449" s="7">
        <v>0</v>
      </c>
      <c r="AQ449" s="7">
        <v>0</v>
      </c>
      <c r="AR449" s="7"/>
      <c r="AS449" s="7"/>
      <c r="AT449" s="7">
        <v>0</v>
      </c>
      <c r="AU449" s="7">
        <v>0</v>
      </c>
      <c r="AV449" s="27">
        <f t="shared" si="31"/>
        <v>0</v>
      </c>
      <c r="AW449" s="26">
        <f t="shared" si="35"/>
        <v>0</v>
      </c>
      <c r="AX449" s="30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 t="s">
        <v>2065</v>
      </c>
      <c r="N450" s="28" t="s">
        <v>2019</v>
      </c>
      <c r="O450" s="28">
        <v>4301</v>
      </c>
      <c r="P450" s="3" t="s">
        <v>576</v>
      </c>
      <c r="Q450" s="4"/>
      <c r="R450" s="4"/>
      <c r="S450" s="4"/>
      <c r="T450" s="4"/>
      <c r="U450" s="3">
        <v>500</v>
      </c>
      <c r="V450" s="59">
        <v>100</v>
      </c>
      <c r="W450" s="6" t="s">
        <v>1619</v>
      </c>
      <c r="X450" s="6" t="s">
        <v>1620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2"/>
        <v>0</v>
      </c>
      <c r="AG450" s="5">
        <v>0</v>
      </c>
      <c r="AH450" s="5">
        <v>0</v>
      </c>
      <c r="AI450" s="5">
        <v>0</v>
      </c>
      <c r="AJ450" s="5">
        <v>0</v>
      </c>
      <c r="AK450" s="7">
        <v>0</v>
      </c>
      <c r="AL450" s="29">
        <f t="shared" si="33"/>
        <v>0</v>
      </c>
      <c r="AM450" s="7">
        <v>0</v>
      </c>
      <c r="AN450" s="7">
        <v>0</v>
      </c>
      <c r="AO450" s="29">
        <f t="shared" si="34"/>
        <v>0</v>
      </c>
      <c r="AP450" s="7">
        <v>0</v>
      </c>
      <c r="AQ450" s="7">
        <v>0</v>
      </c>
      <c r="AR450" s="7"/>
      <c r="AS450" s="7"/>
      <c r="AT450" s="7">
        <v>0</v>
      </c>
      <c r="AU450" s="7">
        <v>0</v>
      </c>
      <c r="AV450" s="27">
        <f t="shared" si="31"/>
        <v>0</v>
      </c>
      <c r="AW450" s="26">
        <f t="shared" si="35"/>
        <v>0</v>
      </c>
      <c r="AX450" s="30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 t="s">
        <v>2065</v>
      </c>
      <c r="N451" s="28" t="s">
        <v>2019</v>
      </c>
      <c r="O451" s="28">
        <v>4301</v>
      </c>
      <c r="P451" s="3" t="s">
        <v>577</v>
      </c>
      <c r="Q451" s="4"/>
      <c r="R451" s="4"/>
      <c r="S451" s="4"/>
      <c r="T451" s="4"/>
      <c r="U451" s="3">
        <v>50</v>
      </c>
      <c r="V451" s="59">
        <v>17</v>
      </c>
      <c r="W451" s="6" t="s">
        <v>1620</v>
      </c>
      <c r="X451" s="6" t="s">
        <v>1621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2"/>
        <v>0</v>
      </c>
      <c r="AG451" s="5">
        <v>0</v>
      </c>
      <c r="AH451" s="5">
        <v>0</v>
      </c>
      <c r="AI451" s="5">
        <v>0</v>
      </c>
      <c r="AJ451" s="5">
        <v>0</v>
      </c>
      <c r="AK451" s="7">
        <v>0</v>
      </c>
      <c r="AL451" s="29">
        <f t="shared" si="33"/>
        <v>0</v>
      </c>
      <c r="AM451" s="7">
        <v>0</v>
      </c>
      <c r="AN451" s="7">
        <v>0</v>
      </c>
      <c r="AO451" s="29">
        <f t="shared" si="34"/>
        <v>0</v>
      </c>
      <c r="AP451" s="7">
        <v>0</v>
      </c>
      <c r="AQ451" s="7">
        <v>0</v>
      </c>
      <c r="AR451" s="7"/>
      <c r="AS451" s="7"/>
      <c r="AT451" s="7">
        <v>0</v>
      </c>
      <c r="AU451" s="7">
        <v>0</v>
      </c>
      <c r="AV451" s="27">
        <f t="shared" si="31"/>
        <v>0</v>
      </c>
      <c r="AW451" s="26">
        <f t="shared" si="35"/>
        <v>0</v>
      </c>
      <c r="AX451" s="30"/>
    </row>
    <row r="452" spans="1:50" customFormat="1" ht="60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 t="s">
        <v>2065</v>
      </c>
      <c r="N452" s="28" t="s">
        <v>2019</v>
      </c>
      <c r="O452" s="28">
        <v>4301</v>
      </c>
      <c r="P452" s="3" t="s">
        <v>578</v>
      </c>
      <c r="Q452" s="4"/>
      <c r="R452" s="4"/>
      <c r="S452" s="4"/>
      <c r="T452" s="4"/>
      <c r="U452" s="3">
        <v>4</v>
      </c>
      <c r="V452" s="59">
        <v>2</v>
      </c>
      <c r="W452" s="6" t="s">
        <v>1621</v>
      </c>
      <c r="X452" s="6" t="s">
        <v>1622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2"/>
        <v>0</v>
      </c>
      <c r="AG452" s="5">
        <v>0</v>
      </c>
      <c r="AH452" s="5">
        <v>0</v>
      </c>
      <c r="AI452" s="5">
        <v>0</v>
      </c>
      <c r="AJ452" s="5">
        <v>0</v>
      </c>
      <c r="AK452" s="7">
        <v>0</v>
      </c>
      <c r="AL452" s="29">
        <f t="shared" si="33"/>
        <v>0</v>
      </c>
      <c r="AM452" s="7">
        <v>0</v>
      </c>
      <c r="AN452" s="7">
        <v>0</v>
      </c>
      <c r="AO452" s="29">
        <f t="shared" si="34"/>
        <v>0</v>
      </c>
      <c r="AP452" s="7">
        <v>0</v>
      </c>
      <c r="AQ452" s="7">
        <v>0</v>
      </c>
      <c r="AR452" s="7"/>
      <c r="AS452" s="7"/>
      <c r="AT452" s="7">
        <v>0</v>
      </c>
      <c r="AU452" s="7">
        <v>0</v>
      </c>
      <c r="AV452" s="27">
        <f t="shared" si="31"/>
        <v>0</v>
      </c>
      <c r="AW452" s="26">
        <f t="shared" si="35"/>
        <v>0</v>
      </c>
      <c r="AX452" s="30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2">
        <v>20</v>
      </c>
      <c r="H453" s="4"/>
      <c r="I453" s="4"/>
      <c r="J453" s="4"/>
      <c r="K453" s="4"/>
      <c r="L453" s="4"/>
      <c r="M453" s="28" t="s">
        <v>2065</v>
      </c>
      <c r="N453" s="28" t="s">
        <v>2019</v>
      </c>
      <c r="O453" s="28">
        <v>4301</v>
      </c>
      <c r="P453" s="3" t="s">
        <v>580</v>
      </c>
      <c r="Q453" s="4"/>
      <c r="R453" s="4"/>
      <c r="S453" s="4"/>
      <c r="T453" s="4"/>
      <c r="U453" s="3">
        <v>6</v>
      </c>
      <c r="V453" s="59">
        <v>1</v>
      </c>
      <c r="W453" s="6" t="s">
        <v>1622</v>
      </c>
      <c r="X453" s="6" t="s">
        <v>1623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2"/>
        <v>0</v>
      </c>
      <c r="AG453" s="5">
        <v>0</v>
      </c>
      <c r="AH453" s="5">
        <v>0</v>
      </c>
      <c r="AI453" s="5">
        <v>0</v>
      </c>
      <c r="AJ453" s="5">
        <v>0</v>
      </c>
      <c r="AK453" s="7">
        <v>0</v>
      </c>
      <c r="AL453" s="29">
        <f t="shared" si="33"/>
        <v>0</v>
      </c>
      <c r="AM453" s="7">
        <v>0</v>
      </c>
      <c r="AN453" s="7">
        <v>0</v>
      </c>
      <c r="AO453" s="29">
        <f t="shared" si="34"/>
        <v>0</v>
      </c>
      <c r="AP453" s="7">
        <v>0</v>
      </c>
      <c r="AQ453" s="7">
        <v>0</v>
      </c>
      <c r="AR453" s="7"/>
      <c r="AS453" s="7"/>
      <c r="AT453" s="7">
        <v>0</v>
      </c>
      <c r="AU453" s="7">
        <v>0</v>
      </c>
      <c r="AV453" s="27">
        <f t="shared" si="31"/>
        <v>0</v>
      </c>
      <c r="AW453" s="26">
        <f t="shared" si="35"/>
        <v>0</v>
      </c>
      <c r="AX453" s="30"/>
    </row>
    <row r="454" spans="1:50" customFormat="1" ht="75" hidden="1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2">
        <v>20</v>
      </c>
      <c r="H454" s="4"/>
      <c r="I454" s="4"/>
      <c r="J454" s="4"/>
      <c r="K454" s="4"/>
      <c r="L454" s="4"/>
      <c r="M454" s="28" t="s">
        <v>2065</v>
      </c>
      <c r="N454" s="28" t="s">
        <v>2019</v>
      </c>
      <c r="O454" s="28">
        <v>4301</v>
      </c>
      <c r="P454" s="3" t="s">
        <v>583</v>
      </c>
      <c r="Q454" s="4"/>
      <c r="R454" s="4"/>
      <c r="S454" s="4"/>
      <c r="T454" s="4"/>
      <c r="U454" s="3">
        <v>10</v>
      </c>
      <c r="V454" s="59">
        <v>3</v>
      </c>
      <c r="W454" s="6" t="s">
        <v>1623</v>
      </c>
      <c r="X454" s="6" t="s">
        <v>1624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2"/>
        <v>0</v>
      </c>
      <c r="AG454" s="5">
        <v>0</v>
      </c>
      <c r="AH454" s="5">
        <v>0</v>
      </c>
      <c r="AI454" s="5">
        <v>0</v>
      </c>
      <c r="AJ454" s="5">
        <v>0</v>
      </c>
      <c r="AK454" s="7">
        <v>0</v>
      </c>
      <c r="AL454" s="29">
        <f t="shared" si="33"/>
        <v>0</v>
      </c>
      <c r="AM454" s="7">
        <v>0</v>
      </c>
      <c r="AN454" s="7">
        <v>0</v>
      </c>
      <c r="AO454" s="29">
        <f t="shared" si="34"/>
        <v>0</v>
      </c>
      <c r="AP454" s="7">
        <v>0</v>
      </c>
      <c r="AQ454" s="7">
        <v>0</v>
      </c>
      <c r="AR454" s="7"/>
      <c r="AS454" s="7"/>
      <c r="AT454" s="7">
        <v>0</v>
      </c>
      <c r="AU454" s="7">
        <v>0</v>
      </c>
      <c r="AV454" s="27">
        <f t="shared" si="31"/>
        <v>0</v>
      </c>
      <c r="AW454" s="26">
        <f t="shared" si="35"/>
        <v>0</v>
      </c>
      <c r="AX454" s="30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 t="s">
        <v>2065</v>
      </c>
      <c r="N455" s="28" t="s">
        <v>2019</v>
      </c>
      <c r="O455" s="28">
        <v>4301</v>
      </c>
      <c r="P455" s="3" t="s">
        <v>584</v>
      </c>
      <c r="Q455" s="4"/>
      <c r="R455" s="4"/>
      <c r="S455" s="4"/>
      <c r="T455" s="4"/>
      <c r="U455" s="3">
        <v>1</v>
      </c>
      <c r="V455" s="59" t="s">
        <v>2000</v>
      </c>
      <c r="W455" s="6" t="s">
        <v>1624</v>
      </c>
      <c r="X455" s="6" t="s">
        <v>1625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2"/>
        <v>0</v>
      </c>
      <c r="AG455" s="5">
        <v>0</v>
      </c>
      <c r="AH455" s="5">
        <v>0</v>
      </c>
      <c r="AI455" s="5">
        <v>0</v>
      </c>
      <c r="AJ455" s="5">
        <v>0</v>
      </c>
      <c r="AK455" s="7">
        <v>0</v>
      </c>
      <c r="AL455" s="29">
        <f t="shared" si="33"/>
        <v>0</v>
      </c>
      <c r="AM455" s="7">
        <v>0</v>
      </c>
      <c r="AN455" s="7">
        <v>0</v>
      </c>
      <c r="AO455" s="29">
        <f t="shared" si="34"/>
        <v>0</v>
      </c>
      <c r="AP455" s="7">
        <v>0</v>
      </c>
      <c r="AQ455" s="7">
        <v>0</v>
      </c>
      <c r="AR455" s="7"/>
      <c r="AS455" s="7"/>
      <c r="AT455" s="7">
        <v>0</v>
      </c>
      <c r="AU455" s="7">
        <v>0</v>
      </c>
      <c r="AV455" s="27">
        <f t="shared" si="31"/>
        <v>0</v>
      </c>
      <c r="AW455" s="26">
        <f t="shared" si="35"/>
        <v>0</v>
      </c>
      <c r="AX455" s="30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 t="s">
        <v>2065</v>
      </c>
      <c r="N456" s="28" t="s">
        <v>2019</v>
      </c>
      <c r="O456" s="28">
        <v>4301</v>
      </c>
      <c r="P456" s="3" t="s">
        <v>585</v>
      </c>
      <c r="Q456" s="4"/>
      <c r="R456" s="4"/>
      <c r="S456" s="4"/>
      <c r="T456" s="4"/>
      <c r="U456" s="3">
        <v>3</v>
      </c>
      <c r="V456" s="59">
        <v>1</v>
      </c>
      <c r="W456" s="6" t="s">
        <v>1625</v>
      </c>
      <c r="X456" s="6" t="s">
        <v>1626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2"/>
        <v>0</v>
      </c>
      <c r="AG456" s="5">
        <v>0</v>
      </c>
      <c r="AH456" s="5">
        <v>0</v>
      </c>
      <c r="AI456" s="5">
        <v>0</v>
      </c>
      <c r="AJ456" s="5">
        <v>0</v>
      </c>
      <c r="AK456" s="7">
        <v>0</v>
      </c>
      <c r="AL456" s="29">
        <f t="shared" si="33"/>
        <v>0</v>
      </c>
      <c r="AM456" s="7">
        <v>0</v>
      </c>
      <c r="AN456" s="7">
        <v>0</v>
      </c>
      <c r="AO456" s="29">
        <f t="shared" si="34"/>
        <v>0</v>
      </c>
      <c r="AP456" s="7">
        <v>0</v>
      </c>
      <c r="AQ456" s="7">
        <v>0</v>
      </c>
      <c r="AR456" s="7"/>
      <c r="AS456" s="7"/>
      <c r="AT456" s="7">
        <v>0</v>
      </c>
      <c r="AU456" s="7">
        <v>0</v>
      </c>
      <c r="AV456" s="27">
        <f t="shared" si="31"/>
        <v>0</v>
      </c>
      <c r="AW456" s="26">
        <f t="shared" si="35"/>
        <v>0</v>
      </c>
      <c r="AX456" s="30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 t="s">
        <v>2065</v>
      </c>
      <c r="N457" s="28" t="s">
        <v>2019</v>
      </c>
      <c r="O457" s="28">
        <v>4301</v>
      </c>
      <c r="P457" s="3" t="s">
        <v>586</v>
      </c>
      <c r="Q457" s="4"/>
      <c r="R457" s="4"/>
      <c r="S457" s="4"/>
      <c r="T457" s="4"/>
      <c r="U457" s="3">
        <v>5</v>
      </c>
      <c r="V457" s="59">
        <v>2</v>
      </c>
      <c r="W457" s="6" t="s">
        <v>1626</v>
      </c>
      <c r="X457" s="6" t="s">
        <v>1627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2"/>
        <v>0</v>
      </c>
      <c r="AG457" s="5">
        <v>0</v>
      </c>
      <c r="AH457" s="5">
        <v>0</v>
      </c>
      <c r="AI457" s="5">
        <v>0</v>
      </c>
      <c r="AJ457" s="5">
        <v>0</v>
      </c>
      <c r="AK457" s="7">
        <v>0</v>
      </c>
      <c r="AL457" s="29">
        <f t="shared" si="33"/>
        <v>0</v>
      </c>
      <c r="AM457" s="7">
        <v>0</v>
      </c>
      <c r="AN457" s="7">
        <v>0</v>
      </c>
      <c r="AO457" s="29">
        <f t="shared" si="34"/>
        <v>0</v>
      </c>
      <c r="AP457" s="7">
        <v>0</v>
      </c>
      <c r="AQ457" s="7">
        <v>0</v>
      </c>
      <c r="AR457" s="7"/>
      <c r="AS457" s="7"/>
      <c r="AT457" s="7">
        <v>0</v>
      </c>
      <c r="AU457" s="7">
        <v>0</v>
      </c>
      <c r="AV457" s="27">
        <f t="shared" si="31"/>
        <v>0</v>
      </c>
      <c r="AW457" s="26">
        <f t="shared" si="35"/>
        <v>0</v>
      </c>
      <c r="AX457" s="30"/>
    </row>
    <row r="458" spans="1:50" customFormat="1" ht="45" hidden="1" x14ac:dyDescent="0.25">
      <c r="A458" s="3" t="s">
        <v>593</v>
      </c>
      <c r="B458" s="3" t="s">
        <v>649</v>
      </c>
      <c r="C458" s="3" t="s">
        <v>1150</v>
      </c>
      <c r="D458" s="3" t="s">
        <v>1149</v>
      </c>
      <c r="E458" s="3" t="s">
        <v>588</v>
      </c>
      <c r="F458" s="3">
        <v>100</v>
      </c>
      <c r="G458" s="62">
        <v>25</v>
      </c>
      <c r="H458" s="4"/>
      <c r="I458" s="4"/>
      <c r="J458" s="4"/>
      <c r="K458" s="4"/>
      <c r="L458" s="4"/>
      <c r="M458" s="28" t="s">
        <v>2066</v>
      </c>
      <c r="N458" s="28" t="s">
        <v>2020</v>
      </c>
      <c r="O458" s="28">
        <v>3502</v>
      </c>
      <c r="P458" s="3" t="s">
        <v>7</v>
      </c>
      <c r="Q458" s="4"/>
      <c r="R458" s="4"/>
      <c r="S458" s="4"/>
      <c r="T458" s="4"/>
      <c r="U458" s="3">
        <v>1</v>
      </c>
      <c r="V458" s="59">
        <v>1</v>
      </c>
      <c r="W458" s="6" t="s">
        <v>1627</v>
      </c>
      <c r="X458" s="6" t="s">
        <v>1628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2"/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29">
        <f t="shared" si="33"/>
        <v>0</v>
      </c>
      <c r="AM458" s="7">
        <v>0</v>
      </c>
      <c r="AN458" s="7">
        <v>0</v>
      </c>
      <c r="AO458" s="29">
        <f t="shared" si="34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31"/>
        <v>0</v>
      </c>
      <c r="AW458" s="26">
        <f t="shared" si="35"/>
        <v>0</v>
      </c>
      <c r="AX458" s="30"/>
    </row>
    <row r="459" spans="1:50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591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 t="s">
        <v>2066</v>
      </c>
      <c r="N459" s="28" t="s">
        <v>2020</v>
      </c>
      <c r="O459" s="28">
        <v>3502</v>
      </c>
      <c r="P459" s="3" t="s">
        <v>8</v>
      </c>
      <c r="Q459" s="4"/>
      <c r="R459" s="4"/>
      <c r="S459" s="4"/>
      <c r="T459" s="4"/>
      <c r="U459" s="3">
        <v>1</v>
      </c>
      <c r="V459" s="59">
        <v>1</v>
      </c>
      <c r="W459" s="6" t="s">
        <v>1628</v>
      </c>
      <c r="X459" s="6" t="s">
        <v>1629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2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29">
        <f t="shared" si="33"/>
        <v>0</v>
      </c>
      <c r="AM459" s="7">
        <v>0</v>
      </c>
      <c r="AN459" s="7">
        <v>0</v>
      </c>
      <c r="AO459" s="29">
        <f t="shared" si="34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31"/>
        <v>0</v>
      </c>
      <c r="AW459" s="26">
        <f t="shared" si="35"/>
        <v>0</v>
      </c>
      <c r="AX459" s="30"/>
    </row>
    <row r="460" spans="1:50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 t="s">
        <v>2066</v>
      </c>
      <c r="N460" s="28" t="s">
        <v>2020</v>
      </c>
      <c r="O460" s="28">
        <v>3502</v>
      </c>
      <c r="P460" s="3" t="s">
        <v>589</v>
      </c>
      <c r="Q460" s="4"/>
      <c r="R460" s="4"/>
      <c r="S460" s="4"/>
      <c r="T460" s="4"/>
      <c r="U460" s="3">
        <v>1</v>
      </c>
      <c r="V460" s="59">
        <v>1</v>
      </c>
      <c r="W460" s="6" t="s">
        <v>1629</v>
      </c>
      <c r="X460" s="6" t="s">
        <v>1630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2"/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29">
        <f t="shared" si="33"/>
        <v>0</v>
      </c>
      <c r="AM460" s="7">
        <v>0</v>
      </c>
      <c r="AN460" s="7">
        <v>0</v>
      </c>
      <c r="AO460" s="29">
        <f t="shared" si="34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31"/>
        <v>0</v>
      </c>
      <c r="AW460" s="26">
        <f t="shared" si="35"/>
        <v>0</v>
      </c>
      <c r="AX460" s="30"/>
    </row>
    <row r="461" spans="1:50" customFormat="1" ht="60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 t="s">
        <v>2066</v>
      </c>
      <c r="N461" s="28" t="s">
        <v>2020</v>
      </c>
      <c r="O461" s="28">
        <v>3502</v>
      </c>
      <c r="P461" s="3" t="s">
        <v>590</v>
      </c>
      <c r="Q461" s="4"/>
      <c r="R461" s="4"/>
      <c r="S461" s="4"/>
      <c r="T461" s="4"/>
      <c r="U461" s="3">
        <v>1</v>
      </c>
      <c r="V461" s="59">
        <v>1</v>
      </c>
      <c r="W461" s="6" t="s">
        <v>1630</v>
      </c>
      <c r="X461" s="6" t="s">
        <v>1631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2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29">
        <f t="shared" si="33"/>
        <v>0</v>
      </c>
      <c r="AM461" s="7">
        <v>0</v>
      </c>
      <c r="AN461" s="7">
        <v>0</v>
      </c>
      <c r="AO461" s="29">
        <f t="shared" si="34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31"/>
        <v>0</v>
      </c>
      <c r="AW461" s="26">
        <f t="shared" si="35"/>
        <v>0</v>
      </c>
      <c r="AX461" s="30"/>
    </row>
    <row r="462" spans="1:50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 t="s">
        <v>2066</v>
      </c>
      <c r="N462" s="28" t="s">
        <v>2020</v>
      </c>
      <c r="O462" s="28">
        <v>3502</v>
      </c>
      <c r="P462" s="3" t="s">
        <v>10</v>
      </c>
      <c r="Q462" s="4"/>
      <c r="R462" s="4"/>
      <c r="S462" s="4"/>
      <c r="T462" s="4"/>
      <c r="U462" s="3">
        <v>1</v>
      </c>
      <c r="V462" s="59">
        <v>1</v>
      </c>
      <c r="W462" s="6" t="s">
        <v>1631</v>
      </c>
      <c r="X462" s="6" t="s">
        <v>1632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2"/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29">
        <f t="shared" si="33"/>
        <v>0</v>
      </c>
      <c r="AM462" s="7">
        <v>0</v>
      </c>
      <c r="AN462" s="7">
        <v>0</v>
      </c>
      <c r="AO462" s="29">
        <f t="shared" si="34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31"/>
        <v>0</v>
      </c>
      <c r="AW462" s="26">
        <f t="shared" si="35"/>
        <v>0</v>
      </c>
      <c r="AX462" s="30"/>
    </row>
    <row r="463" spans="1:50" customFormat="1" ht="75" hidden="1" x14ac:dyDescent="0.25">
      <c r="A463" s="3" t="s">
        <v>593</v>
      </c>
      <c r="B463" s="3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2">
        <v>5</v>
      </c>
      <c r="H463" s="4"/>
      <c r="I463" s="4"/>
      <c r="J463" s="4"/>
      <c r="K463" s="4"/>
      <c r="L463" s="4"/>
      <c r="M463" s="28" t="s">
        <v>2066</v>
      </c>
      <c r="N463" s="28" t="s">
        <v>2020</v>
      </c>
      <c r="O463" s="28">
        <v>3502</v>
      </c>
      <c r="P463" s="3" t="s">
        <v>597</v>
      </c>
      <c r="Q463" s="4"/>
      <c r="R463" s="4"/>
      <c r="S463" s="4"/>
      <c r="T463" s="4"/>
      <c r="U463" s="3">
        <v>4</v>
      </c>
      <c r="V463" s="59">
        <v>1</v>
      </c>
      <c r="W463" s="6" t="s">
        <v>1632</v>
      </c>
      <c r="X463" s="6" t="s">
        <v>1633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2"/>
        <v>0</v>
      </c>
      <c r="AG463" s="5">
        <v>0</v>
      </c>
      <c r="AH463" s="5">
        <v>0</v>
      </c>
      <c r="AI463" s="5">
        <v>0</v>
      </c>
      <c r="AJ463" s="5">
        <v>0</v>
      </c>
      <c r="AK463" s="7">
        <v>0</v>
      </c>
      <c r="AL463" s="29">
        <f t="shared" si="33"/>
        <v>0</v>
      </c>
      <c r="AM463" s="7">
        <v>0</v>
      </c>
      <c r="AN463" s="7">
        <v>0</v>
      </c>
      <c r="AO463" s="29">
        <f t="shared" si="34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31"/>
        <v>0</v>
      </c>
      <c r="AW463" s="26">
        <f t="shared" si="35"/>
        <v>0</v>
      </c>
      <c r="AX463" s="30"/>
    </row>
    <row r="464" spans="1:50" customFormat="1" ht="60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 t="s">
        <v>2066</v>
      </c>
      <c r="N464" s="28" t="s">
        <v>2020</v>
      </c>
      <c r="O464" s="28">
        <v>3502</v>
      </c>
      <c r="P464" s="3" t="s">
        <v>598</v>
      </c>
      <c r="Q464" s="4"/>
      <c r="R464" s="4"/>
      <c r="S464" s="4"/>
      <c r="T464" s="4"/>
      <c r="U464" s="3">
        <v>1</v>
      </c>
      <c r="V464" s="59">
        <v>1</v>
      </c>
      <c r="W464" s="6" t="s">
        <v>1633</v>
      </c>
      <c r="X464" s="6" t="s">
        <v>1634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2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33"/>
        <v>0</v>
      </c>
      <c r="AM464" s="7">
        <v>0</v>
      </c>
      <c r="AN464" s="7">
        <v>0</v>
      </c>
      <c r="AO464" s="29">
        <f t="shared" si="34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31"/>
        <v>0</v>
      </c>
      <c r="AW464" s="26">
        <f t="shared" si="35"/>
        <v>0</v>
      </c>
      <c r="AX464" s="30"/>
    </row>
    <row r="465" spans="1:50" customFormat="1" ht="75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 t="s">
        <v>2066</v>
      </c>
      <c r="N465" s="28" t="s">
        <v>2020</v>
      </c>
      <c r="O465" s="28">
        <v>3502</v>
      </c>
      <c r="P465" s="3" t="s">
        <v>599</v>
      </c>
      <c r="Q465" s="4"/>
      <c r="R465" s="4"/>
      <c r="S465" s="4"/>
      <c r="T465" s="4"/>
      <c r="U465" s="3">
        <v>4</v>
      </c>
      <c r="V465" s="59" t="s">
        <v>2000</v>
      </c>
      <c r="W465" s="6" t="s">
        <v>1634</v>
      </c>
      <c r="X465" s="6" t="s">
        <v>1635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2"/>
        <v>0</v>
      </c>
      <c r="AG465" s="5">
        <v>0</v>
      </c>
      <c r="AH465" s="5">
        <v>0</v>
      </c>
      <c r="AI465" s="5">
        <v>0</v>
      </c>
      <c r="AJ465" s="5">
        <v>0</v>
      </c>
      <c r="AK465" s="7">
        <v>0</v>
      </c>
      <c r="AL465" s="29">
        <f t="shared" si="33"/>
        <v>0</v>
      </c>
      <c r="AM465" s="7">
        <v>0</v>
      </c>
      <c r="AN465" s="7">
        <v>0</v>
      </c>
      <c r="AO465" s="29">
        <f t="shared" si="34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31"/>
        <v>0</v>
      </c>
      <c r="AW465" s="26">
        <f t="shared" si="35"/>
        <v>0</v>
      </c>
      <c r="AX465" s="30"/>
    </row>
    <row r="466" spans="1:50" customFormat="1" ht="4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 t="s">
        <v>2066</v>
      </c>
      <c r="N466" s="28" t="s">
        <v>2020</v>
      </c>
      <c r="O466" s="28">
        <v>3502</v>
      </c>
      <c r="P466" s="3" t="s">
        <v>600</v>
      </c>
      <c r="Q466" s="4"/>
      <c r="R466" s="4"/>
      <c r="S466" s="4"/>
      <c r="T466" s="4"/>
      <c r="U466" s="3">
        <v>10</v>
      </c>
      <c r="V466" s="59">
        <v>4.4000000000000004</v>
      </c>
      <c r="W466" s="6" t="s">
        <v>1635</v>
      </c>
      <c r="X466" s="6" t="s">
        <v>1636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2"/>
        <v>0</v>
      </c>
      <c r="AG466" s="5">
        <v>0</v>
      </c>
      <c r="AH466" s="5">
        <v>0</v>
      </c>
      <c r="AI466" s="5">
        <v>0</v>
      </c>
      <c r="AJ466" s="5">
        <v>0</v>
      </c>
      <c r="AK466" s="7">
        <v>0</v>
      </c>
      <c r="AL466" s="29">
        <f t="shared" si="33"/>
        <v>0</v>
      </c>
      <c r="AM466" s="7">
        <v>0</v>
      </c>
      <c r="AN466" s="7">
        <v>0</v>
      </c>
      <c r="AO466" s="29">
        <f t="shared" si="34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31"/>
        <v>0</v>
      </c>
      <c r="AW466" s="26">
        <f t="shared" si="35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 t="s">
        <v>2066</v>
      </c>
      <c r="N467" s="28" t="s">
        <v>2020</v>
      </c>
      <c r="O467" s="28">
        <v>3502</v>
      </c>
      <c r="P467" s="3" t="s">
        <v>601</v>
      </c>
      <c r="Q467" s="4"/>
      <c r="R467" s="4"/>
      <c r="S467" s="4"/>
      <c r="T467" s="4"/>
      <c r="U467" s="3">
        <v>72</v>
      </c>
      <c r="V467" s="59">
        <v>16</v>
      </c>
      <c r="W467" s="6" t="s">
        <v>1636</v>
      </c>
      <c r="X467" s="6" t="s">
        <v>1637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2"/>
        <v>0</v>
      </c>
      <c r="AG467" s="5">
        <v>0</v>
      </c>
      <c r="AH467" s="5">
        <v>0</v>
      </c>
      <c r="AI467" s="5">
        <v>0</v>
      </c>
      <c r="AJ467" s="5">
        <v>0</v>
      </c>
      <c r="AK467" s="7">
        <v>0</v>
      </c>
      <c r="AL467" s="29">
        <f t="shared" si="33"/>
        <v>0</v>
      </c>
      <c r="AM467" s="7">
        <v>0</v>
      </c>
      <c r="AN467" s="7">
        <v>0</v>
      </c>
      <c r="AO467" s="29">
        <f t="shared" si="34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31"/>
        <v>0</v>
      </c>
      <c r="AW467" s="26">
        <f t="shared" si="35"/>
        <v>0</v>
      </c>
      <c r="AX467" s="30"/>
    </row>
    <row r="468" spans="1:50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 t="s">
        <v>2066</v>
      </c>
      <c r="N468" s="28" t="s">
        <v>2020</v>
      </c>
      <c r="O468" s="28">
        <v>3502</v>
      </c>
      <c r="P468" s="3" t="s">
        <v>602</v>
      </c>
      <c r="Q468" s="4"/>
      <c r="R468" s="4"/>
      <c r="S468" s="4"/>
      <c r="T468" s="4"/>
      <c r="U468" s="3">
        <v>1</v>
      </c>
      <c r="V468" s="59">
        <v>1</v>
      </c>
      <c r="W468" s="6" t="s">
        <v>1637</v>
      </c>
      <c r="X468" s="6" t="s">
        <v>1638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2"/>
        <v>0</v>
      </c>
      <c r="AG468" s="5">
        <v>0</v>
      </c>
      <c r="AH468" s="5">
        <v>0</v>
      </c>
      <c r="AI468" s="5">
        <v>0</v>
      </c>
      <c r="AJ468" s="5">
        <v>0</v>
      </c>
      <c r="AK468" s="7">
        <v>0</v>
      </c>
      <c r="AL468" s="29">
        <f t="shared" si="33"/>
        <v>0</v>
      </c>
      <c r="AM468" s="7">
        <v>0</v>
      </c>
      <c r="AN468" s="7">
        <v>0</v>
      </c>
      <c r="AO468" s="29">
        <f t="shared" si="34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31"/>
        <v>0</v>
      </c>
      <c r="AW468" s="26">
        <f t="shared" si="35"/>
        <v>0</v>
      </c>
      <c r="AX468" s="30"/>
    </row>
    <row r="469" spans="1:50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 t="s">
        <v>2066</v>
      </c>
      <c r="N469" s="28" t="s">
        <v>2020</v>
      </c>
      <c r="O469" s="28">
        <v>3502</v>
      </c>
      <c r="P469" s="3" t="s">
        <v>604</v>
      </c>
      <c r="Q469" s="4"/>
      <c r="R469" s="4"/>
      <c r="S469" s="4"/>
      <c r="T469" s="4"/>
      <c r="U469" s="3">
        <v>10</v>
      </c>
      <c r="V469" s="59">
        <v>3</v>
      </c>
      <c r="W469" s="6" t="s">
        <v>1638</v>
      </c>
      <c r="X469" s="6" t="s">
        <v>1639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2"/>
        <v>0</v>
      </c>
      <c r="AG469" s="5">
        <v>0</v>
      </c>
      <c r="AH469" s="5">
        <v>0</v>
      </c>
      <c r="AI469" s="5">
        <v>0</v>
      </c>
      <c r="AJ469" s="5">
        <v>0</v>
      </c>
      <c r="AK469" s="7">
        <v>0</v>
      </c>
      <c r="AL469" s="29">
        <f t="shared" si="33"/>
        <v>0</v>
      </c>
      <c r="AM469" s="7">
        <v>0</v>
      </c>
      <c r="AN469" s="7">
        <v>0</v>
      </c>
      <c r="AO469" s="29">
        <f t="shared" si="34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31"/>
        <v>0</v>
      </c>
      <c r="AW469" s="26">
        <f t="shared" si="35"/>
        <v>0</v>
      </c>
      <c r="AX469" s="30"/>
    </row>
    <row r="470" spans="1:50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2066</v>
      </c>
      <c r="N470" s="28" t="s">
        <v>2020</v>
      </c>
      <c r="O470" s="28">
        <v>3502</v>
      </c>
      <c r="P470" s="3" t="s">
        <v>605</v>
      </c>
      <c r="Q470" s="4"/>
      <c r="R470" s="4"/>
      <c r="S470" s="4"/>
      <c r="T470" s="4"/>
      <c r="U470" s="3">
        <v>80</v>
      </c>
      <c r="V470" s="59">
        <v>11</v>
      </c>
      <c r="W470" s="6" t="s">
        <v>1639</v>
      </c>
      <c r="X470" s="6" t="s">
        <v>1640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2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33"/>
        <v>0</v>
      </c>
      <c r="AM470" s="7">
        <v>0</v>
      </c>
      <c r="AN470" s="7">
        <v>0</v>
      </c>
      <c r="AO470" s="29">
        <f t="shared" si="34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31"/>
        <v>0</v>
      </c>
      <c r="AW470" s="26">
        <f t="shared" si="35"/>
        <v>0</v>
      </c>
      <c r="AX470" s="30"/>
    </row>
    <row r="471" spans="1:50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2066</v>
      </c>
      <c r="N471" s="28" t="s">
        <v>2020</v>
      </c>
      <c r="O471" s="28">
        <v>3502</v>
      </c>
      <c r="P471" s="3" t="s">
        <v>606</v>
      </c>
      <c r="Q471" s="4"/>
      <c r="R471" s="4"/>
      <c r="S471" s="4"/>
      <c r="T471" s="4"/>
      <c r="U471" s="3">
        <v>25</v>
      </c>
      <c r="V471" s="59">
        <v>6</v>
      </c>
      <c r="W471" s="6" t="s">
        <v>1640</v>
      </c>
      <c r="X471" s="6" t="s">
        <v>1641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2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33"/>
        <v>0</v>
      </c>
      <c r="AM471" s="7">
        <v>0</v>
      </c>
      <c r="AN471" s="7">
        <v>0</v>
      </c>
      <c r="AO471" s="29">
        <f t="shared" si="34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31"/>
        <v>0</v>
      </c>
      <c r="AW471" s="26">
        <f t="shared" si="35"/>
        <v>0</v>
      </c>
      <c r="AX471" s="30"/>
    </row>
    <row r="472" spans="1:50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2066</v>
      </c>
      <c r="N472" s="28" t="s">
        <v>2020</v>
      </c>
      <c r="O472" s="28">
        <v>3502</v>
      </c>
      <c r="P472" s="3" t="s">
        <v>608</v>
      </c>
      <c r="Q472" s="4"/>
      <c r="R472" s="4"/>
      <c r="S472" s="4"/>
      <c r="T472" s="4"/>
      <c r="U472" s="3">
        <v>10</v>
      </c>
      <c r="V472" s="59">
        <v>2</v>
      </c>
      <c r="W472" s="6" t="s">
        <v>1641</v>
      </c>
      <c r="X472" s="6" t="s">
        <v>1642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2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33"/>
        <v>0</v>
      </c>
      <c r="AM472" s="7">
        <v>0</v>
      </c>
      <c r="AN472" s="7">
        <v>0</v>
      </c>
      <c r="AO472" s="29">
        <f t="shared" si="34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31"/>
        <v>0</v>
      </c>
      <c r="AW472" s="26">
        <f t="shared" si="35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2066</v>
      </c>
      <c r="N473" s="28" t="s">
        <v>2020</v>
      </c>
      <c r="O473" s="28">
        <v>3502</v>
      </c>
      <c r="P473" s="3" t="s">
        <v>609</v>
      </c>
      <c r="Q473" s="4"/>
      <c r="R473" s="4"/>
      <c r="S473" s="4"/>
      <c r="T473" s="4"/>
      <c r="U473" s="3">
        <v>50</v>
      </c>
      <c r="V473" s="59">
        <v>22</v>
      </c>
      <c r="W473" s="6" t="s">
        <v>1642</v>
      </c>
      <c r="X473" s="6" t="s">
        <v>1643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2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33"/>
        <v>0</v>
      </c>
      <c r="AM473" s="7">
        <v>0</v>
      </c>
      <c r="AN473" s="7">
        <v>0</v>
      </c>
      <c r="AO473" s="29">
        <f t="shared" si="34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31"/>
        <v>0</v>
      </c>
      <c r="AW473" s="26">
        <f t="shared" si="35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2066</v>
      </c>
      <c r="N474" s="28" t="s">
        <v>2020</v>
      </c>
      <c r="O474" s="28">
        <v>3502</v>
      </c>
      <c r="P474" s="3" t="s">
        <v>610</v>
      </c>
      <c r="Q474" s="4"/>
      <c r="R474" s="4"/>
      <c r="S474" s="4"/>
      <c r="T474" s="4"/>
      <c r="U474" s="3">
        <v>100</v>
      </c>
      <c r="V474" s="59" t="s">
        <v>2000</v>
      </c>
      <c r="W474" s="6" t="s">
        <v>1643</v>
      </c>
      <c r="X474" s="6" t="s">
        <v>1644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2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33"/>
        <v>0</v>
      </c>
      <c r="AM474" s="7">
        <v>0</v>
      </c>
      <c r="AN474" s="7">
        <v>0</v>
      </c>
      <c r="AO474" s="29">
        <f t="shared" si="34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31"/>
        <v>0</v>
      </c>
      <c r="AW474" s="26">
        <f t="shared" si="35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2066</v>
      </c>
      <c r="N475" s="28" t="s">
        <v>2020</v>
      </c>
      <c r="O475" s="28">
        <v>3502</v>
      </c>
      <c r="P475" s="3" t="s">
        <v>621</v>
      </c>
      <c r="Q475" s="4"/>
      <c r="R475" s="4"/>
      <c r="S475" s="4"/>
      <c r="T475" s="4"/>
      <c r="U475" s="3">
        <v>10</v>
      </c>
      <c r="V475" s="59">
        <v>1.5</v>
      </c>
      <c r="W475" s="6" t="s">
        <v>1644</v>
      </c>
      <c r="X475" s="6" t="s">
        <v>1645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2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33"/>
        <v>0</v>
      </c>
      <c r="AM475" s="7">
        <v>0</v>
      </c>
      <c r="AN475" s="7">
        <v>0</v>
      </c>
      <c r="AO475" s="29">
        <f t="shared" si="34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31"/>
        <v>0</v>
      </c>
      <c r="AW475" s="26">
        <f t="shared" si="35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2066</v>
      </c>
      <c r="N476" s="28" t="s">
        <v>2020</v>
      </c>
      <c r="O476" s="28">
        <v>3502</v>
      </c>
      <c r="P476" s="3" t="s">
        <v>611</v>
      </c>
      <c r="Q476" s="4"/>
      <c r="R476" s="4"/>
      <c r="S476" s="4"/>
      <c r="T476" s="4"/>
      <c r="U476" s="3">
        <v>4</v>
      </c>
      <c r="V476" s="59">
        <v>1</v>
      </c>
      <c r="W476" s="6" t="s">
        <v>1645</v>
      </c>
      <c r="X476" s="6" t="s">
        <v>1646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2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33"/>
        <v>0</v>
      </c>
      <c r="AM476" s="7">
        <v>0</v>
      </c>
      <c r="AN476" s="7">
        <v>0</v>
      </c>
      <c r="AO476" s="29">
        <f t="shared" si="34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31"/>
        <v>0</v>
      </c>
      <c r="AW476" s="26">
        <f t="shared" si="35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2066</v>
      </c>
      <c r="N477" s="28" t="s">
        <v>2020</v>
      </c>
      <c r="O477" s="28">
        <v>3502</v>
      </c>
      <c r="P477" s="3" t="s">
        <v>612</v>
      </c>
      <c r="Q477" s="4"/>
      <c r="R477" s="4"/>
      <c r="S477" s="4"/>
      <c r="T477" s="4"/>
      <c r="U477" s="3">
        <v>8</v>
      </c>
      <c r="V477" s="59">
        <v>2</v>
      </c>
      <c r="W477" s="6" t="s">
        <v>1646</v>
      </c>
      <c r="X477" s="6" t="s">
        <v>1647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2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33"/>
        <v>0</v>
      </c>
      <c r="AM477" s="7">
        <v>0</v>
      </c>
      <c r="AN477" s="7">
        <v>0</v>
      </c>
      <c r="AO477" s="29">
        <f t="shared" si="34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31"/>
        <v>0</v>
      </c>
      <c r="AW477" s="26">
        <f t="shared" si="35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2066</v>
      </c>
      <c r="N478" s="28" t="s">
        <v>2020</v>
      </c>
      <c r="O478" s="28">
        <v>3502</v>
      </c>
      <c r="P478" s="3" t="s">
        <v>614</v>
      </c>
      <c r="Q478" s="4"/>
      <c r="R478" s="4"/>
      <c r="S478" s="4"/>
      <c r="T478" s="4"/>
      <c r="U478" s="3">
        <v>1</v>
      </c>
      <c r="V478" s="59">
        <v>1</v>
      </c>
      <c r="W478" s="6" t="s">
        <v>1647</v>
      </c>
      <c r="X478" s="6" t="s">
        <v>1648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2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33"/>
        <v>0</v>
      </c>
      <c r="AM478" s="7">
        <v>0</v>
      </c>
      <c r="AN478" s="7">
        <v>0</v>
      </c>
      <c r="AO478" s="29">
        <f t="shared" si="34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31"/>
        <v>0</v>
      </c>
      <c r="AW478" s="26">
        <f t="shared" si="35"/>
        <v>0</v>
      </c>
      <c r="AX478" s="30"/>
    </row>
    <row r="479" spans="1:50" customFormat="1" ht="75" hidden="1" x14ac:dyDescent="0.25">
      <c r="A479" s="3" t="s">
        <v>593</v>
      </c>
      <c r="B479" s="3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2">
        <v>11</v>
      </c>
      <c r="H479" s="4"/>
      <c r="I479" s="4"/>
      <c r="J479" s="4"/>
      <c r="K479" s="4"/>
      <c r="L479" s="4"/>
      <c r="M479" s="28" t="s">
        <v>2066</v>
      </c>
      <c r="N479" s="28" t="s">
        <v>2020</v>
      </c>
      <c r="O479" s="28">
        <v>3502</v>
      </c>
      <c r="P479" s="3" t="s">
        <v>617</v>
      </c>
      <c r="Q479" s="4"/>
      <c r="R479" s="4"/>
      <c r="S479" s="4"/>
      <c r="T479" s="4"/>
      <c r="U479" s="3">
        <v>560</v>
      </c>
      <c r="V479" s="59">
        <v>178</v>
      </c>
      <c r="W479" s="6" t="s">
        <v>1648</v>
      </c>
      <c r="X479" s="6" t="s">
        <v>1649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2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33"/>
        <v>0</v>
      </c>
      <c r="AM479" s="7">
        <v>0</v>
      </c>
      <c r="AN479" s="7">
        <v>0</v>
      </c>
      <c r="AO479" s="29">
        <f t="shared" si="34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31"/>
        <v>0</v>
      </c>
      <c r="AW479" s="26">
        <f t="shared" si="35"/>
        <v>0</v>
      </c>
      <c r="AX479" s="30"/>
    </row>
    <row r="480" spans="1:50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 t="s">
        <v>2066</v>
      </c>
      <c r="N480" s="28" t="s">
        <v>2020</v>
      </c>
      <c r="O480" s="28">
        <v>3502</v>
      </c>
      <c r="P480" s="3" t="s">
        <v>618</v>
      </c>
      <c r="Q480" s="4"/>
      <c r="R480" s="4"/>
      <c r="S480" s="4"/>
      <c r="T480" s="4"/>
      <c r="U480" s="3">
        <v>1</v>
      </c>
      <c r="V480" s="59">
        <v>1</v>
      </c>
      <c r="W480" s="6" t="s">
        <v>1649</v>
      </c>
      <c r="X480" s="6" t="s">
        <v>1650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2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33"/>
        <v>0</v>
      </c>
      <c r="AM480" s="7">
        <v>0</v>
      </c>
      <c r="AN480" s="7">
        <v>0</v>
      </c>
      <c r="AO480" s="29">
        <f t="shared" si="34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31"/>
        <v>0</v>
      </c>
      <c r="AW480" s="26">
        <f t="shared" si="35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 t="s">
        <v>2066</v>
      </c>
      <c r="N481" s="28" t="s">
        <v>2020</v>
      </c>
      <c r="O481" s="28">
        <v>3502</v>
      </c>
      <c r="P481" s="3" t="s">
        <v>619</v>
      </c>
      <c r="Q481" s="4"/>
      <c r="R481" s="4"/>
      <c r="S481" s="4"/>
      <c r="T481" s="4"/>
      <c r="U481" s="3">
        <v>8</v>
      </c>
      <c r="V481" s="59" t="s">
        <v>2000</v>
      </c>
      <c r="W481" s="6" t="s">
        <v>1650</v>
      </c>
      <c r="X481" s="6" t="s">
        <v>1651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2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33"/>
        <v>0</v>
      </c>
      <c r="AM481" s="7">
        <v>0</v>
      </c>
      <c r="AN481" s="7">
        <v>0</v>
      </c>
      <c r="AO481" s="29">
        <f t="shared" si="34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31"/>
        <v>0</v>
      </c>
      <c r="AW481" s="26">
        <f t="shared" si="35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 t="s">
        <v>2066</v>
      </c>
      <c r="N482" s="28" t="s">
        <v>2020</v>
      </c>
      <c r="O482" s="28">
        <v>3502</v>
      </c>
      <c r="P482" s="3" t="s">
        <v>620</v>
      </c>
      <c r="Q482" s="4"/>
      <c r="R482" s="4"/>
      <c r="S482" s="4"/>
      <c r="T482" s="4"/>
      <c r="U482" s="3">
        <v>12</v>
      </c>
      <c r="V482" s="59">
        <v>1</v>
      </c>
      <c r="W482" s="6" t="s">
        <v>1651</v>
      </c>
      <c r="X482" s="6" t="s">
        <v>1652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2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33"/>
        <v>0</v>
      </c>
      <c r="AM482" s="7">
        <v>0</v>
      </c>
      <c r="AN482" s="7">
        <v>0</v>
      </c>
      <c r="AO482" s="29">
        <f t="shared" si="34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31"/>
        <v>0</v>
      </c>
      <c r="AW482" s="26">
        <f t="shared" si="35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 t="s">
        <v>2066</v>
      </c>
      <c r="N483" s="28" t="s">
        <v>2020</v>
      </c>
      <c r="O483" s="28">
        <v>3502</v>
      </c>
      <c r="P483" s="3" t="s">
        <v>622</v>
      </c>
      <c r="Q483" s="4"/>
      <c r="R483" s="4"/>
      <c r="S483" s="4"/>
      <c r="T483" s="4"/>
      <c r="U483" s="3">
        <v>4</v>
      </c>
      <c r="V483" s="59">
        <v>1</v>
      </c>
      <c r="W483" s="6" t="s">
        <v>1652</v>
      </c>
      <c r="X483" s="6" t="s">
        <v>1653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2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33"/>
        <v>0</v>
      </c>
      <c r="AM483" s="7">
        <v>0</v>
      </c>
      <c r="AN483" s="7">
        <v>0</v>
      </c>
      <c r="AO483" s="29">
        <f t="shared" si="34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31"/>
        <v>0</v>
      </c>
      <c r="AW483" s="26">
        <f t="shared" si="35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 t="s">
        <v>2066</v>
      </c>
      <c r="N484" s="28" t="s">
        <v>2020</v>
      </c>
      <c r="O484" s="28">
        <v>3502</v>
      </c>
      <c r="P484" s="3" t="s">
        <v>623</v>
      </c>
      <c r="Q484" s="4"/>
      <c r="R484" s="4"/>
      <c r="S484" s="4"/>
      <c r="T484" s="4"/>
      <c r="U484" s="3">
        <v>100</v>
      </c>
      <c r="V484" s="59">
        <v>18</v>
      </c>
      <c r="W484" s="6" t="s">
        <v>1653</v>
      </c>
      <c r="X484" s="6" t="s">
        <v>1654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2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33"/>
        <v>0</v>
      </c>
      <c r="AM484" s="7">
        <v>0</v>
      </c>
      <c r="AN484" s="7">
        <v>0</v>
      </c>
      <c r="AO484" s="29">
        <f t="shared" si="34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31"/>
        <v>0</v>
      </c>
      <c r="AW484" s="26">
        <f t="shared" si="35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 t="s">
        <v>2066</v>
      </c>
      <c r="N485" s="28" t="s">
        <v>2020</v>
      </c>
      <c r="O485" s="28">
        <v>3502</v>
      </c>
      <c r="P485" s="3" t="s">
        <v>624</v>
      </c>
      <c r="Q485" s="4"/>
      <c r="R485" s="4"/>
      <c r="S485" s="4"/>
      <c r="T485" s="4"/>
      <c r="U485" s="3">
        <v>16</v>
      </c>
      <c r="V485" s="59">
        <v>3</v>
      </c>
      <c r="W485" s="6" t="s">
        <v>1654</v>
      </c>
      <c r="X485" s="6" t="s">
        <v>1655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2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33"/>
        <v>0</v>
      </c>
      <c r="AM485" s="7">
        <v>0</v>
      </c>
      <c r="AN485" s="7">
        <v>0</v>
      </c>
      <c r="AO485" s="29">
        <f t="shared" si="34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31"/>
        <v>0</v>
      </c>
      <c r="AW485" s="26">
        <f t="shared" si="35"/>
        <v>0</v>
      </c>
      <c r="AX485" s="30"/>
    </row>
    <row r="486" spans="1:50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2066</v>
      </c>
      <c r="N486" s="28" t="s">
        <v>2020</v>
      </c>
      <c r="O486" s="28">
        <v>3502</v>
      </c>
      <c r="P486" s="3" t="s">
        <v>625</v>
      </c>
      <c r="Q486" s="4"/>
      <c r="R486" s="4"/>
      <c r="S486" s="4"/>
      <c r="T486" s="4"/>
      <c r="U486" s="3">
        <v>100</v>
      </c>
      <c r="V486" s="59">
        <v>20</v>
      </c>
      <c r="W486" s="6" t="s">
        <v>1655</v>
      </c>
      <c r="X486" s="6" t="s">
        <v>1656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2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33"/>
        <v>0</v>
      </c>
      <c r="AM486" s="7">
        <v>0</v>
      </c>
      <c r="AN486" s="7">
        <v>0</v>
      </c>
      <c r="AO486" s="29">
        <f t="shared" si="34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31"/>
        <v>0</v>
      </c>
      <c r="AW486" s="26">
        <f t="shared" si="35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2066</v>
      </c>
      <c r="N487" s="28" t="s">
        <v>2020</v>
      </c>
      <c r="O487" s="28">
        <v>3502</v>
      </c>
      <c r="P487" s="3" t="s">
        <v>626</v>
      </c>
      <c r="Q487" s="4"/>
      <c r="R487" s="4"/>
      <c r="S487" s="4"/>
      <c r="T487" s="4"/>
      <c r="U487" s="3">
        <v>1</v>
      </c>
      <c r="V487" s="59">
        <v>1</v>
      </c>
      <c r="W487" s="6" t="s">
        <v>1656</v>
      </c>
      <c r="X487" s="6" t="s">
        <v>1657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2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33"/>
        <v>0</v>
      </c>
      <c r="AM487" s="7">
        <v>0</v>
      </c>
      <c r="AN487" s="7">
        <v>0</v>
      </c>
      <c r="AO487" s="29">
        <f t="shared" si="34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31"/>
        <v>0</v>
      </c>
      <c r="AW487" s="26">
        <f t="shared" si="35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2">
        <v>10.3</v>
      </c>
      <c r="H488" s="4"/>
      <c r="I488" s="4"/>
      <c r="J488" s="4"/>
      <c r="K488" s="4"/>
      <c r="L488" s="4"/>
      <c r="M488" s="28" t="s">
        <v>2067</v>
      </c>
      <c r="N488" s="28" t="s">
        <v>2021</v>
      </c>
      <c r="O488" s="28">
        <v>3602</v>
      </c>
      <c r="P488" s="3" t="s">
        <v>628</v>
      </c>
      <c r="Q488" s="4"/>
      <c r="R488" s="4"/>
      <c r="S488" s="4"/>
      <c r="T488" s="4"/>
      <c r="U488" s="3">
        <v>1</v>
      </c>
      <c r="V488" s="59">
        <v>1</v>
      </c>
      <c r="W488" s="6" t="s">
        <v>1657</v>
      </c>
      <c r="X488" s="6" t="s">
        <v>1658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2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33"/>
        <v>0</v>
      </c>
      <c r="AM488" s="7">
        <v>0</v>
      </c>
      <c r="AN488" s="7">
        <v>0</v>
      </c>
      <c r="AO488" s="29">
        <f t="shared" si="34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31"/>
        <v>0</v>
      </c>
      <c r="AW488" s="26">
        <f t="shared" si="35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 t="s">
        <v>2067</v>
      </c>
      <c r="N489" s="28" t="s">
        <v>2021</v>
      </c>
      <c r="O489" s="28">
        <v>3602</v>
      </c>
      <c r="P489" s="3" t="s">
        <v>629</v>
      </c>
      <c r="Q489" s="4"/>
      <c r="R489" s="4"/>
      <c r="S489" s="4"/>
      <c r="T489" s="4"/>
      <c r="U489" s="3">
        <v>2</v>
      </c>
      <c r="V489" s="59">
        <v>0.7</v>
      </c>
      <c r="W489" s="6" t="s">
        <v>1658</v>
      </c>
      <c r="X489" s="6" t="s">
        <v>1659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2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33"/>
        <v>0</v>
      </c>
      <c r="AM489" s="7">
        <v>0</v>
      </c>
      <c r="AN489" s="7">
        <v>0</v>
      </c>
      <c r="AO489" s="29">
        <f t="shared" si="34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ref="AV489:AV552" si="36">SUM(AP489:AU489)</f>
        <v>0</v>
      </c>
      <c r="AW489" s="26">
        <f t="shared" si="35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 t="s">
        <v>2067</v>
      </c>
      <c r="N490" s="28" t="s">
        <v>2021</v>
      </c>
      <c r="O490" s="28">
        <v>3602</v>
      </c>
      <c r="P490" s="3" t="s">
        <v>630</v>
      </c>
      <c r="Q490" s="4"/>
      <c r="R490" s="4"/>
      <c r="S490" s="4"/>
      <c r="T490" s="4"/>
      <c r="U490" s="3">
        <v>2</v>
      </c>
      <c r="V490" s="59" t="s">
        <v>2000</v>
      </c>
      <c r="W490" s="6" t="s">
        <v>1659</v>
      </c>
      <c r="X490" s="6" t="s">
        <v>1660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ref="AF490:AF553" si="37">SUM(AA490:AE490)</f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ref="AL490:AL553" si="38">SUM(AG490:AK490)</f>
        <v>0</v>
      </c>
      <c r="AM490" s="7">
        <v>0</v>
      </c>
      <c r="AN490" s="7">
        <v>0</v>
      </c>
      <c r="AO490" s="29">
        <f t="shared" ref="AO490:AO553" si="39">SUM(AM490:AN490)</f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si="36"/>
        <v>0</v>
      </c>
      <c r="AW490" s="26">
        <f t="shared" ref="AW490:AW553" si="40">AF490+AL490+AO490+AV490</f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 t="s">
        <v>2067</v>
      </c>
      <c r="N491" s="28" t="s">
        <v>2021</v>
      </c>
      <c r="O491" s="28">
        <v>3602</v>
      </c>
      <c r="P491" s="3" t="s">
        <v>638</v>
      </c>
      <c r="Q491" s="4"/>
      <c r="R491" s="4"/>
      <c r="S491" s="4"/>
      <c r="T491" s="4"/>
      <c r="U491" s="3">
        <v>1</v>
      </c>
      <c r="V491" s="59">
        <v>1</v>
      </c>
      <c r="W491" s="6" t="s">
        <v>1660</v>
      </c>
      <c r="X491" s="6" t="s">
        <v>1661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7"/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si="38"/>
        <v>0</v>
      </c>
      <c r="AM491" s="7">
        <v>0</v>
      </c>
      <c r="AN491" s="7">
        <v>0</v>
      </c>
      <c r="AO491" s="29">
        <f t="shared" si="39"/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36"/>
        <v>0</v>
      </c>
      <c r="AW491" s="26">
        <f t="shared" si="40"/>
        <v>0</v>
      </c>
      <c r="AX491" s="30"/>
    </row>
    <row r="492" spans="1:50" customFormat="1" ht="60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 t="s">
        <v>2067</v>
      </c>
      <c r="N492" s="28" t="s">
        <v>2022</v>
      </c>
      <c r="O492" s="28">
        <v>3604</v>
      </c>
      <c r="P492" s="3" t="s">
        <v>631</v>
      </c>
      <c r="Q492" s="4"/>
      <c r="R492" s="4"/>
      <c r="S492" s="4"/>
      <c r="T492" s="4"/>
      <c r="U492" s="3">
        <v>4</v>
      </c>
      <c r="V492" s="59" t="s">
        <v>2000</v>
      </c>
      <c r="W492" s="6" t="s">
        <v>1661</v>
      </c>
      <c r="X492" s="6" t="s">
        <v>1662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37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38"/>
        <v>0</v>
      </c>
      <c r="AM492" s="7">
        <v>0</v>
      </c>
      <c r="AN492" s="7">
        <v>0</v>
      </c>
      <c r="AO492" s="29">
        <f t="shared" si="39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36"/>
        <v>0</v>
      </c>
      <c r="AW492" s="26">
        <f t="shared" si="40"/>
        <v>0</v>
      </c>
      <c r="AX492" s="30"/>
    </row>
    <row r="493" spans="1:50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 t="s">
        <v>2067</v>
      </c>
      <c r="N493" s="28" t="s">
        <v>2023</v>
      </c>
      <c r="O493" s="28">
        <v>3603</v>
      </c>
      <c r="P493" s="3" t="s">
        <v>632</v>
      </c>
      <c r="Q493" s="4"/>
      <c r="R493" s="4"/>
      <c r="S493" s="4"/>
      <c r="T493" s="4"/>
      <c r="U493" s="3">
        <v>2</v>
      </c>
      <c r="V493" s="59" t="s">
        <v>2000</v>
      </c>
      <c r="W493" s="6" t="s">
        <v>1662</v>
      </c>
      <c r="X493" s="6" t="s">
        <v>1663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37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38"/>
        <v>0</v>
      </c>
      <c r="AM493" s="7">
        <v>0</v>
      </c>
      <c r="AN493" s="7">
        <v>0</v>
      </c>
      <c r="AO493" s="29">
        <f t="shared" si="39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36"/>
        <v>0</v>
      </c>
      <c r="AW493" s="26">
        <f t="shared" si="40"/>
        <v>0</v>
      </c>
      <c r="AX493" s="30"/>
    </row>
    <row r="494" spans="1:50" customFormat="1" ht="60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 t="s">
        <v>2067</v>
      </c>
      <c r="N494" s="28" t="s">
        <v>2023</v>
      </c>
      <c r="O494" s="28">
        <v>3603</v>
      </c>
      <c r="P494" s="3" t="s">
        <v>633</v>
      </c>
      <c r="Q494" s="4"/>
      <c r="R494" s="4"/>
      <c r="S494" s="4"/>
      <c r="T494" s="4"/>
      <c r="U494" s="3">
        <v>10</v>
      </c>
      <c r="V494" s="59">
        <v>5</v>
      </c>
      <c r="W494" s="6" t="s">
        <v>1663</v>
      </c>
      <c r="X494" s="6" t="s">
        <v>1664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37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38"/>
        <v>0</v>
      </c>
      <c r="AM494" s="7">
        <v>0</v>
      </c>
      <c r="AN494" s="7">
        <v>0</v>
      </c>
      <c r="AO494" s="29">
        <f t="shared" si="39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36"/>
        <v>0</v>
      </c>
      <c r="AW494" s="26">
        <f t="shared" si="40"/>
        <v>0</v>
      </c>
      <c r="AX494" s="30"/>
    </row>
    <row r="495" spans="1:50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2067</v>
      </c>
      <c r="N495" s="28" t="s">
        <v>2023</v>
      </c>
      <c r="O495" s="28">
        <v>3603</v>
      </c>
      <c r="P495" s="3" t="s">
        <v>634</v>
      </c>
      <c r="Q495" s="4"/>
      <c r="R495" s="4"/>
      <c r="S495" s="4"/>
      <c r="T495" s="4"/>
      <c r="U495" s="3">
        <v>100</v>
      </c>
      <c r="V495" s="59">
        <v>56</v>
      </c>
      <c r="W495" s="6" t="s">
        <v>1664</v>
      </c>
      <c r="X495" s="6" t="s">
        <v>1665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37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38"/>
        <v>0</v>
      </c>
      <c r="AM495" s="7">
        <v>0</v>
      </c>
      <c r="AN495" s="7">
        <v>0</v>
      </c>
      <c r="AO495" s="29">
        <f t="shared" si="39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36"/>
        <v>0</v>
      </c>
      <c r="AW495" s="26">
        <f t="shared" si="40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2067</v>
      </c>
      <c r="N496" s="28" t="s">
        <v>2021</v>
      </c>
      <c r="O496" s="28">
        <v>3602</v>
      </c>
      <c r="P496" s="3" t="s">
        <v>635</v>
      </c>
      <c r="Q496" s="4"/>
      <c r="R496" s="4"/>
      <c r="S496" s="4"/>
      <c r="T496" s="4"/>
      <c r="U496" s="3">
        <v>10</v>
      </c>
      <c r="V496" s="59">
        <v>4</v>
      </c>
      <c r="W496" s="6" t="s">
        <v>1665</v>
      </c>
      <c r="X496" s="6" t="s">
        <v>1666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37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38"/>
        <v>0</v>
      </c>
      <c r="AM496" s="7">
        <v>0</v>
      </c>
      <c r="AN496" s="7">
        <v>0</v>
      </c>
      <c r="AO496" s="29">
        <f t="shared" si="39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si="36"/>
        <v>0</v>
      </c>
      <c r="AW496" s="26">
        <f t="shared" si="40"/>
        <v>0</v>
      </c>
      <c r="AX496" s="30"/>
    </row>
    <row r="497" spans="1:50" customFormat="1" ht="60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2">
        <v>61</v>
      </c>
      <c r="H497" s="4"/>
      <c r="I497" s="4"/>
      <c r="J497" s="4"/>
      <c r="K497" s="4"/>
      <c r="L497" s="4"/>
      <c r="M497" s="28" t="s">
        <v>2067</v>
      </c>
      <c r="N497" s="28" t="s">
        <v>2022</v>
      </c>
      <c r="O497" s="28">
        <v>3604</v>
      </c>
      <c r="P497" s="3" t="s">
        <v>637</v>
      </c>
      <c r="Q497" s="4"/>
      <c r="R497" s="4"/>
      <c r="S497" s="4"/>
      <c r="T497" s="4"/>
      <c r="U497" s="3">
        <v>2</v>
      </c>
      <c r="V497" s="59" t="s">
        <v>2000</v>
      </c>
      <c r="W497" s="6" t="s">
        <v>1666</v>
      </c>
      <c r="X497" s="6" t="s">
        <v>1667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37"/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si="38"/>
        <v>0</v>
      </c>
      <c r="AM497" s="7">
        <v>0</v>
      </c>
      <c r="AN497" s="7">
        <v>0</v>
      </c>
      <c r="AO497" s="29">
        <f t="shared" si="39"/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36"/>
        <v>0</v>
      </c>
      <c r="AW497" s="26">
        <f t="shared" si="40"/>
        <v>0</v>
      </c>
      <c r="AX497" s="30"/>
    </row>
    <row r="498" spans="1:50" customFormat="1" ht="6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 t="s">
        <v>2067</v>
      </c>
      <c r="N498" s="28" t="s">
        <v>2022</v>
      </c>
      <c r="O498" s="28">
        <v>3604</v>
      </c>
      <c r="P498" s="3" t="s">
        <v>639</v>
      </c>
      <c r="Q498" s="4"/>
      <c r="R498" s="4"/>
      <c r="S498" s="4"/>
      <c r="T498" s="4"/>
      <c r="U498" s="3">
        <v>1</v>
      </c>
      <c r="V498" s="59">
        <v>1</v>
      </c>
      <c r="W498" s="6" t="s">
        <v>1667</v>
      </c>
      <c r="X498" s="6" t="s">
        <v>1668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37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38"/>
        <v>0</v>
      </c>
      <c r="AM498" s="7">
        <v>0</v>
      </c>
      <c r="AN498" s="7">
        <v>0</v>
      </c>
      <c r="AO498" s="29">
        <f t="shared" si="39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36"/>
        <v>0</v>
      </c>
      <c r="AW498" s="26">
        <f t="shared" si="40"/>
        <v>0</v>
      </c>
      <c r="AX498" s="30"/>
    </row>
    <row r="499" spans="1:50" customFormat="1" ht="45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 t="s">
        <v>2067</v>
      </c>
      <c r="N499" s="28" t="s">
        <v>2021</v>
      </c>
      <c r="O499" s="28">
        <v>3602</v>
      </c>
      <c r="P499" s="3" t="s">
        <v>640</v>
      </c>
      <c r="Q499" s="4"/>
      <c r="R499" s="4"/>
      <c r="S499" s="4"/>
      <c r="T499" s="4"/>
      <c r="U499" s="3">
        <v>1</v>
      </c>
      <c r="V499" s="59">
        <v>1</v>
      </c>
      <c r="W499" s="6" t="s">
        <v>1668</v>
      </c>
      <c r="X499" s="6" t="s">
        <v>1669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37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38"/>
        <v>0</v>
      </c>
      <c r="AM499" s="7">
        <v>0</v>
      </c>
      <c r="AN499" s="7">
        <v>0</v>
      </c>
      <c r="AO499" s="29">
        <f t="shared" si="39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36"/>
        <v>0</v>
      </c>
      <c r="AW499" s="26">
        <f t="shared" si="40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 t="s">
        <v>2066</v>
      </c>
      <c r="N500" s="28" t="s">
        <v>2020</v>
      </c>
      <c r="O500" s="28">
        <v>3502</v>
      </c>
      <c r="P500" s="3" t="s">
        <v>641</v>
      </c>
      <c r="Q500" s="4"/>
      <c r="R500" s="4"/>
      <c r="S500" s="4"/>
      <c r="T500" s="4"/>
      <c r="U500" s="3">
        <v>8</v>
      </c>
      <c r="V500" s="59">
        <v>1</v>
      </c>
      <c r="W500" s="6" t="s">
        <v>1669</v>
      </c>
      <c r="X500" s="6" t="s">
        <v>1670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37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38"/>
        <v>0</v>
      </c>
      <c r="AM500" s="7">
        <v>0</v>
      </c>
      <c r="AN500" s="7">
        <v>0</v>
      </c>
      <c r="AO500" s="29">
        <f t="shared" si="39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36"/>
        <v>0</v>
      </c>
      <c r="AW500" s="26">
        <f t="shared" si="40"/>
        <v>0</v>
      </c>
      <c r="AX500" s="30"/>
    </row>
    <row r="501" spans="1:50" customFormat="1" ht="6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 t="s">
        <v>2066</v>
      </c>
      <c r="N501" s="28" t="s">
        <v>2020</v>
      </c>
      <c r="O501" s="28">
        <v>3502</v>
      </c>
      <c r="P501" s="3" t="s">
        <v>642</v>
      </c>
      <c r="Q501" s="4"/>
      <c r="R501" s="4"/>
      <c r="S501" s="4"/>
      <c r="T501" s="4"/>
      <c r="U501" s="3">
        <v>2</v>
      </c>
      <c r="V501" s="59" t="s">
        <v>2000</v>
      </c>
      <c r="W501" s="6" t="s">
        <v>1670</v>
      </c>
      <c r="X501" s="6" t="s">
        <v>1671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37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38"/>
        <v>0</v>
      </c>
      <c r="AM501" s="7">
        <v>0</v>
      </c>
      <c r="AN501" s="7">
        <v>0</v>
      </c>
      <c r="AO501" s="29">
        <f t="shared" si="39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36"/>
        <v>0</v>
      </c>
      <c r="AW501" s="26">
        <f t="shared" si="40"/>
        <v>0</v>
      </c>
      <c r="AX501" s="30"/>
    </row>
    <row r="502" spans="1:50" customFormat="1" ht="45" hidden="1" x14ac:dyDescent="0.25">
      <c r="A502" s="3" t="s">
        <v>593</v>
      </c>
      <c r="B502" s="3" t="s">
        <v>649</v>
      </c>
      <c r="C502" s="3" t="s">
        <v>648</v>
      </c>
      <c r="D502" s="3" t="s">
        <v>644</v>
      </c>
      <c r="E502" s="3" t="s">
        <v>643</v>
      </c>
      <c r="F502" s="22">
        <v>0.79</v>
      </c>
      <c r="G502" s="62">
        <v>0.79</v>
      </c>
      <c r="H502" s="4"/>
      <c r="I502" s="4"/>
      <c r="J502" s="4"/>
      <c r="K502" s="4"/>
      <c r="L502" s="4"/>
      <c r="M502" s="28" t="s">
        <v>2066</v>
      </c>
      <c r="N502" s="28" t="s">
        <v>2020</v>
      </c>
      <c r="O502" s="28">
        <v>3502</v>
      </c>
      <c r="P502" s="3" t="s">
        <v>645</v>
      </c>
      <c r="Q502" s="4"/>
      <c r="R502" s="4"/>
      <c r="S502" s="4"/>
      <c r="T502" s="4"/>
      <c r="U502" s="3">
        <v>20</v>
      </c>
      <c r="V502" s="59" t="s">
        <v>2000</v>
      </c>
      <c r="W502" s="6" t="s">
        <v>1671</v>
      </c>
      <c r="X502" s="6" t="s">
        <v>1672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37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38"/>
        <v>0</v>
      </c>
      <c r="AM502" s="7">
        <v>0</v>
      </c>
      <c r="AN502" s="7">
        <v>0</v>
      </c>
      <c r="AO502" s="29">
        <f t="shared" si="39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36"/>
        <v>0</v>
      </c>
      <c r="AW502" s="26">
        <f t="shared" si="40"/>
        <v>0</v>
      </c>
      <c r="AX502" s="30"/>
    </row>
    <row r="503" spans="1:50" customFormat="1" ht="6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 t="s">
        <v>2066</v>
      </c>
      <c r="N503" s="28" t="s">
        <v>2024</v>
      </c>
      <c r="O503" s="28">
        <v>3605</v>
      </c>
      <c r="P503" s="3" t="s">
        <v>646</v>
      </c>
      <c r="Q503" s="4"/>
      <c r="R503" s="4"/>
      <c r="S503" s="4"/>
      <c r="T503" s="4"/>
      <c r="U503" s="3">
        <v>1</v>
      </c>
      <c r="V503" s="59">
        <v>1</v>
      </c>
      <c r="W503" s="6" t="s">
        <v>1672</v>
      </c>
      <c r="X503" s="6" t="s">
        <v>1673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37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38"/>
        <v>0</v>
      </c>
      <c r="AM503" s="7">
        <v>0</v>
      </c>
      <c r="AN503" s="7">
        <v>0</v>
      </c>
      <c r="AO503" s="29">
        <f t="shared" si="39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36"/>
        <v>0</v>
      </c>
      <c r="AW503" s="26">
        <f t="shared" si="40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 t="s">
        <v>2066</v>
      </c>
      <c r="N504" s="28" t="s">
        <v>2024</v>
      </c>
      <c r="O504" s="28">
        <v>3605</v>
      </c>
      <c r="P504" s="3" t="s">
        <v>647</v>
      </c>
      <c r="Q504" s="4"/>
      <c r="R504" s="4"/>
      <c r="S504" s="4"/>
      <c r="T504" s="4"/>
      <c r="U504" s="3">
        <v>4</v>
      </c>
      <c r="V504" s="59">
        <v>2</v>
      </c>
      <c r="W504" s="6" t="s">
        <v>1673</v>
      </c>
      <c r="X504" s="6" t="s">
        <v>1674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37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38"/>
        <v>0</v>
      </c>
      <c r="AM504" s="7">
        <v>0</v>
      </c>
      <c r="AN504" s="7">
        <v>0</v>
      </c>
      <c r="AO504" s="29">
        <f t="shared" si="39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36"/>
        <v>0</v>
      </c>
      <c r="AW504" s="26">
        <f t="shared" si="40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 t="s">
        <v>2066</v>
      </c>
      <c r="N505" s="28" t="s">
        <v>2024</v>
      </c>
      <c r="O505" s="28">
        <v>3605</v>
      </c>
      <c r="P505" s="3" t="s">
        <v>650</v>
      </c>
      <c r="Q505" s="4"/>
      <c r="R505" s="4"/>
      <c r="S505" s="4"/>
      <c r="T505" s="4"/>
      <c r="U505" s="3">
        <v>3</v>
      </c>
      <c r="V505" s="59">
        <v>1</v>
      </c>
      <c r="W505" s="6" t="s">
        <v>1674</v>
      </c>
      <c r="X505" s="6" t="s">
        <v>1675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37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38"/>
        <v>0</v>
      </c>
      <c r="AM505" s="7">
        <v>0</v>
      </c>
      <c r="AN505" s="7">
        <v>0</v>
      </c>
      <c r="AO505" s="29">
        <f t="shared" si="39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36"/>
        <v>0</v>
      </c>
      <c r="AW505" s="26">
        <f t="shared" si="40"/>
        <v>0</v>
      </c>
      <c r="AX505" s="30"/>
    </row>
    <row r="506" spans="1:50" customFormat="1" ht="6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 t="s">
        <v>2066</v>
      </c>
      <c r="N506" s="28" t="s">
        <v>2024</v>
      </c>
      <c r="O506" s="28">
        <v>3605</v>
      </c>
      <c r="P506" s="3" t="s">
        <v>651</v>
      </c>
      <c r="Q506" s="4"/>
      <c r="R506" s="4"/>
      <c r="S506" s="4"/>
      <c r="T506" s="4"/>
      <c r="U506" s="3">
        <v>8</v>
      </c>
      <c r="V506" s="59">
        <v>1</v>
      </c>
      <c r="W506" s="6" t="s">
        <v>1675</v>
      </c>
      <c r="X506" s="6" t="s">
        <v>1676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37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38"/>
        <v>0</v>
      </c>
      <c r="AM506" s="7">
        <v>0</v>
      </c>
      <c r="AN506" s="7">
        <v>0</v>
      </c>
      <c r="AO506" s="29">
        <f t="shared" si="39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36"/>
        <v>0</v>
      </c>
      <c r="AW506" s="26">
        <f t="shared" si="40"/>
        <v>0</v>
      </c>
      <c r="AX506" s="30"/>
    </row>
    <row r="507" spans="1:50" customFormat="1" ht="6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 t="s">
        <v>2066</v>
      </c>
      <c r="N507" s="28" t="s">
        <v>2024</v>
      </c>
      <c r="O507" s="28">
        <v>3605</v>
      </c>
      <c r="P507" s="3" t="s">
        <v>652</v>
      </c>
      <c r="Q507" s="4"/>
      <c r="R507" s="4"/>
      <c r="S507" s="4"/>
      <c r="T507" s="4"/>
      <c r="U507" s="3">
        <v>4</v>
      </c>
      <c r="V507" s="59">
        <v>1</v>
      </c>
      <c r="W507" s="6" t="s">
        <v>1676</v>
      </c>
      <c r="X507" s="6" t="s">
        <v>1677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37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38"/>
        <v>0</v>
      </c>
      <c r="AM507" s="7">
        <v>0</v>
      </c>
      <c r="AN507" s="7">
        <v>0</v>
      </c>
      <c r="AO507" s="29">
        <f t="shared" si="39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36"/>
        <v>0</v>
      </c>
      <c r="AW507" s="26">
        <f t="shared" si="40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 t="s">
        <v>2066</v>
      </c>
      <c r="N508" s="28" t="s">
        <v>2024</v>
      </c>
      <c r="O508" s="28">
        <v>3605</v>
      </c>
      <c r="P508" s="3" t="s">
        <v>653</v>
      </c>
      <c r="Q508" s="4"/>
      <c r="R508" s="4"/>
      <c r="S508" s="4"/>
      <c r="T508" s="4"/>
      <c r="U508" s="3">
        <v>1</v>
      </c>
      <c r="V508" s="59">
        <v>1</v>
      </c>
      <c r="W508" s="6" t="s">
        <v>1677</v>
      </c>
      <c r="X508" s="6" t="s">
        <v>1678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37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38"/>
        <v>0</v>
      </c>
      <c r="AM508" s="7">
        <v>0</v>
      </c>
      <c r="AN508" s="7">
        <v>0</v>
      </c>
      <c r="AO508" s="29">
        <f t="shared" si="39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36"/>
        <v>0</v>
      </c>
      <c r="AW508" s="26">
        <f t="shared" si="40"/>
        <v>0</v>
      </c>
      <c r="AX508" s="30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2">
        <v>1</v>
      </c>
      <c r="H509" s="4"/>
      <c r="I509" s="4"/>
      <c r="J509" s="4"/>
      <c r="K509" s="4"/>
      <c r="L509" s="4"/>
      <c r="M509" s="28" t="s">
        <v>2068</v>
      </c>
      <c r="N509" s="28" t="s">
        <v>2025</v>
      </c>
      <c r="O509" s="28">
        <v>1702</v>
      </c>
      <c r="P509" s="3" t="s">
        <v>655</v>
      </c>
      <c r="Q509" s="4"/>
      <c r="R509" s="4"/>
      <c r="S509" s="4"/>
      <c r="T509" s="4"/>
      <c r="U509" s="3">
        <v>1</v>
      </c>
      <c r="V509" s="59">
        <v>0.75</v>
      </c>
      <c r="W509" s="6" t="s">
        <v>1678</v>
      </c>
      <c r="X509" s="6" t="s">
        <v>1679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37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38"/>
        <v>0</v>
      </c>
      <c r="AM509" s="7">
        <v>0</v>
      </c>
      <c r="AN509" s="7">
        <v>0</v>
      </c>
      <c r="AO509" s="29">
        <f t="shared" si="39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36"/>
        <v>0</v>
      </c>
      <c r="AW509" s="26">
        <f t="shared" si="40"/>
        <v>0</v>
      </c>
      <c r="AX509" s="30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 t="s">
        <v>2068</v>
      </c>
      <c r="N510" s="28" t="s">
        <v>2025</v>
      </c>
      <c r="O510" s="28">
        <v>1702</v>
      </c>
      <c r="P510" s="3" t="s">
        <v>656</v>
      </c>
      <c r="Q510" s="4"/>
      <c r="R510" s="4"/>
      <c r="S510" s="4"/>
      <c r="T510" s="4"/>
      <c r="U510" s="3">
        <v>8</v>
      </c>
      <c r="V510" s="59">
        <v>1</v>
      </c>
      <c r="W510" s="6" t="s">
        <v>1679</v>
      </c>
      <c r="X510" s="6" t="s">
        <v>1680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37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38"/>
        <v>0</v>
      </c>
      <c r="AM510" s="7">
        <v>0</v>
      </c>
      <c r="AN510" s="7">
        <v>0</v>
      </c>
      <c r="AO510" s="29">
        <f t="shared" si="39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36"/>
        <v>0</v>
      </c>
      <c r="AW510" s="26">
        <f t="shared" si="40"/>
        <v>0</v>
      </c>
      <c r="AX510" s="30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 t="s">
        <v>2068</v>
      </c>
      <c r="N511" s="28" t="s">
        <v>2025</v>
      </c>
      <c r="O511" s="28">
        <v>1702</v>
      </c>
      <c r="P511" s="3" t="s">
        <v>657</v>
      </c>
      <c r="Q511" s="4"/>
      <c r="R511" s="4"/>
      <c r="S511" s="4"/>
      <c r="T511" s="4"/>
      <c r="U511" s="3">
        <v>3000</v>
      </c>
      <c r="V511" s="59">
        <v>3000</v>
      </c>
      <c r="W511" s="6" t="s">
        <v>1680</v>
      </c>
      <c r="X511" s="6" t="s">
        <v>1681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37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38"/>
        <v>0</v>
      </c>
      <c r="AM511" s="7">
        <v>0</v>
      </c>
      <c r="AN511" s="7">
        <v>0</v>
      </c>
      <c r="AO511" s="29">
        <f t="shared" si="39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36"/>
        <v>0</v>
      </c>
      <c r="AW511" s="26">
        <f t="shared" si="40"/>
        <v>0</v>
      </c>
      <c r="AX511" s="30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 t="s">
        <v>2068</v>
      </c>
      <c r="N512" s="28" t="s">
        <v>2026</v>
      </c>
      <c r="O512" s="28">
        <v>1709</v>
      </c>
      <c r="P512" s="3" t="s">
        <v>658</v>
      </c>
      <c r="Q512" s="4"/>
      <c r="R512" s="4"/>
      <c r="S512" s="4"/>
      <c r="T512" s="4"/>
      <c r="U512" s="3">
        <v>2</v>
      </c>
      <c r="V512" s="59" t="s">
        <v>2000</v>
      </c>
      <c r="W512" s="6" t="s">
        <v>1681</v>
      </c>
      <c r="X512" s="6" t="s">
        <v>1682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37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38"/>
        <v>0</v>
      </c>
      <c r="AM512" s="7">
        <v>0</v>
      </c>
      <c r="AN512" s="7">
        <v>0</v>
      </c>
      <c r="AO512" s="29">
        <f t="shared" si="39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36"/>
        <v>0</v>
      </c>
      <c r="AW512" s="26">
        <f t="shared" si="40"/>
        <v>0</v>
      </c>
      <c r="AX512" s="30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 t="s">
        <v>2068</v>
      </c>
      <c r="N513" s="28" t="s">
        <v>2026</v>
      </c>
      <c r="O513" s="28">
        <v>1709</v>
      </c>
      <c r="P513" s="3" t="s">
        <v>659</v>
      </c>
      <c r="Q513" s="4"/>
      <c r="R513" s="4"/>
      <c r="S513" s="4"/>
      <c r="T513" s="4"/>
      <c r="U513" s="3">
        <v>4</v>
      </c>
      <c r="V513" s="59" t="s">
        <v>2000</v>
      </c>
      <c r="W513" s="6" t="s">
        <v>1682</v>
      </c>
      <c r="X513" s="6" t="s">
        <v>1683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37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38"/>
        <v>0</v>
      </c>
      <c r="AM513" s="7">
        <v>0</v>
      </c>
      <c r="AN513" s="7">
        <v>0</v>
      </c>
      <c r="AO513" s="29">
        <f t="shared" si="39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36"/>
        <v>0</v>
      </c>
      <c r="AW513" s="26">
        <f t="shared" si="40"/>
        <v>0</v>
      </c>
      <c r="AX513" s="30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 t="s">
        <v>2068</v>
      </c>
      <c r="N514" s="28" t="s">
        <v>2027</v>
      </c>
      <c r="O514" s="28">
        <v>1704</v>
      </c>
      <c r="P514" s="3" t="s">
        <v>660</v>
      </c>
      <c r="Q514" s="4"/>
      <c r="R514" s="4"/>
      <c r="S514" s="4"/>
      <c r="T514" s="4"/>
      <c r="U514" s="3">
        <v>1</v>
      </c>
      <c r="V514" s="59">
        <v>1</v>
      </c>
      <c r="W514" s="6" t="s">
        <v>1683</v>
      </c>
      <c r="X514" s="6" t="s">
        <v>1684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37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38"/>
        <v>0</v>
      </c>
      <c r="AM514" s="7">
        <v>0</v>
      </c>
      <c r="AN514" s="7">
        <v>0</v>
      </c>
      <c r="AO514" s="29">
        <f t="shared" si="39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36"/>
        <v>0</v>
      </c>
      <c r="AW514" s="26">
        <f t="shared" si="40"/>
        <v>0</v>
      </c>
      <c r="AX514" s="30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 t="s">
        <v>2068</v>
      </c>
      <c r="N515" s="28" t="s">
        <v>2027</v>
      </c>
      <c r="O515" s="28">
        <v>1704</v>
      </c>
      <c r="P515" s="3" t="s">
        <v>661</v>
      </c>
      <c r="Q515" s="4"/>
      <c r="R515" s="4"/>
      <c r="S515" s="4"/>
      <c r="T515" s="4"/>
      <c r="U515" s="3">
        <v>1</v>
      </c>
      <c r="V515" s="59" t="s">
        <v>2000</v>
      </c>
      <c r="W515" s="6" t="s">
        <v>1684</v>
      </c>
      <c r="X515" s="6" t="s">
        <v>1685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37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38"/>
        <v>0</v>
      </c>
      <c r="AM515" s="7">
        <v>0</v>
      </c>
      <c r="AN515" s="7">
        <v>0</v>
      </c>
      <c r="AO515" s="29">
        <f t="shared" si="39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36"/>
        <v>0</v>
      </c>
      <c r="AW515" s="26">
        <f t="shared" si="40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2068</v>
      </c>
      <c r="N516" s="28" t="s">
        <v>2028</v>
      </c>
      <c r="O516" s="28">
        <v>1703</v>
      </c>
      <c r="P516" s="3" t="s">
        <v>664</v>
      </c>
      <c r="Q516" s="4"/>
      <c r="R516" s="4"/>
      <c r="S516" s="4"/>
      <c r="T516" s="4"/>
      <c r="U516" s="3">
        <v>4</v>
      </c>
      <c r="V516" s="59">
        <v>1</v>
      </c>
      <c r="W516" s="6" t="s">
        <v>1685</v>
      </c>
      <c r="X516" s="6" t="s">
        <v>1686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37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38"/>
        <v>0</v>
      </c>
      <c r="AM516" s="7">
        <v>0</v>
      </c>
      <c r="AN516" s="7">
        <v>0</v>
      </c>
      <c r="AO516" s="29">
        <f t="shared" si="39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36"/>
        <v>0</v>
      </c>
      <c r="AW516" s="26">
        <f t="shared" si="40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2068</v>
      </c>
      <c r="N517" s="28" t="s">
        <v>2025</v>
      </c>
      <c r="O517" s="28">
        <v>1702</v>
      </c>
      <c r="P517" s="3" t="s">
        <v>665</v>
      </c>
      <c r="Q517" s="4"/>
      <c r="R517" s="4"/>
      <c r="S517" s="4"/>
      <c r="T517" s="4"/>
      <c r="U517" s="3">
        <v>17</v>
      </c>
      <c r="V517" s="59">
        <v>8.5</v>
      </c>
      <c r="W517" s="6" t="s">
        <v>1686</v>
      </c>
      <c r="X517" s="6" t="s">
        <v>1687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37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38"/>
        <v>0</v>
      </c>
      <c r="AM517" s="7">
        <v>0</v>
      </c>
      <c r="AN517" s="7">
        <v>0</v>
      </c>
      <c r="AO517" s="29">
        <f t="shared" si="39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36"/>
        <v>0</v>
      </c>
      <c r="AW517" s="26">
        <f t="shared" si="40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2068</v>
      </c>
      <c r="N518" s="28" t="s">
        <v>2025</v>
      </c>
      <c r="O518" s="28">
        <v>1702</v>
      </c>
      <c r="P518" s="3" t="s">
        <v>666</v>
      </c>
      <c r="Q518" s="4"/>
      <c r="R518" s="4"/>
      <c r="S518" s="4"/>
      <c r="T518" s="4"/>
      <c r="U518" s="3">
        <v>4</v>
      </c>
      <c r="V518" s="59">
        <v>1</v>
      </c>
      <c r="W518" s="6" t="s">
        <v>1687</v>
      </c>
      <c r="X518" s="6" t="s">
        <v>1688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37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38"/>
        <v>0</v>
      </c>
      <c r="AM518" s="7">
        <v>0</v>
      </c>
      <c r="AN518" s="7">
        <v>0</v>
      </c>
      <c r="AO518" s="29">
        <f t="shared" si="39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36"/>
        <v>0</v>
      </c>
      <c r="AW518" s="26">
        <f t="shared" si="40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2068</v>
      </c>
      <c r="N519" s="28" t="s">
        <v>2027</v>
      </c>
      <c r="O519" s="28">
        <v>1704</v>
      </c>
      <c r="P519" s="3" t="s">
        <v>668</v>
      </c>
      <c r="Q519" s="4"/>
      <c r="R519" s="4"/>
      <c r="S519" s="4"/>
      <c r="T519" s="4"/>
      <c r="U519" s="3">
        <v>1</v>
      </c>
      <c r="V519" s="59">
        <v>1</v>
      </c>
      <c r="W519" s="6" t="s">
        <v>1688</v>
      </c>
      <c r="X519" s="6" t="s">
        <v>1689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37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38"/>
        <v>0</v>
      </c>
      <c r="AM519" s="7">
        <v>0</v>
      </c>
      <c r="AN519" s="7">
        <v>0</v>
      </c>
      <c r="AO519" s="29">
        <f t="shared" si="39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36"/>
        <v>0</v>
      </c>
      <c r="AW519" s="26">
        <f t="shared" si="40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2068</v>
      </c>
      <c r="N520" s="28" t="s">
        <v>2027</v>
      </c>
      <c r="O520" s="28">
        <v>1704</v>
      </c>
      <c r="P520" s="3" t="s">
        <v>669</v>
      </c>
      <c r="Q520" s="4"/>
      <c r="R520" s="4"/>
      <c r="S520" s="4"/>
      <c r="T520" s="4"/>
      <c r="U520" s="3">
        <v>1</v>
      </c>
      <c r="V520" s="59" t="s">
        <v>2000</v>
      </c>
      <c r="W520" s="6" t="s">
        <v>1689</v>
      </c>
      <c r="X520" s="6" t="s">
        <v>1690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37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38"/>
        <v>0</v>
      </c>
      <c r="AM520" s="7">
        <v>0</v>
      </c>
      <c r="AN520" s="7">
        <v>0</v>
      </c>
      <c r="AO520" s="29">
        <f t="shared" si="39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36"/>
        <v>0</v>
      </c>
      <c r="AW520" s="26">
        <f t="shared" si="40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2068</v>
      </c>
      <c r="N521" s="28" t="s">
        <v>2025</v>
      </c>
      <c r="O521" s="28">
        <v>1702</v>
      </c>
      <c r="P521" s="3" t="s">
        <v>670</v>
      </c>
      <c r="Q521" s="4"/>
      <c r="R521" s="4"/>
      <c r="S521" s="4"/>
      <c r="T521" s="4"/>
      <c r="U521" s="3">
        <v>4</v>
      </c>
      <c r="V521" s="59">
        <v>1</v>
      </c>
      <c r="W521" s="6" t="s">
        <v>1690</v>
      </c>
      <c r="X521" s="6" t="s">
        <v>1691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37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38"/>
        <v>0</v>
      </c>
      <c r="AM521" s="7">
        <v>0</v>
      </c>
      <c r="AN521" s="7">
        <v>0</v>
      </c>
      <c r="AO521" s="29">
        <f t="shared" si="39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36"/>
        <v>0</v>
      </c>
      <c r="AW521" s="26">
        <f t="shared" si="40"/>
        <v>0</v>
      </c>
      <c r="AX521" s="30"/>
    </row>
    <row r="522" spans="1:50" customFormat="1" ht="45" hidden="1" x14ac:dyDescent="0.25">
      <c r="A522" s="3" t="s">
        <v>593</v>
      </c>
      <c r="B522" s="3" t="s">
        <v>676</v>
      </c>
      <c r="C522" s="3" t="s">
        <v>671</v>
      </c>
      <c r="D522" s="3" t="s">
        <v>673</v>
      </c>
      <c r="E522" s="3" t="s">
        <v>672</v>
      </c>
      <c r="F522" s="3">
        <v>60</v>
      </c>
      <c r="G522" s="62">
        <v>15</v>
      </c>
      <c r="H522" s="4"/>
      <c r="I522" s="4"/>
      <c r="J522" s="4"/>
      <c r="K522" s="4"/>
      <c r="L522" s="4"/>
      <c r="M522" s="28" t="s">
        <v>2068</v>
      </c>
      <c r="N522" s="28" t="s">
        <v>2026</v>
      </c>
      <c r="O522" s="28">
        <v>1709</v>
      </c>
      <c r="P522" s="3" t="s">
        <v>674</v>
      </c>
      <c r="Q522" s="4"/>
      <c r="R522" s="4"/>
      <c r="S522" s="4"/>
      <c r="T522" s="4"/>
      <c r="U522" s="3">
        <v>1</v>
      </c>
      <c r="V522" s="59">
        <v>1</v>
      </c>
      <c r="W522" s="6" t="s">
        <v>1691</v>
      </c>
      <c r="X522" s="6" t="s">
        <v>1692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37"/>
        <v>0</v>
      </c>
      <c r="AG522" s="5">
        <v>0</v>
      </c>
      <c r="AH522" s="5">
        <v>0</v>
      </c>
      <c r="AI522" s="5">
        <v>0</v>
      </c>
      <c r="AJ522" s="5">
        <v>0</v>
      </c>
      <c r="AK522" s="7">
        <v>0</v>
      </c>
      <c r="AL522" s="29">
        <f t="shared" si="38"/>
        <v>0</v>
      </c>
      <c r="AM522" s="7">
        <v>0</v>
      </c>
      <c r="AN522" s="7">
        <v>0</v>
      </c>
      <c r="AO522" s="29">
        <f t="shared" si="39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27">
        <f t="shared" si="36"/>
        <v>0</v>
      </c>
      <c r="AW522" s="26">
        <f t="shared" si="40"/>
        <v>0</v>
      </c>
      <c r="AX522" s="30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 t="s">
        <v>2068</v>
      </c>
      <c r="N523" s="28" t="s">
        <v>2026</v>
      </c>
      <c r="O523" s="28">
        <v>1709</v>
      </c>
      <c r="P523" s="3" t="s">
        <v>675</v>
      </c>
      <c r="Q523" s="4"/>
      <c r="R523" s="4"/>
      <c r="S523" s="4"/>
      <c r="T523" s="4"/>
      <c r="U523" s="3">
        <v>1</v>
      </c>
      <c r="V523" s="59" t="s">
        <v>2000</v>
      </c>
      <c r="W523" s="6" t="s">
        <v>1692</v>
      </c>
      <c r="X523" s="6" t="s">
        <v>1693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37"/>
        <v>0</v>
      </c>
      <c r="AG523" s="5">
        <v>0</v>
      </c>
      <c r="AH523" s="5">
        <v>0</v>
      </c>
      <c r="AI523" s="5">
        <v>0</v>
      </c>
      <c r="AJ523" s="5">
        <v>0</v>
      </c>
      <c r="AK523" s="7">
        <v>0</v>
      </c>
      <c r="AL523" s="29">
        <f t="shared" si="38"/>
        <v>0</v>
      </c>
      <c r="AM523" s="7">
        <v>0</v>
      </c>
      <c r="AN523" s="7">
        <v>0</v>
      </c>
      <c r="AO523" s="29">
        <f t="shared" si="39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27">
        <f t="shared" si="36"/>
        <v>0</v>
      </c>
      <c r="AW523" s="26">
        <f t="shared" si="40"/>
        <v>0</v>
      </c>
      <c r="AX523" s="30"/>
    </row>
    <row r="524" spans="1:50" customFormat="1" ht="45" hidden="1" customHeight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 t="s">
        <v>2068</v>
      </c>
      <c r="N524" s="28" t="s">
        <v>2026</v>
      </c>
      <c r="O524" s="28">
        <v>1709</v>
      </c>
      <c r="P524" s="3" t="s">
        <v>677</v>
      </c>
      <c r="Q524" s="4"/>
      <c r="R524" s="4"/>
      <c r="S524" s="4"/>
      <c r="T524" s="4"/>
      <c r="U524" s="3">
        <v>4</v>
      </c>
      <c r="V524" s="59">
        <v>4</v>
      </c>
      <c r="W524" s="6" t="s">
        <v>1693</v>
      </c>
      <c r="X524" s="6" t="s">
        <v>1694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37"/>
        <v>0</v>
      </c>
      <c r="AG524" s="5">
        <v>0</v>
      </c>
      <c r="AH524" s="5">
        <v>0</v>
      </c>
      <c r="AI524" s="5">
        <v>0</v>
      </c>
      <c r="AJ524" s="5">
        <v>0</v>
      </c>
      <c r="AK524" s="7">
        <v>0</v>
      </c>
      <c r="AL524" s="29">
        <f t="shared" si="38"/>
        <v>0</v>
      </c>
      <c r="AM524" s="7">
        <v>0</v>
      </c>
      <c r="AN524" s="7">
        <v>0</v>
      </c>
      <c r="AO524" s="29">
        <f t="shared" si="39"/>
        <v>0</v>
      </c>
      <c r="AP524" s="7">
        <v>0</v>
      </c>
      <c r="AQ524" s="7">
        <v>0</v>
      </c>
      <c r="AR524" s="7"/>
      <c r="AS524" s="7"/>
      <c r="AT524" s="7">
        <v>0</v>
      </c>
      <c r="AU524" s="7">
        <v>0</v>
      </c>
      <c r="AV524" s="27">
        <f t="shared" si="36"/>
        <v>0</v>
      </c>
      <c r="AW524" s="26">
        <f t="shared" si="40"/>
        <v>0</v>
      </c>
      <c r="AX524" s="30"/>
    </row>
    <row r="525" spans="1:50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20</v>
      </c>
      <c r="H525" s="4"/>
      <c r="I525" s="4"/>
      <c r="J525" s="4"/>
      <c r="K525" s="4"/>
      <c r="L525" s="4"/>
      <c r="M525" s="28" t="s">
        <v>2068</v>
      </c>
      <c r="N525" s="28" t="s">
        <v>2026</v>
      </c>
      <c r="O525" s="28">
        <v>1709</v>
      </c>
      <c r="P525" s="3" t="s">
        <v>678</v>
      </c>
      <c r="Q525" s="4"/>
      <c r="R525" s="4"/>
      <c r="S525" s="4"/>
      <c r="T525" s="4"/>
      <c r="U525" s="3">
        <v>4</v>
      </c>
      <c r="V525" s="59">
        <v>2</v>
      </c>
      <c r="W525" s="6" t="s">
        <v>1694</v>
      </c>
      <c r="X525" s="6" t="s">
        <v>1695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37"/>
        <v>0</v>
      </c>
      <c r="AG525" s="5">
        <v>0</v>
      </c>
      <c r="AH525" s="5">
        <v>0</v>
      </c>
      <c r="AI525" s="5">
        <v>0</v>
      </c>
      <c r="AJ525" s="5">
        <v>0</v>
      </c>
      <c r="AK525" s="7">
        <v>0</v>
      </c>
      <c r="AL525" s="29">
        <f t="shared" si="38"/>
        <v>0</v>
      </c>
      <c r="AM525" s="7">
        <v>0</v>
      </c>
      <c r="AN525" s="7">
        <v>0</v>
      </c>
      <c r="AO525" s="29">
        <f t="shared" si="39"/>
        <v>0</v>
      </c>
      <c r="AP525" s="7">
        <v>0</v>
      </c>
      <c r="AQ525" s="7">
        <v>0</v>
      </c>
      <c r="AR525" s="7"/>
      <c r="AS525" s="7"/>
      <c r="AT525" s="7">
        <v>0</v>
      </c>
      <c r="AU525" s="7">
        <v>0</v>
      </c>
      <c r="AV525" s="27">
        <f t="shared" si="36"/>
        <v>0</v>
      </c>
      <c r="AW525" s="26">
        <f t="shared" si="40"/>
        <v>0</v>
      </c>
      <c r="AX525" s="30"/>
    </row>
    <row r="526" spans="1:50" customFormat="1" ht="60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15</v>
      </c>
      <c r="H526" s="4"/>
      <c r="I526" s="4"/>
      <c r="J526" s="4"/>
      <c r="K526" s="4"/>
      <c r="L526" s="4"/>
      <c r="M526" s="28" t="s">
        <v>2068</v>
      </c>
      <c r="N526" s="28" t="s">
        <v>2025</v>
      </c>
      <c r="O526" s="28">
        <v>1702</v>
      </c>
      <c r="P526" s="3" t="s">
        <v>679</v>
      </c>
      <c r="Q526" s="4"/>
      <c r="R526" s="4"/>
      <c r="S526" s="4"/>
      <c r="T526" s="4"/>
      <c r="U526" s="3">
        <v>16</v>
      </c>
      <c r="V526" s="59">
        <v>3</v>
      </c>
      <c r="W526" s="6" t="s">
        <v>1695</v>
      </c>
      <c r="X526" s="6" t="s">
        <v>1696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37"/>
        <v>0</v>
      </c>
      <c r="AG526" s="5">
        <v>0</v>
      </c>
      <c r="AH526" s="5">
        <v>0</v>
      </c>
      <c r="AI526" s="5">
        <v>0</v>
      </c>
      <c r="AJ526" s="5">
        <v>0</v>
      </c>
      <c r="AK526" s="7">
        <v>0</v>
      </c>
      <c r="AL526" s="29">
        <f t="shared" si="38"/>
        <v>0</v>
      </c>
      <c r="AM526" s="7">
        <v>0</v>
      </c>
      <c r="AN526" s="7">
        <v>0</v>
      </c>
      <c r="AO526" s="29">
        <f t="shared" si="39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27">
        <f t="shared" si="36"/>
        <v>0</v>
      </c>
      <c r="AW526" s="26">
        <f t="shared" si="40"/>
        <v>0</v>
      </c>
      <c r="AX526" s="30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 t="s">
        <v>2068</v>
      </c>
      <c r="N527" s="28" t="s">
        <v>2025</v>
      </c>
      <c r="O527" s="28">
        <v>1702</v>
      </c>
      <c r="P527" s="3" t="s">
        <v>680</v>
      </c>
      <c r="Q527" s="4"/>
      <c r="R527" s="4"/>
      <c r="S527" s="4"/>
      <c r="T527" s="4"/>
      <c r="U527" s="3">
        <v>1</v>
      </c>
      <c r="V527" s="59">
        <v>1</v>
      </c>
      <c r="W527" s="6" t="s">
        <v>1696</v>
      </c>
      <c r="X527" s="6" t="s">
        <v>1697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37"/>
        <v>0</v>
      </c>
      <c r="AG527" s="5">
        <v>0</v>
      </c>
      <c r="AH527" s="5">
        <v>0</v>
      </c>
      <c r="AI527" s="5">
        <v>0</v>
      </c>
      <c r="AJ527" s="5">
        <v>0</v>
      </c>
      <c r="AK527" s="7">
        <v>0</v>
      </c>
      <c r="AL527" s="29">
        <f t="shared" si="38"/>
        <v>0</v>
      </c>
      <c r="AM527" s="7">
        <v>0</v>
      </c>
      <c r="AN527" s="7">
        <v>0</v>
      </c>
      <c r="AO527" s="29">
        <f t="shared" si="39"/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27">
        <f t="shared" si="36"/>
        <v>0</v>
      </c>
      <c r="AW527" s="26">
        <f t="shared" si="40"/>
        <v>0</v>
      </c>
      <c r="AX527" s="30"/>
    </row>
    <row r="528" spans="1:50" customFormat="1" ht="45" hidden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20</v>
      </c>
      <c r="H528" s="4"/>
      <c r="I528" s="4"/>
      <c r="J528" s="4"/>
      <c r="K528" s="4"/>
      <c r="L528" s="4"/>
      <c r="M528" s="28" t="s">
        <v>2068</v>
      </c>
      <c r="N528" s="28" t="s">
        <v>2026</v>
      </c>
      <c r="O528" s="28">
        <v>1709</v>
      </c>
      <c r="P528" s="3" t="s">
        <v>681</v>
      </c>
      <c r="Q528" s="4"/>
      <c r="R528" s="4"/>
      <c r="S528" s="4"/>
      <c r="T528" s="4"/>
      <c r="U528" s="3">
        <v>1</v>
      </c>
      <c r="V528" s="59">
        <v>0.2</v>
      </c>
      <c r="W528" s="6" t="s">
        <v>1697</v>
      </c>
      <c r="X528" s="6" t="s">
        <v>1698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37"/>
        <v>0</v>
      </c>
      <c r="AG528" s="5">
        <v>0</v>
      </c>
      <c r="AH528" s="5">
        <v>0</v>
      </c>
      <c r="AI528" s="5">
        <v>0</v>
      </c>
      <c r="AJ528" s="5">
        <v>0</v>
      </c>
      <c r="AK528" s="7">
        <v>0</v>
      </c>
      <c r="AL528" s="29">
        <f t="shared" si="38"/>
        <v>0</v>
      </c>
      <c r="AM528" s="7">
        <v>0</v>
      </c>
      <c r="AN528" s="7">
        <v>0</v>
      </c>
      <c r="AO528" s="29">
        <f t="shared" si="39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27">
        <f t="shared" si="36"/>
        <v>0</v>
      </c>
      <c r="AW528" s="26">
        <f t="shared" si="40"/>
        <v>0</v>
      </c>
      <c r="AX528" s="30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 t="s">
        <v>2068</v>
      </c>
      <c r="N529" s="28" t="s">
        <v>2026</v>
      </c>
      <c r="O529" s="28">
        <v>1709</v>
      </c>
      <c r="P529" s="3" t="s">
        <v>682</v>
      </c>
      <c r="Q529" s="4"/>
      <c r="R529" s="4"/>
      <c r="S529" s="4"/>
      <c r="T529" s="4"/>
      <c r="U529" s="3">
        <v>1</v>
      </c>
      <c r="V529" s="59">
        <v>0.18</v>
      </c>
      <c r="W529" s="6" t="s">
        <v>1698</v>
      </c>
      <c r="X529" s="6" t="s">
        <v>1699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37"/>
        <v>0</v>
      </c>
      <c r="AG529" s="5">
        <v>0</v>
      </c>
      <c r="AH529" s="5">
        <v>0</v>
      </c>
      <c r="AI529" s="5">
        <v>0</v>
      </c>
      <c r="AJ529" s="5">
        <v>0</v>
      </c>
      <c r="AK529" s="7">
        <v>0</v>
      </c>
      <c r="AL529" s="29">
        <f t="shared" si="38"/>
        <v>0</v>
      </c>
      <c r="AM529" s="7">
        <v>0</v>
      </c>
      <c r="AN529" s="7">
        <v>0</v>
      </c>
      <c r="AO529" s="29">
        <f t="shared" si="39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27">
        <f t="shared" si="36"/>
        <v>0</v>
      </c>
      <c r="AW529" s="26">
        <f t="shared" si="40"/>
        <v>0</v>
      </c>
      <c r="AX529" s="30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15</v>
      </c>
      <c r="H530" s="4"/>
      <c r="I530" s="4"/>
      <c r="J530" s="4"/>
      <c r="K530" s="4"/>
      <c r="L530" s="4"/>
      <c r="M530" s="28" t="s">
        <v>2068</v>
      </c>
      <c r="N530" s="28" t="s">
        <v>2026</v>
      </c>
      <c r="O530" s="28">
        <v>1709</v>
      </c>
      <c r="P530" s="3" t="s">
        <v>683</v>
      </c>
      <c r="Q530" s="4"/>
      <c r="R530" s="4"/>
      <c r="S530" s="4"/>
      <c r="T530" s="4"/>
      <c r="U530" s="3">
        <v>1</v>
      </c>
      <c r="V530" s="59">
        <v>1</v>
      </c>
      <c r="W530" s="6" t="s">
        <v>1699</v>
      </c>
      <c r="X530" s="6" t="s">
        <v>1700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37"/>
        <v>0</v>
      </c>
      <c r="AG530" s="5">
        <v>0</v>
      </c>
      <c r="AH530" s="5">
        <v>0</v>
      </c>
      <c r="AI530" s="5">
        <v>0</v>
      </c>
      <c r="AJ530" s="5">
        <v>0</v>
      </c>
      <c r="AK530" s="7">
        <v>0</v>
      </c>
      <c r="AL530" s="29">
        <f t="shared" si="38"/>
        <v>0</v>
      </c>
      <c r="AM530" s="7">
        <v>0</v>
      </c>
      <c r="AN530" s="7">
        <v>0</v>
      </c>
      <c r="AO530" s="29">
        <f t="shared" si="39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27">
        <f t="shared" si="36"/>
        <v>0</v>
      </c>
      <c r="AW530" s="26">
        <f t="shared" si="40"/>
        <v>0</v>
      </c>
      <c r="AX530" s="30"/>
    </row>
    <row r="531" spans="1:50" customFormat="1" ht="6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 t="s">
        <v>2068</v>
      </c>
      <c r="N531" s="28" t="s">
        <v>2028</v>
      </c>
      <c r="O531" s="28">
        <v>1703</v>
      </c>
      <c r="P531" s="3" t="s">
        <v>684</v>
      </c>
      <c r="Q531" s="4"/>
      <c r="R531" s="4"/>
      <c r="S531" s="4"/>
      <c r="T531" s="4"/>
      <c r="U531" s="3">
        <v>1</v>
      </c>
      <c r="V531" s="59">
        <v>1</v>
      </c>
      <c r="W531" s="6" t="s">
        <v>1700</v>
      </c>
      <c r="X531" s="6" t="s">
        <v>1701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37"/>
        <v>0</v>
      </c>
      <c r="AG531" s="5">
        <v>0</v>
      </c>
      <c r="AH531" s="5">
        <v>0</v>
      </c>
      <c r="AI531" s="5">
        <v>0</v>
      </c>
      <c r="AJ531" s="5">
        <v>0</v>
      </c>
      <c r="AK531" s="7">
        <v>0</v>
      </c>
      <c r="AL531" s="29">
        <f t="shared" si="38"/>
        <v>0</v>
      </c>
      <c r="AM531" s="7">
        <v>0</v>
      </c>
      <c r="AN531" s="7">
        <v>0</v>
      </c>
      <c r="AO531" s="29">
        <f t="shared" si="39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27">
        <f t="shared" si="36"/>
        <v>0</v>
      </c>
      <c r="AW531" s="26">
        <f t="shared" si="40"/>
        <v>0</v>
      </c>
      <c r="AX531" s="30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 t="s">
        <v>2068</v>
      </c>
      <c r="N532" s="28" t="s">
        <v>2026</v>
      </c>
      <c r="O532" s="28">
        <v>1709</v>
      </c>
      <c r="P532" s="3" t="s">
        <v>685</v>
      </c>
      <c r="Q532" s="4"/>
      <c r="R532" s="4"/>
      <c r="S532" s="4"/>
      <c r="T532" s="4"/>
      <c r="U532" s="3">
        <v>1</v>
      </c>
      <c r="V532" s="59">
        <v>1</v>
      </c>
      <c r="W532" s="6" t="s">
        <v>1701</v>
      </c>
      <c r="X532" s="6" t="s">
        <v>1702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37"/>
        <v>0</v>
      </c>
      <c r="AG532" s="5">
        <v>0</v>
      </c>
      <c r="AH532" s="5">
        <v>0</v>
      </c>
      <c r="AI532" s="5">
        <v>0</v>
      </c>
      <c r="AJ532" s="5">
        <v>0</v>
      </c>
      <c r="AK532" s="7">
        <v>0</v>
      </c>
      <c r="AL532" s="29">
        <f t="shared" si="38"/>
        <v>0</v>
      </c>
      <c r="AM532" s="7">
        <v>0</v>
      </c>
      <c r="AN532" s="7">
        <v>0</v>
      </c>
      <c r="AO532" s="29">
        <f t="shared" si="39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27">
        <f t="shared" si="36"/>
        <v>0</v>
      </c>
      <c r="AW532" s="26">
        <f t="shared" si="40"/>
        <v>0</v>
      </c>
      <c r="AX532" s="30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20</v>
      </c>
      <c r="H533" s="4"/>
      <c r="I533" s="4"/>
      <c r="J533" s="4"/>
      <c r="K533" s="4"/>
      <c r="L533" s="4"/>
      <c r="M533" s="28" t="s">
        <v>2068</v>
      </c>
      <c r="N533" s="28" t="s">
        <v>2026</v>
      </c>
      <c r="O533" s="28">
        <v>1709</v>
      </c>
      <c r="P533" s="3" t="s">
        <v>686</v>
      </c>
      <c r="Q533" s="4"/>
      <c r="R533" s="4"/>
      <c r="S533" s="4"/>
      <c r="T533" s="4"/>
      <c r="U533" s="3">
        <v>27</v>
      </c>
      <c r="V533" s="59">
        <v>9</v>
      </c>
      <c r="W533" s="6" t="s">
        <v>1702</v>
      </c>
      <c r="X533" s="6" t="s">
        <v>1703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37"/>
        <v>0</v>
      </c>
      <c r="AG533" s="5">
        <v>0</v>
      </c>
      <c r="AH533" s="5">
        <v>0</v>
      </c>
      <c r="AI533" s="5">
        <v>0</v>
      </c>
      <c r="AJ533" s="5">
        <v>0</v>
      </c>
      <c r="AK533" s="7">
        <v>0</v>
      </c>
      <c r="AL533" s="29">
        <f t="shared" si="38"/>
        <v>0</v>
      </c>
      <c r="AM533" s="7">
        <v>0</v>
      </c>
      <c r="AN533" s="7">
        <v>0</v>
      </c>
      <c r="AO533" s="29">
        <f t="shared" si="39"/>
        <v>0</v>
      </c>
      <c r="AP533" s="7">
        <v>0</v>
      </c>
      <c r="AQ533" s="7">
        <v>0</v>
      </c>
      <c r="AR533" s="7"/>
      <c r="AS533" s="7"/>
      <c r="AT533" s="7">
        <v>0</v>
      </c>
      <c r="AU533" s="7">
        <v>0</v>
      </c>
      <c r="AV533" s="27">
        <f t="shared" si="36"/>
        <v>0</v>
      </c>
      <c r="AW533" s="26">
        <f t="shared" si="40"/>
        <v>0</v>
      </c>
      <c r="AX533" s="30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687</v>
      </c>
      <c r="F534" s="3">
        <v>60</v>
      </c>
      <c r="G534" s="62">
        <v>20</v>
      </c>
      <c r="H534" s="4"/>
      <c r="I534" s="4"/>
      <c r="J534" s="4"/>
      <c r="K534" s="4"/>
      <c r="L534" s="4"/>
      <c r="M534" s="28" t="s">
        <v>2068</v>
      </c>
      <c r="N534" s="28" t="s">
        <v>2026</v>
      </c>
      <c r="O534" s="28">
        <v>1709</v>
      </c>
      <c r="P534" s="3" t="s">
        <v>688</v>
      </c>
      <c r="Q534" s="4"/>
      <c r="R534" s="4"/>
      <c r="S534" s="4"/>
      <c r="T534" s="4"/>
      <c r="U534" s="3">
        <v>1</v>
      </c>
      <c r="V534" s="59" t="s">
        <v>2000</v>
      </c>
      <c r="W534" s="6" t="s">
        <v>1703</v>
      </c>
      <c r="X534" s="6" t="s">
        <v>1704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37"/>
        <v>0</v>
      </c>
      <c r="AG534" s="5">
        <v>0</v>
      </c>
      <c r="AH534" s="5">
        <v>0</v>
      </c>
      <c r="AI534" s="5">
        <v>0</v>
      </c>
      <c r="AJ534" s="5">
        <v>0</v>
      </c>
      <c r="AK534" s="7">
        <v>0</v>
      </c>
      <c r="AL534" s="29">
        <f t="shared" si="38"/>
        <v>0</v>
      </c>
      <c r="AM534" s="7">
        <v>0</v>
      </c>
      <c r="AN534" s="7">
        <v>0</v>
      </c>
      <c r="AO534" s="29">
        <f t="shared" si="39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27">
        <f t="shared" si="36"/>
        <v>0</v>
      </c>
      <c r="AW534" s="26">
        <f t="shared" si="40"/>
        <v>0</v>
      </c>
      <c r="AX534" s="30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15</v>
      </c>
      <c r="H535" s="4"/>
      <c r="I535" s="4"/>
      <c r="J535" s="4"/>
      <c r="K535" s="4"/>
      <c r="L535" s="4"/>
      <c r="M535" s="28" t="s">
        <v>2068</v>
      </c>
      <c r="N535" s="28" t="s">
        <v>2026</v>
      </c>
      <c r="O535" s="28">
        <v>1709</v>
      </c>
      <c r="P535" s="3" t="s">
        <v>689</v>
      </c>
      <c r="Q535" s="4"/>
      <c r="R535" s="4"/>
      <c r="S535" s="4"/>
      <c r="T535" s="4"/>
      <c r="U535" s="3">
        <v>1</v>
      </c>
      <c r="V535" s="59">
        <v>1</v>
      </c>
      <c r="W535" s="6" t="s">
        <v>1704</v>
      </c>
      <c r="X535" s="6" t="s">
        <v>1705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37"/>
        <v>0</v>
      </c>
      <c r="AG535" s="5">
        <v>0</v>
      </c>
      <c r="AH535" s="5">
        <v>0</v>
      </c>
      <c r="AI535" s="5">
        <v>0</v>
      </c>
      <c r="AJ535" s="5">
        <v>0</v>
      </c>
      <c r="AK535" s="7">
        <v>0</v>
      </c>
      <c r="AL535" s="29">
        <f t="shared" si="38"/>
        <v>0</v>
      </c>
      <c r="AM535" s="7">
        <v>0</v>
      </c>
      <c r="AN535" s="7">
        <v>0</v>
      </c>
      <c r="AO535" s="29">
        <f t="shared" si="39"/>
        <v>0</v>
      </c>
      <c r="AP535" s="7">
        <v>0</v>
      </c>
      <c r="AQ535" s="7">
        <v>0</v>
      </c>
      <c r="AR535" s="7"/>
      <c r="AS535" s="7"/>
      <c r="AT535" s="7">
        <v>0</v>
      </c>
      <c r="AU535" s="7">
        <v>0</v>
      </c>
      <c r="AV535" s="27">
        <f t="shared" si="36"/>
        <v>0</v>
      </c>
      <c r="AW535" s="26">
        <f t="shared" si="40"/>
        <v>0</v>
      </c>
      <c r="AX535" s="30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20</v>
      </c>
      <c r="H536" s="4"/>
      <c r="I536" s="4"/>
      <c r="J536" s="4"/>
      <c r="K536" s="4"/>
      <c r="L536" s="4"/>
      <c r="M536" s="28" t="s">
        <v>2068</v>
      </c>
      <c r="N536" s="28" t="s">
        <v>2026</v>
      </c>
      <c r="O536" s="28">
        <v>1709</v>
      </c>
      <c r="P536" s="3" t="s">
        <v>690</v>
      </c>
      <c r="Q536" s="4"/>
      <c r="R536" s="4"/>
      <c r="S536" s="4"/>
      <c r="T536" s="4"/>
      <c r="U536" s="3">
        <v>1</v>
      </c>
      <c r="V536" s="59" t="s">
        <v>2000</v>
      </c>
      <c r="W536" s="6" t="s">
        <v>1705</v>
      </c>
      <c r="X536" s="6" t="s">
        <v>1706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37"/>
        <v>0</v>
      </c>
      <c r="AG536" s="5">
        <v>0</v>
      </c>
      <c r="AH536" s="5">
        <v>0</v>
      </c>
      <c r="AI536" s="5">
        <v>0</v>
      </c>
      <c r="AJ536" s="5">
        <v>0</v>
      </c>
      <c r="AK536" s="7">
        <v>0</v>
      </c>
      <c r="AL536" s="29">
        <f t="shared" si="38"/>
        <v>0</v>
      </c>
      <c r="AM536" s="7">
        <v>0</v>
      </c>
      <c r="AN536" s="7">
        <v>0</v>
      </c>
      <c r="AO536" s="29">
        <f t="shared" si="39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27">
        <f t="shared" si="36"/>
        <v>0</v>
      </c>
      <c r="AW536" s="26">
        <f t="shared" si="40"/>
        <v>0</v>
      </c>
      <c r="AX536" s="30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15</v>
      </c>
      <c r="H537" s="4"/>
      <c r="I537" s="4"/>
      <c r="J537" s="4"/>
      <c r="K537" s="4"/>
      <c r="L537" s="4"/>
      <c r="M537" s="28" t="s">
        <v>2068</v>
      </c>
      <c r="N537" s="28" t="s">
        <v>2026</v>
      </c>
      <c r="O537" s="28">
        <v>1709</v>
      </c>
      <c r="P537" s="3" t="s">
        <v>691</v>
      </c>
      <c r="Q537" s="4"/>
      <c r="R537" s="4"/>
      <c r="S537" s="4"/>
      <c r="T537" s="4"/>
      <c r="U537" s="3">
        <v>1</v>
      </c>
      <c r="V537" s="59">
        <v>1</v>
      </c>
      <c r="W537" s="6" t="s">
        <v>1706</v>
      </c>
      <c r="X537" s="6" t="s">
        <v>1707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37"/>
        <v>0</v>
      </c>
      <c r="AG537" s="5">
        <v>0</v>
      </c>
      <c r="AH537" s="5">
        <v>0</v>
      </c>
      <c r="AI537" s="5">
        <v>0</v>
      </c>
      <c r="AJ537" s="5">
        <v>0</v>
      </c>
      <c r="AK537" s="7">
        <v>0</v>
      </c>
      <c r="AL537" s="29">
        <f t="shared" si="38"/>
        <v>0</v>
      </c>
      <c r="AM537" s="7">
        <v>0</v>
      </c>
      <c r="AN537" s="7">
        <v>0</v>
      </c>
      <c r="AO537" s="29">
        <f t="shared" si="39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27">
        <f t="shared" si="36"/>
        <v>0</v>
      </c>
      <c r="AW537" s="26">
        <f t="shared" si="40"/>
        <v>0</v>
      </c>
      <c r="AX537" s="30"/>
    </row>
    <row r="538" spans="1:50" customFormat="1" ht="60" hidden="1" x14ac:dyDescent="0.25">
      <c r="A538" s="3" t="s">
        <v>593</v>
      </c>
      <c r="B538" s="3" t="s">
        <v>1152</v>
      </c>
      <c r="C538" s="3" t="s">
        <v>699</v>
      </c>
      <c r="D538" s="3" t="s">
        <v>693</v>
      </c>
      <c r="E538" s="3" t="s">
        <v>692</v>
      </c>
      <c r="F538" s="3">
        <v>70</v>
      </c>
      <c r="G538" s="62">
        <v>70</v>
      </c>
      <c r="H538" s="4"/>
      <c r="I538" s="4"/>
      <c r="J538" s="4"/>
      <c r="K538" s="4"/>
      <c r="L538" s="4"/>
      <c r="M538" s="28" t="s">
        <v>2069</v>
      </c>
      <c r="N538" s="28" t="s">
        <v>2029</v>
      </c>
      <c r="O538" s="28">
        <v>2409</v>
      </c>
      <c r="P538" s="3" t="s">
        <v>694</v>
      </c>
      <c r="Q538" s="4"/>
      <c r="R538" s="4"/>
      <c r="S538" s="4"/>
      <c r="T538" s="4"/>
      <c r="U538" s="3">
        <v>1</v>
      </c>
      <c r="V538" s="59">
        <v>1</v>
      </c>
      <c r="W538" s="6" t="s">
        <v>1707</v>
      </c>
      <c r="X538" s="6" t="s">
        <v>1708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37"/>
        <v>0</v>
      </c>
      <c r="AG538" s="5">
        <v>0</v>
      </c>
      <c r="AH538" s="5">
        <v>0</v>
      </c>
      <c r="AI538" s="5">
        <v>0</v>
      </c>
      <c r="AJ538" s="5">
        <v>0</v>
      </c>
      <c r="AK538" s="7">
        <v>0</v>
      </c>
      <c r="AL538" s="29">
        <f t="shared" si="38"/>
        <v>0</v>
      </c>
      <c r="AM538" s="7">
        <v>0</v>
      </c>
      <c r="AN538" s="7">
        <v>0</v>
      </c>
      <c r="AO538" s="29">
        <f t="shared" si="39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27">
        <f t="shared" si="36"/>
        <v>0</v>
      </c>
      <c r="AW538" s="26">
        <f t="shared" si="40"/>
        <v>0</v>
      </c>
      <c r="AX538" s="30"/>
    </row>
    <row r="539" spans="1:50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 t="s">
        <v>2069</v>
      </c>
      <c r="N539" s="28" t="s">
        <v>2029</v>
      </c>
      <c r="O539" s="28">
        <v>2409</v>
      </c>
      <c r="P539" s="3" t="s">
        <v>695</v>
      </c>
      <c r="Q539" s="4"/>
      <c r="R539" s="4"/>
      <c r="S539" s="4"/>
      <c r="T539" s="4"/>
      <c r="U539" s="3">
        <v>1</v>
      </c>
      <c r="V539" s="59">
        <v>1</v>
      </c>
      <c r="W539" s="6" t="s">
        <v>1708</v>
      </c>
      <c r="X539" s="6" t="s">
        <v>1709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37"/>
        <v>0</v>
      </c>
      <c r="AG539" s="5">
        <v>0</v>
      </c>
      <c r="AH539" s="5">
        <v>0</v>
      </c>
      <c r="AI539" s="5">
        <v>0</v>
      </c>
      <c r="AJ539" s="5">
        <v>0</v>
      </c>
      <c r="AK539" s="7">
        <v>0</v>
      </c>
      <c r="AL539" s="29">
        <f t="shared" si="38"/>
        <v>0</v>
      </c>
      <c r="AM539" s="7">
        <v>0</v>
      </c>
      <c r="AN539" s="7">
        <v>0</v>
      </c>
      <c r="AO539" s="29">
        <f t="shared" si="39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27">
        <f t="shared" si="36"/>
        <v>0</v>
      </c>
      <c r="AW539" s="26">
        <f t="shared" si="40"/>
        <v>0</v>
      </c>
      <c r="AX539" s="30"/>
    </row>
    <row r="540" spans="1:50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 t="s">
        <v>2069</v>
      </c>
      <c r="N540" s="28" t="s">
        <v>2029</v>
      </c>
      <c r="O540" s="28">
        <v>2409</v>
      </c>
      <c r="P540" s="3" t="s">
        <v>696</v>
      </c>
      <c r="Q540" s="4"/>
      <c r="R540" s="4"/>
      <c r="S540" s="4"/>
      <c r="T540" s="4"/>
      <c r="U540" s="3">
        <v>1</v>
      </c>
      <c r="V540" s="59">
        <v>0.5</v>
      </c>
      <c r="W540" s="6" t="s">
        <v>1709</v>
      </c>
      <c r="X540" s="6" t="s">
        <v>1710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37"/>
        <v>0</v>
      </c>
      <c r="AG540" s="5">
        <v>0</v>
      </c>
      <c r="AH540" s="5">
        <v>0</v>
      </c>
      <c r="AI540" s="5">
        <v>0</v>
      </c>
      <c r="AJ540" s="5">
        <v>0</v>
      </c>
      <c r="AK540" s="7">
        <v>0</v>
      </c>
      <c r="AL540" s="29">
        <f t="shared" si="38"/>
        <v>0</v>
      </c>
      <c r="AM540" s="7">
        <v>0</v>
      </c>
      <c r="AN540" s="7">
        <v>0</v>
      </c>
      <c r="AO540" s="29">
        <f t="shared" si="39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27">
        <f t="shared" si="36"/>
        <v>0</v>
      </c>
      <c r="AW540" s="26">
        <f t="shared" si="40"/>
        <v>0</v>
      </c>
      <c r="AX540" s="30"/>
    </row>
    <row r="541" spans="1:50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697</v>
      </c>
      <c r="F541" s="3">
        <v>60</v>
      </c>
      <c r="G541" s="62">
        <v>60</v>
      </c>
      <c r="H541" s="4"/>
      <c r="I541" s="4"/>
      <c r="J541" s="4"/>
      <c r="K541" s="4"/>
      <c r="L541" s="4"/>
      <c r="M541" s="28" t="s">
        <v>2069</v>
      </c>
      <c r="N541" s="28" t="s">
        <v>2029</v>
      </c>
      <c r="O541" s="28">
        <v>2409</v>
      </c>
      <c r="P541" s="3" t="s">
        <v>698</v>
      </c>
      <c r="Q541" s="4"/>
      <c r="R541" s="4"/>
      <c r="S541" s="4"/>
      <c r="T541" s="4"/>
      <c r="U541" s="3">
        <v>1</v>
      </c>
      <c r="V541" s="59">
        <v>1</v>
      </c>
      <c r="W541" s="6" t="s">
        <v>1710</v>
      </c>
      <c r="X541" s="6" t="s">
        <v>1711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37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38"/>
        <v>0</v>
      </c>
      <c r="AM541" s="7">
        <v>0</v>
      </c>
      <c r="AN541" s="7">
        <v>0</v>
      </c>
      <c r="AO541" s="29">
        <f t="shared" si="39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36"/>
        <v>0</v>
      </c>
      <c r="AW541" s="26">
        <f t="shared" si="40"/>
        <v>0</v>
      </c>
      <c r="AX541" s="30"/>
    </row>
    <row r="542" spans="1:50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 t="s">
        <v>2069</v>
      </c>
      <c r="N542" s="28" t="s">
        <v>2029</v>
      </c>
      <c r="O542" s="28">
        <v>2409</v>
      </c>
      <c r="P542" s="3" t="s">
        <v>700</v>
      </c>
      <c r="Q542" s="4"/>
      <c r="R542" s="4"/>
      <c r="S542" s="4"/>
      <c r="T542" s="4"/>
      <c r="U542" s="3">
        <v>1</v>
      </c>
      <c r="V542" s="59">
        <v>0.4</v>
      </c>
      <c r="W542" s="6" t="s">
        <v>1711</v>
      </c>
      <c r="X542" s="6" t="s">
        <v>1712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37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38"/>
        <v>0</v>
      </c>
      <c r="AM542" s="7">
        <v>0</v>
      </c>
      <c r="AN542" s="7">
        <v>0</v>
      </c>
      <c r="AO542" s="29">
        <f t="shared" si="39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36"/>
        <v>0</v>
      </c>
      <c r="AW542" s="26">
        <f t="shared" si="40"/>
        <v>0</v>
      </c>
      <c r="AX542" s="30"/>
    </row>
    <row r="543" spans="1:50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 t="s">
        <v>2069</v>
      </c>
      <c r="N543" s="28" t="s">
        <v>2029</v>
      </c>
      <c r="O543" s="28">
        <v>2409</v>
      </c>
      <c r="P543" s="3" t="s">
        <v>701</v>
      </c>
      <c r="Q543" s="4"/>
      <c r="R543" s="4"/>
      <c r="S543" s="4"/>
      <c r="T543" s="4"/>
      <c r="U543" s="3">
        <v>2</v>
      </c>
      <c r="V543" s="59">
        <v>1</v>
      </c>
      <c r="W543" s="6" t="s">
        <v>1712</v>
      </c>
      <c r="X543" s="6" t="s">
        <v>1713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37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38"/>
        <v>0</v>
      </c>
      <c r="AM543" s="7">
        <v>0</v>
      </c>
      <c r="AN543" s="7">
        <v>0</v>
      </c>
      <c r="AO543" s="29">
        <f t="shared" si="39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36"/>
        <v>0</v>
      </c>
      <c r="AW543" s="26">
        <f t="shared" si="40"/>
        <v>0</v>
      </c>
      <c r="AX543" s="30"/>
    </row>
    <row r="544" spans="1:50" s="2" customFormat="1" ht="60" hidden="1" x14ac:dyDescent="0.25">
      <c r="A544" s="3" t="s">
        <v>593</v>
      </c>
      <c r="B544" s="3" t="s">
        <v>1153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 t="s">
        <v>2069</v>
      </c>
      <c r="N544" s="28" t="s">
        <v>2029</v>
      </c>
      <c r="O544" s="28">
        <v>2409</v>
      </c>
      <c r="P544" s="3" t="s">
        <v>702</v>
      </c>
      <c r="Q544" s="4"/>
      <c r="R544" s="4"/>
      <c r="S544" s="4"/>
      <c r="T544" s="4"/>
      <c r="U544" s="3">
        <v>120</v>
      </c>
      <c r="V544" s="59">
        <v>60</v>
      </c>
      <c r="W544" s="6" t="s">
        <v>1713</v>
      </c>
      <c r="X544" s="6" t="s">
        <v>1714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37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38"/>
        <v>0</v>
      </c>
      <c r="AM544" s="7">
        <v>0</v>
      </c>
      <c r="AN544" s="7">
        <v>0</v>
      </c>
      <c r="AO544" s="29">
        <f t="shared" si="39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36"/>
        <v>0</v>
      </c>
      <c r="AW544" s="26">
        <f t="shared" si="40"/>
        <v>0</v>
      </c>
      <c r="AX544" s="30"/>
    </row>
    <row r="545" spans="1:50" customFormat="1" ht="60" hidden="1" x14ac:dyDescent="0.25">
      <c r="A545" s="3" t="s">
        <v>593</v>
      </c>
      <c r="B545" s="3" t="s">
        <v>1154</v>
      </c>
      <c r="C545" s="3" t="s">
        <v>699</v>
      </c>
      <c r="D545" s="3" t="s">
        <v>693</v>
      </c>
      <c r="E545" s="3" t="s">
        <v>723</v>
      </c>
      <c r="F545" s="3">
        <v>70</v>
      </c>
      <c r="G545" s="62" t="s">
        <v>2000</v>
      </c>
      <c r="H545" s="4"/>
      <c r="I545" s="4"/>
      <c r="J545" s="4"/>
      <c r="K545" s="4"/>
      <c r="L545" s="4"/>
      <c r="M545" s="28" t="s">
        <v>2069</v>
      </c>
      <c r="N545" s="28" t="s">
        <v>2030</v>
      </c>
      <c r="O545" s="28">
        <v>2408</v>
      </c>
      <c r="P545" s="3" t="s">
        <v>703</v>
      </c>
      <c r="Q545" s="4"/>
      <c r="R545" s="4"/>
      <c r="S545" s="4"/>
      <c r="T545" s="4"/>
      <c r="U545" s="3">
        <v>1</v>
      </c>
      <c r="V545" s="59" t="s">
        <v>2000</v>
      </c>
      <c r="W545" s="6" t="s">
        <v>1714</v>
      </c>
      <c r="X545" s="6" t="s">
        <v>1715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37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38"/>
        <v>0</v>
      </c>
      <c r="AM545" s="7">
        <v>0</v>
      </c>
      <c r="AN545" s="7">
        <v>0</v>
      </c>
      <c r="AO545" s="29">
        <f t="shared" si="39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36"/>
        <v>0</v>
      </c>
      <c r="AW545" s="26">
        <f t="shared" si="40"/>
        <v>0</v>
      </c>
      <c r="AX545" s="30"/>
    </row>
    <row r="546" spans="1:50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2000</v>
      </c>
      <c r="H546" s="4"/>
      <c r="I546" s="4"/>
      <c r="J546" s="4"/>
      <c r="K546" s="4"/>
      <c r="L546" s="4"/>
      <c r="M546" s="28" t="s">
        <v>2069</v>
      </c>
      <c r="N546" s="28" t="s">
        <v>2030</v>
      </c>
      <c r="O546" s="28">
        <v>2408</v>
      </c>
      <c r="P546" s="3" t="s">
        <v>704</v>
      </c>
      <c r="Q546" s="4"/>
      <c r="R546" s="4"/>
      <c r="S546" s="4"/>
      <c r="T546" s="4"/>
      <c r="U546" s="3">
        <v>4</v>
      </c>
      <c r="V546" s="59" t="s">
        <v>2000</v>
      </c>
      <c r="W546" s="6" t="s">
        <v>1715</v>
      </c>
      <c r="X546" s="6" t="s">
        <v>1716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37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38"/>
        <v>0</v>
      </c>
      <c r="AM546" s="7">
        <v>0</v>
      </c>
      <c r="AN546" s="7">
        <v>0</v>
      </c>
      <c r="AO546" s="29">
        <f t="shared" si="39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36"/>
        <v>0</v>
      </c>
      <c r="AW546" s="26">
        <f t="shared" si="40"/>
        <v>0</v>
      </c>
      <c r="AX546" s="30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2000</v>
      </c>
      <c r="H547" s="4"/>
      <c r="I547" s="4"/>
      <c r="J547" s="4"/>
      <c r="K547" s="4"/>
      <c r="L547" s="4"/>
      <c r="M547" s="28" t="s">
        <v>2069</v>
      </c>
      <c r="N547" s="28" t="s">
        <v>2030</v>
      </c>
      <c r="O547" s="28">
        <v>2408</v>
      </c>
      <c r="P547" s="3" t="s">
        <v>705</v>
      </c>
      <c r="Q547" s="4"/>
      <c r="R547" s="4"/>
      <c r="S547" s="4"/>
      <c r="T547" s="4"/>
      <c r="U547" s="3">
        <v>1</v>
      </c>
      <c r="V547" s="59" t="s">
        <v>2000</v>
      </c>
      <c r="W547" s="6" t="s">
        <v>1716</v>
      </c>
      <c r="X547" s="6" t="s">
        <v>1717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37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38"/>
        <v>0</v>
      </c>
      <c r="AM547" s="7">
        <v>0</v>
      </c>
      <c r="AN547" s="7">
        <v>0</v>
      </c>
      <c r="AO547" s="29">
        <f t="shared" si="39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36"/>
        <v>0</v>
      </c>
      <c r="AW547" s="26">
        <f t="shared" si="40"/>
        <v>0</v>
      </c>
      <c r="AX547" s="30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2000</v>
      </c>
      <c r="H548" s="4"/>
      <c r="I548" s="4"/>
      <c r="J548" s="4"/>
      <c r="K548" s="4"/>
      <c r="L548" s="4"/>
      <c r="M548" s="28" t="s">
        <v>2069</v>
      </c>
      <c r="N548" s="28" t="s">
        <v>2030</v>
      </c>
      <c r="O548" s="28">
        <v>2408</v>
      </c>
      <c r="P548" s="3" t="s">
        <v>706</v>
      </c>
      <c r="Q548" s="4"/>
      <c r="R548" s="4"/>
      <c r="S548" s="4"/>
      <c r="T548" s="4"/>
      <c r="U548" s="3">
        <v>1</v>
      </c>
      <c r="V548" s="59" t="s">
        <v>2000</v>
      </c>
      <c r="W548" s="6" t="s">
        <v>1717</v>
      </c>
      <c r="X548" s="6" t="s">
        <v>1718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37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38"/>
        <v>0</v>
      </c>
      <c r="AM548" s="7">
        <v>0</v>
      </c>
      <c r="AN548" s="7">
        <v>0</v>
      </c>
      <c r="AO548" s="29">
        <f t="shared" si="39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36"/>
        <v>0</v>
      </c>
      <c r="AW548" s="26">
        <f t="shared" si="40"/>
        <v>0</v>
      </c>
      <c r="AX548" s="30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2000</v>
      </c>
      <c r="H549" s="4"/>
      <c r="I549" s="4"/>
      <c r="J549" s="4"/>
      <c r="K549" s="4"/>
      <c r="L549" s="4"/>
      <c r="M549" s="28" t="s">
        <v>2069</v>
      </c>
      <c r="N549" s="28" t="s">
        <v>2030</v>
      </c>
      <c r="O549" s="28">
        <v>2408</v>
      </c>
      <c r="P549" s="3" t="s">
        <v>707</v>
      </c>
      <c r="Q549" s="4"/>
      <c r="R549" s="4"/>
      <c r="S549" s="4"/>
      <c r="T549" s="4"/>
      <c r="U549" s="3">
        <v>1</v>
      </c>
      <c r="V549" s="59" t="s">
        <v>2000</v>
      </c>
      <c r="W549" s="6" t="s">
        <v>1718</v>
      </c>
      <c r="X549" s="6" t="s">
        <v>1719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37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38"/>
        <v>0</v>
      </c>
      <c r="AM549" s="7">
        <v>0</v>
      </c>
      <c r="AN549" s="7">
        <v>0</v>
      </c>
      <c r="AO549" s="29">
        <f t="shared" si="39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36"/>
        <v>0</v>
      </c>
      <c r="AW549" s="26">
        <f t="shared" si="40"/>
        <v>0</v>
      </c>
      <c r="AX549" s="30"/>
    </row>
    <row r="550" spans="1:50" customFormat="1" ht="60" hidden="1" x14ac:dyDescent="0.25">
      <c r="A550" s="3" t="s">
        <v>593</v>
      </c>
      <c r="B550" s="3" t="s">
        <v>1152</v>
      </c>
      <c r="C550" s="3" t="s">
        <v>699</v>
      </c>
      <c r="D550" s="3" t="s">
        <v>693</v>
      </c>
      <c r="E550" s="3" t="s">
        <v>723</v>
      </c>
      <c r="F550" s="3">
        <v>70</v>
      </c>
      <c r="G550" s="62">
        <v>60</v>
      </c>
      <c r="H550" s="4"/>
      <c r="I550" s="4"/>
      <c r="J550" s="4"/>
      <c r="K550" s="4"/>
      <c r="L550" s="4"/>
      <c r="M550" s="28" t="s">
        <v>2069</v>
      </c>
      <c r="N550" s="28" t="s">
        <v>2030</v>
      </c>
      <c r="O550" s="28">
        <v>2408</v>
      </c>
      <c r="P550" s="3" t="s">
        <v>708</v>
      </c>
      <c r="Q550" s="4"/>
      <c r="R550" s="4"/>
      <c r="S550" s="4"/>
      <c r="T550" s="4"/>
      <c r="U550" s="3">
        <v>4</v>
      </c>
      <c r="V550" s="59">
        <v>1</v>
      </c>
      <c r="W550" s="6" t="s">
        <v>1719</v>
      </c>
      <c r="X550" s="6" t="s">
        <v>1720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37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38"/>
        <v>0</v>
      </c>
      <c r="AM550" s="7">
        <v>0</v>
      </c>
      <c r="AN550" s="7">
        <v>0</v>
      </c>
      <c r="AO550" s="29">
        <f t="shared" si="39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36"/>
        <v>0</v>
      </c>
      <c r="AW550" s="26">
        <f t="shared" si="40"/>
        <v>0</v>
      </c>
      <c r="AX550" s="30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2" t="s">
        <v>2000</v>
      </c>
      <c r="H551" s="4"/>
      <c r="I551" s="4"/>
      <c r="J551" s="4"/>
      <c r="K551" s="4"/>
      <c r="L551" s="4"/>
      <c r="M551" s="28" t="s">
        <v>2069</v>
      </c>
      <c r="N551" s="28" t="s">
        <v>2030</v>
      </c>
      <c r="O551" s="28">
        <v>2408</v>
      </c>
      <c r="P551" s="3" t="s">
        <v>709</v>
      </c>
      <c r="Q551" s="4"/>
      <c r="R551" s="4"/>
      <c r="S551" s="4"/>
      <c r="T551" s="4"/>
      <c r="U551" s="3">
        <v>134</v>
      </c>
      <c r="V551" s="61" t="s">
        <v>2000</v>
      </c>
      <c r="W551" s="6" t="s">
        <v>1720</v>
      </c>
      <c r="X551" s="6" t="s">
        <v>1721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37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38"/>
        <v>0</v>
      </c>
      <c r="AM551" s="7">
        <v>0</v>
      </c>
      <c r="AN551" s="7">
        <v>0</v>
      </c>
      <c r="AO551" s="29">
        <f t="shared" si="39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36"/>
        <v>0</v>
      </c>
      <c r="AW551" s="26">
        <f t="shared" si="40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2000</v>
      </c>
      <c r="H552" s="4"/>
      <c r="I552" s="4"/>
      <c r="J552" s="4"/>
      <c r="K552" s="4"/>
      <c r="L552" s="4"/>
      <c r="M552" s="28" t="s">
        <v>2069</v>
      </c>
      <c r="N552" s="28" t="s">
        <v>2030</v>
      </c>
      <c r="O552" s="28">
        <v>2408</v>
      </c>
      <c r="P552" s="3" t="s">
        <v>710</v>
      </c>
      <c r="Q552" s="4"/>
      <c r="R552" s="4"/>
      <c r="S552" s="4"/>
      <c r="T552" s="4"/>
      <c r="U552" s="3">
        <v>4</v>
      </c>
      <c r="V552" s="59" t="s">
        <v>2000</v>
      </c>
      <c r="W552" s="6" t="s">
        <v>1721</v>
      </c>
      <c r="X552" s="6" t="s">
        <v>1722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37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38"/>
        <v>0</v>
      </c>
      <c r="AM552" s="7">
        <v>0</v>
      </c>
      <c r="AN552" s="7">
        <v>0</v>
      </c>
      <c r="AO552" s="29">
        <f t="shared" si="39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36"/>
        <v>0</v>
      </c>
      <c r="AW552" s="26">
        <f t="shared" si="40"/>
        <v>0</v>
      </c>
      <c r="AX552" s="30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2000</v>
      </c>
      <c r="H553" s="4"/>
      <c r="I553" s="4"/>
      <c r="J553" s="4"/>
      <c r="K553" s="4"/>
      <c r="L553" s="4"/>
      <c r="M553" s="28" t="s">
        <v>2069</v>
      </c>
      <c r="N553" s="28" t="s">
        <v>2030</v>
      </c>
      <c r="O553" s="28">
        <v>2408</v>
      </c>
      <c r="P553" s="3" t="s">
        <v>711</v>
      </c>
      <c r="Q553" s="4"/>
      <c r="R553" s="4"/>
      <c r="S553" s="4"/>
      <c r="T553" s="4"/>
      <c r="U553" s="3">
        <v>4</v>
      </c>
      <c r="V553" s="59" t="s">
        <v>2000</v>
      </c>
      <c r="W553" s="6" t="s">
        <v>1722</v>
      </c>
      <c r="X553" s="6" t="s">
        <v>1723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37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38"/>
        <v>0</v>
      </c>
      <c r="AM553" s="7">
        <v>0</v>
      </c>
      <c r="AN553" s="7">
        <v>0</v>
      </c>
      <c r="AO553" s="29">
        <f t="shared" si="39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ref="AV553:AV616" si="41">SUM(AP553:AU553)</f>
        <v>0</v>
      </c>
      <c r="AW553" s="26">
        <f t="shared" si="40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2000</v>
      </c>
      <c r="H554" s="4"/>
      <c r="I554" s="4"/>
      <c r="J554" s="4"/>
      <c r="K554" s="4"/>
      <c r="L554" s="4"/>
      <c r="M554" s="28" t="s">
        <v>2069</v>
      </c>
      <c r="N554" s="28" t="s">
        <v>2030</v>
      </c>
      <c r="O554" s="28">
        <v>2408</v>
      </c>
      <c r="P554" s="3" t="s">
        <v>712</v>
      </c>
      <c r="Q554" s="4"/>
      <c r="R554" s="4"/>
      <c r="S554" s="4"/>
      <c r="T554" s="4"/>
      <c r="U554" s="3">
        <v>19</v>
      </c>
      <c r="V554" s="59" t="s">
        <v>2000</v>
      </c>
      <c r="W554" s="6" t="s">
        <v>1723</v>
      </c>
      <c r="X554" s="6" t="s">
        <v>1724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ref="AF554:AF617" si="42">SUM(AA554:AE554)</f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ref="AL554:AL617" si="43">SUM(AG554:AK554)</f>
        <v>0</v>
      </c>
      <c r="AM554" s="7">
        <v>0</v>
      </c>
      <c r="AN554" s="7">
        <v>0</v>
      </c>
      <c r="AO554" s="29">
        <f t="shared" ref="AO554:AO617" si="44">SUM(AM554:AN554)</f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si="41"/>
        <v>0</v>
      </c>
      <c r="AW554" s="26">
        <f t="shared" ref="AW554:AW617" si="45">AF554+AL554+AO554+AV554</f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2000</v>
      </c>
      <c r="H555" s="4"/>
      <c r="I555" s="4"/>
      <c r="J555" s="4"/>
      <c r="K555" s="4"/>
      <c r="L555" s="4"/>
      <c r="M555" s="28" t="s">
        <v>2069</v>
      </c>
      <c r="N555" s="28" t="s">
        <v>2030</v>
      </c>
      <c r="O555" s="28">
        <v>2408</v>
      </c>
      <c r="P555" s="3" t="s">
        <v>713</v>
      </c>
      <c r="Q555" s="4"/>
      <c r="R555" s="4"/>
      <c r="S555" s="4"/>
      <c r="T555" s="4"/>
      <c r="U555" s="3">
        <v>10.92</v>
      </c>
      <c r="V555" s="59">
        <v>3.01</v>
      </c>
      <c r="W555" s="6" t="s">
        <v>1724</v>
      </c>
      <c r="X555" s="6" t="s">
        <v>1725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42"/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si="43"/>
        <v>0</v>
      </c>
      <c r="AM555" s="7">
        <v>0</v>
      </c>
      <c r="AN555" s="7">
        <v>0</v>
      </c>
      <c r="AO555" s="29">
        <f t="shared" si="44"/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41"/>
        <v>0</v>
      </c>
      <c r="AW555" s="26">
        <f t="shared" si="45"/>
        <v>0</v>
      </c>
      <c r="AX555" s="30"/>
    </row>
    <row r="556" spans="1:50" customFormat="1" ht="60" hidden="1" x14ac:dyDescent="0.25">
      <c r="A556" s="3" t="s">
        <v>593</v>
      </c>
      <c r="B556" s="3" t="s">
        <v>1155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2000</v>
      </c>
      <c r="H556" s="4"/>
      <c r="I556" s="4"/>
      <c r="J556" s="4"/>
      <c r="K556" s="4"/>
      <c r="L556" s="4"/>
      <c r="M556" s="28" t="s">
        <v>2069</v>
      </c>
      <c r="N556" s="28" t="s">
        <v>2030</v>
      </c>
      <c r="O556" s="28">
        <v>2408</v>
      </c>
      <c r="P556" s="3" t="s">
        <v>714</v>
      </c>
      <c r="Q556" s="4"/>
      <c r="R556" s="4"/>
      <c r="S556" s="4"/>
      <c r="T556" s="4"/>
      <c r="U556" s="3">
        <v>1</v>
      </c>
      <c r="V556" s="59">
        <v>0.5</v>
      </c>
      <c r="W556" s="6" t="s">
        <v>1725</v>
      </c>
      <c r="X556" s="6" t="s">
        <v>1726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2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43"/>
        <v>0</v>
      </c>
      <c r="AM556" s="7">
        <v>0</v>
      </c>
      <c r="AN556" s="7">
        <v>0</v>
      </c>
      <c r="AO556" s="29">
        <f t="shared" si="44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si="41"/>
        <v>0</v>
      </c>
      <c r="AW556" s="26">
        <f t="shared" si="45"/>
        <v>0</v>
      </c>
      <c r="AX556" s="30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2000</v>
      </c>
      <c r="H557" s="4"/>
      <c r="I557" s="4"/>
      <c r="J557" s="4"/>
      <c r="K557" s="4"/>
      <c r="L557" s="4"/>
      <c r="M557" s="28" t="s">
        <v>2069</v>
      </c>
      <c r="N557" s="28" t="s">
        <v>2030</v>
      </c>
      <c r="O557" s="28">
        <v>2408</v>
      </c>
      <c r="P557" s="3" t="s">
        <v>715</v>
      </c>
      <c r="Q557" s="4"/>
      <c r="R557" s="4"/>
      <c r="S557" s="4"/>
      <c r="T557" s="4"/>
      <c r="U557" s="3">
        <v>17.22</v>
      </c>
      <c r="V557" s="59">
        <v>0.55000000000000004</v>
      </c>
      <c r="W557" s="6" t="s">
        <v>1726</v>
      </c>
      <c r="X557" s="6" t="s">
        <v>1727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2"/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si="43"/>
        <v>0</v>
      </c>
      <c r="AM557" s="7">
        <v>0</v>
      </c>
      <c r="AN557" s="7">
        <v>0</v>
      </c>
      <c r="AO557" s="29">
        <f t="shared" si="44"/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41"/>
        <v>0</v>
      </c>
      <c r="AW557" s="26">
        <f t="shared" si="45"/>
        <v>0</v>
      </c>
      <c r="AX557" s="30"/>
    </row>
    <row r="558" spans="1:50" customFormat="1" ht="60" hidden="1" x14ac:dyDescent="0.25">
      <c r="A558" s="3" t="s">
        <v>593</v>
      </c>
      <c r="B558" s="3" t="s">
        <v>1155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2000</v>
      </c>
      <c r="H558" s="4"/>
      <c r="I558" s="4"/>
      <c r="J558" s="4"/>
      <c r="K558" s="4"/>
      <c r="L558" s="4"/>
      <c r="M558" s="28" t="s">
        <v>2069</v>
      </c>
      <c r="N558" s="28" t="s">
        <v>2029</v>
      </c>
      <c r="O558" s="28">
        <v>2409</v>
      </c>
      <c r="P558" s="3" t="s">
        <v>716</v>
      </c>
      <c r="Q558" s="4"/>
      <c r="R558" s="4"/>
      <c r="S558" s="4"/>
      <c r="T558" s="4"/>
      <c r="U558" s="3">
        <v>1</v>
      </c>
      <c r="V558" s="59" t="s">
        <v>2000</v>
      </c>
      <c r="W558" s="6" t="s">
        <v>1727</v>
      </c>
      <c r="X558" s="6" t="s">
        <v>1728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2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43"/>
        <v>0</v>
      </c>
      <c r="AM558" s="7">
        <v>0</v>
      </c>
      <c r="AN558" s="7">
        <v>0</v>
      </c>
      <c r="AO558" s="29">
        <f t="shared" si="44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41"/>
        <v>0</v>
      </c>
      <c r="AW558" s="26">
        <f t="shared" si="45"/>
        <v>0</v>
      </c>
      <c r="AX558" s="30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2000</v>
      </c>
      <c r="H559" s="4"/>
      <c r="I559" s="4"/>
      <c r="J559" s="4"/>
      <c r="K559" s="4"/>
      <c r="L559" s="4"/>
      <c r="M559" s="28" t="s">
        <v>2069</v>
      </c>
      <c r="N559" s="28" t="s">
        <v>2030</v>
      </c>
      <c r="O559" s="28">
        <v>2408</v>
      </c>
      <c r="P559" s="3" t="s">
        <v>717</v>
      </c>
      <c r="Q559" s="4"/>
      <c r="R559" s="4"/>
      <c r="S559" s="4"/>
      <c r="T559" s="4"/>
      <c r="U559" s="3">
        <v>1</v>
      </c>
      <c r="V559" s="59" t="s">
        <v>2000</v>
      </c>
      <c r="W559" s="6" t="s">
        <v>1728</v>
      </c>
      <c r="X559" s="6" t="s">
        <v>1729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2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43"/>
        <v>0</v>
      </c>
      <c r="AM559" s="7">
        <v>0</v>
      </c>
      <c r="AN559" s="7">
        <v>0</v>
      </c>
      <c r="AO559" s="29">
        <f t="shared" si="44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41"/>
        <v>0</v>
      </c>
      <c r="AW559" s="26">
        <f t="shared" si="45"/>
        <v>0</v>
      </c>
      <c r="AX559" s="30"/>
    </row>
    <row r="560" spans="1:50" customFormat="1" ht="60" hidden="1" x14ac:dyDescent="0.25">
      <c r="A560" s="3" t="s">
        <v>593</v>
      </c>
      <c r="B560" s="3" t="s">
        <v>1152</v>
      </c>
      <c r="C560" s="3" t="s">
        <v>699</v>
      </c>
      <c r="D560" s="3" t="s">
        <v>693</v>
      </c>
      <c r="E560" s="3" t="s">
        <v>723</v>
      </c>
      <c r="F560" s="3">
        <v>70</v>
      </c>
      <c r="G560" s="62">
        <v>60</v>
      </c>
      <c r="H560" s="4"/>
      <c r="I560" s="4"/>
      <c r="J560" s="4"/>
      <c r="K560" s="4"/>
      <c r="L560" s="4"/>
      <c r="M560" s="28" t="s">
        <v>2069</v>
      </c>
      <c r="N560" s="28" t="s">
        <v>2030</v>
      </c>
      <c r="O560" s="28">
        <v>2408</v>
      </c>
      <c r="P560" s="3" t="s">
        <v>718</v>
      </c>
      <c r="Q560" s="4"/>
      <c r="R560" s="4"/>
      <c r="S560" s="4"/>
      <c r="T560" s="4"/>
      <c r="U560" s="3">
        <v>1</v>
      </c>
      <c r="V560" s="59">
        <v>1</v>
      </c>
      <c r="W560" s="6" t="s">
        <v>1729</v>
      </c>
      <c r="X560" s="6" t="s">
        <v>1730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2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43"/>
        <v>0</v>
      </c>
      <c r="AM560" s="7">
        <v>0</v>
      </c>
      <c r="AN560" s="7">
        <v>0</v>
      </c>
      <c r="AO560" s="29">
        <f t="shared" si="44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si="41"/>
        <v>0</v>
      </c>
      <c r="AW560" s="26">
        <f t="shared" si="45"/>
        <v>0</v>
      </c>
      <c r="AX560" s="30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2000</v>
      </c>
      <c r="H561" s="4"/>
      <c r="I561" s="4"/>
      <c r="J561" s="4"/>
      <c r="K561" s="4"/>
      <c r="L561" s="4"/>
      <c r="M561" s="28" t="s">
        <v>2069</v>
      </c>
      <c r="N561" s="28" t="s">
        <v>2030</v>
      </c>
      <c r="O561" s="28">
        <v>2408</v>
      </c>
      <c r="P561" s="3" t="s">
        <v>719</v>
      </c>
      <c r="Q561" s="4"/>
      <c r="R561" s="4"/>
      <c r="S561" s="4"/>
      <c r="T561" s="4"/>
      <c r="U561" s="3">
        <v>3</v>
      </c>
      <c r="V561" s="59" t="s">
        <v>2000</v>
      </c>
      <c r="W561" s="6" t="s">
        <v>1730</v>
      </c>
      <c r="X561" s="6" t="s">
        <v>1731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2"/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si="43"/>
        <v>0</v>
      </c>
      <c r="AM561" s="7">
        <v>0</v>
      </c>
      <c r="AN561" s="7">
        <v>0</v>
      </c>
      <c r="AO561" s="29">
        <f t="shared" si="44"/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41"/>
        <v>0</v>
      </c>
      <c r="AW561" s="26">
        <f t="shared" si="45"/>
        <v>0</v>
      </c>
      <c r="AX561" s="30"/>
    </row>
    <row r="562" spans="1:50" customFormat="1" ht="60" hidden="1" x14ac:dyDescent="0.25">
      <c r="A562" s="3" t="s">
        <v>593</v>
      </c>
      <c r="B562" s="3" t="s">
        <v>1152</v>
      </c>
      <c r="C562" s="3" t="s">
        <v>699</v>
      </c>
      <c r="D562" s="3" t="s">
        <v>693</v>
      </c>
      <c r="E562" s="3" t="s">
        <v>720</v>
      </c>
      <c r="F562" s="3">
        <v>42</v>
      </c>
      <c r="G562" s="62">
        <v>42</v>
      </c>
      <c r="H562" s="4"/>
      <c r="I562" s="4"/>
      <c r="J562" s="4"/>
      <c r="K562" s="4"/>
      <c r="L562" s="4"/>
      <c r="M562" s="28" t="s">
        <v>2069</v>
      </c>
      <c r="N562" s="28" t="s">
        <v>2029</v>
      </c>
      <c r="O562" s="28">
        <v>2409</v>
      </c>
      <c r="P562" s="3" t="s">
        <v>721</v>
      </c>
      <c r="Q562" s="4"/>
      <c r="R562" s="4"/>
      <c r="S562" s="4"/>
      <c r="T562" s="4"/>
      <c r="U562" s="3">
        <v>1</v>
      </c>
      <c r="V562" s="59">
        <v>0.25</v>
      </c>
      <c r="W562" s="6" t="s">
        <v>1731</v>
      </c>
      <c r="X562" s="6" t="s">
        <v>1732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2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43"/>
        <v>0</v>
      </c>
      <c r="AM562" s="7">
        <v>0</v>
      </c>
      <c r="AN562" s="7">
        <v>0</v>
      </c>
      <c r="AO562" s="29">
        <f t="shared" si="44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41"/>
        <v>0</v>
      </c>
      <c r="AW562" s="26">
        <f t="shared" si="45"/>
        <v>0</v>
      </c>
      <c r="AX562" s="30"/>
    </row>
    <row r="563" spans="1:50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 t="s">
        <v>2069</v>
      </c>
      <c r="N563" s="28" t="s">
        <v>2029</v>
      </c>
      <c r="O563" s="28">
        <v>2409</v>
      </c>
      <c r="P563" s="3" t="s">
        <v>722</v>
      </c>
      <c r="Q563" s="4"/>
      <c r="R563" s="4"/>
      <c r="S563" s="4"/>
      <c r="T563" s="4"/>
      <c r="U563" s="3">
        <v>40000</v>
      </c>
      <c r="V563" s="59">
        <v>17169</v>
      </c>
      <c r="W563" s="6" t="s">
        <v>1732</v>
      </c>
      <c r="X563" s="6" t="s">
        <v>1733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2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43"/>
        <v>0</v>
      </c>
      <c r="AM563" s="7">
        <v>0</v>
      </c>
      <c r="AN563" s="7">
        <v>0</v>
      </c>
      <c r="AO563" s="29">
        <f t="shared" si="44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41"/>
        <v>0</v>
      </c>
      <c r="AW563" s="26">
        <f t="shared" si="45"/>
        <v>0</v>
      </c>
      <c r="AX563" s="30"/>
    </row>
    <row r="564" spans="1:50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 t="s">
        <v>2069</v>
      </c>
      <c r="N564" s="28" t="s">
        <v>2029</v>
      </c>
      <c r="O564" s="28">
        <v>2409</v>
      </c>
      <c r="P564" s="3" t="s">
        <v>724</v>
      </c>
      <c r="Q564" s="4"/>
      <c r="R564" s="4"/>
      <c r="S564" s="4"/>
      <c r="T564" s="4"/>
      <c r="U564" s="3">
        <v>4</v>
      </c>
      <c r="V564" s="59">
        <v>2</v>
      </c>
      <c r="W564" s="6" t="s">
        <v>1733</v>
      </c>
      <c r="X564" s="6" t="s">
        <v>1734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2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43"/>
        <v>0</v>
      </c>
      <c r="AM564" s="7">
        <v>0</v>
      </c>
      <c r="AN564" s="7">
        <v>0</v>
      </c>
      <c r="AO564" s="29">
        <f t="shared" si="44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41"/>
        <v>0</v>
      </c>
      <c r="AW564" s="26">
        <f t="shared" si="45"/>
        <v>0</v>
      </c>
      <c r="AX564" s="30"/>
    </row>
    <row r="565" spans="1:50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 t="s">
        <v>2069</v>
      </c>
      <c r="N565" s="28" t="s">
        <v>2029</v>
      </c>
      <c r="O565" s="28">
        <v>2409</v>
      </c>
      <c r="P565" s="3" t="s">
        <v>725</v>
      </c>
      <c r="Q565" s="4"/>
      <c r="R565" s="4"/>
      <c r="S565" s="4"/>
      <c r="T565" s="4"/>
      <c r="U565" s="3">
        <v>2</v>
      </c>
      <c r="V565" s="59">
        <v>1</v>
      </c>
      <c r="W565" s="6" t="s">
        <v>1734</v>
      </c>
      <c r="X565" s="6" t="s">
        <v>1735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2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43"/>
        <v>0</v>
      </c>
      <c r="AM565" s="7">
        <v>0</v>
      </c>
      <c r="AN565" s="7">
        <v>0</v>
      </c>
      <c r="AO565" s="29">
        <f t="shared" si="44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41"/>
        <v>0</v>
      </c>
      <c r="AW565" s="26">
        <f t="shared" si="45"/>
        <v>0</v>
      </c>
      <c r="AX565" s="30"/>
    </row>
    <row r="566" spans="1:50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726</v>
      </c>
      <c r="F566" s="3">
        <v>180</v>
      </c>
      <c r="G566" s="62">
        <v>180</v>
      </c>
      <c r="H566" s="4"/>
      <c r="I566" s="4"/>
      <c r="J566" s="4"/>
      <c r="K566" s="4"/>
      <c r="L566" s="4"/>
      <c r="M566" s="28" t="s">
        <v>2069</v>
      </c>
      <c r="N566" s="28" t="s">
        <v>2029</v>
      </c>
      <c r="O566" s="28">
        <v>2409</v>
      </c>
      <c r="P566" s="3" t="s">
        <v>727</v>
      </c>
      <c r="Q566" s="4"/>
      <c r="R566" s="4"/>
      <c r="S566" s="4"/>
      <c r="T566" s="4"/>
      <c r="U566" s="3">
        <v>140000</v>
      </c>
      <c r="V566" s="59">
        <v>67889</v>
      </c>
      <c r="W566" s="6" t="s">
        <v>1735</v>
      </c>
      <c r="X566" s="6" t="s">
        <v>1736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2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43"/>
        <v>0</v>
      </c>
      <c r="AM566" s="7">
        <v>0</v>
      </c>
      <c r="AN566" s="7">
        <v>0</v>
      </c>
      <c r="AO566" s="29">
        <f t="shared" si="44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41"/>
        <v>0</v>
      </c>
      <c r="AW566" s="26">
        <f t="shared" si="45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 t="s">
        <v>2069</v>
      </c>
      <c r="N567" s="28" t="s">
        <v>2029</v>
      </c>
      <c r="O567" s="28">
        <v>2409</v>
      </c>
      <c r="P567" s="3" t="s">
        <v>728</v>
      </c>
      <c r="Q567" s="4"/>
      <c r="R567" s="4"/>
      <c r="S567" s="4"/>
      <c r="T567" s="4"/>
      <c r="U567" s="3">
        <v>2300</v>
      </c>
      <c r="V567" s="59">
        <v>100</v>
      </c>
      <c r="W567" s="6" t="s">
        <v>1736</v>
      </c>
      <c r="X567" s="6" t="s">
        <v>1737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2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43"/>
        <v>0</v>
      </c>
      <c r="AM567" s="7">
        <v>0</v>
      </c>
      <c r="AN567" s="7">
        <v>0</v>
      </c>
      <c r="AO567" s="29">
        <f t="shared" si="44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41"/>
        <v>0</v>
      </c>
      <c r="AW567" s="26">
        <f t="shared" si="45"/>
        <v>0</v>
      </c>
      <c r="AX567" s="30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 t="s">
        <v>2069</v>
      </c>
      <c r="N568" s="28" t="s">
        <v>2029</v>
      </c>
      <c r="O568" s="28">
        <v>2409</v>
      </c>
      <c r="P568" s="3" t="s">
        <v>729</v>
      </c>
      <c r="Q568" s="4"/>
      <c r="R568" s="4"/>
      <c r="S568" s="4"/>
      <c r="T568" s="4"/>
      <c r="U568" s="3">
        <v>1</v>
      </c>
      <c r="V568" s="59">
        <v>1</v>
      </c>
      <c r="W568" s="6" t="s">
        <v>1737</v>
      </c>
      <c r="X568" s="6" t="s">
        <v>1738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2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43"/>
        <v>0</v>
      </c>
      <c r="AM568" s="7">
        <v>0</v>
      </c>
      <c r="AN568" s="7">
        <v>0</v>
      </c>
      <c r="AO568" s="29">
        <f t="shared" si="44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41"/>
        <v>0</v>
      </c>
      <c r="AW568" s="26">
        <f t="shared" si="45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730</v>
      </c>
      <c r="F569" s="3">
        <v>11</v>
      </c>
      <c r="G569" s="62">
        <v>11</v>
      </c>
      <c r="H569" s="4"/>
      <c r="I569" s="4"/>
      <c r="J569" s="4"/>
      <c r="K569" s="4"/>
      <c r="L569" s="4"/>
      <c r="M569" s="28" t="s">
        <v>2069</v>
      </c>
      <c r="N569" s="28" t="s">
        <v>2029</v>
      </c>
      <c r="O569" s="28">
        <v>2409</v>
      </c>
      <c r="P569" s="3" t="s">
        <v>722</v>
      </c>
      <c r="Q569" s="4"/>
      <c r="R569" s="4"/>
      <c r="S569" s="4"/>
      <c r="T569" s="4"/>
      <c r="U569" s="3">
        <v>40000</v>
      </c>
      <c r="V569" s="59">
        <v>19697</v>
      </c>
      <c r="W569" s="6" t="s">
        <v>1738</v>
      </c>
      <c r="X569" s="6" t="s">
        <v>1739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2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43"/>
        <v>0</v>
      </c>
      <c r="AM569" s="7">
        <v>0</v>
      </c>
      <c r="AN569" s="7">
        <v>0</v>
      </c>
      <c r="AO569" s="29">
        <f t="shared" si="44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41"/>
        <v>0</v>
      </c>
      <c r="AW569" s="26">
        <f t="shared" si="45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 t="s">
        <v>2069</v>
      </c>
      <c r="N570" s="28" t="s">
        <v>2029</v>
      </c>
      <c r="O570" s="28">
        <v>2409</v>
      </c>
      <c r="P570" s="3" t="s">
        <v>731</v>
      </c>
      <c r="Q570" s="4"/>
      <c r="R570" s="4"/>
      <c r="S570" s="4"/>
      <c r="T570" s="4"/>
      <c r="U570" s="3">
        <v>1</v>
      </c>
      <c r="V570" s="59">
        <v>1</v>
      </c>
      <c r="W570" s="6" t="s">
        <v>1739</v>
      </c>
      <c r="X570" s="6" t="s">
        <v>1740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2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43"/>
        <v>0</v>
      </c>
      <c r="AM570" s="7">
        <v>0</v>
      </c>
      <c r="AN570" s="7">
        <v>0</v>
      </c>
      <c r="AO570" s="29">
        <f t="shared" si="44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41"/>
        <v>0</v>
      </c>
      <c r="AW570" s="26">
        <f t="shared" si="45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 t="s">
        <v>2069</v>
      </c>
      <c r="N571" s="28" t="s">
        <v>2029</v>
      </c>
      <c r="O571" s="28">
        <v>2409</v>
      </c>
      <c r="P571" s="3" t="s">
        <v>732</v>
      </c>
      <c r="Q571" s="4"/>
      <c r="R571" s="4"/>
      <c r="S571" s="4"/>
      <c r="T571" s="4"/>
      <c r="U571" s="3">
        <v>1</v>
      </c>
      <c r="V571" s="59">
        <v>1</v>
      </c>
      <c r="W571" s="6" t="s">
        <v>1740</v>
      </c>
      <c r="X571" s="6" t="s">
        <v>1741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2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43"/>
        <v>0</v>
      </c>
      <c r="AM571" s="7">
        <v>0</v>
      </c>
      <c r="AN571" s="7">
        <v>0</v>
      </c>
      <c r="AO571" s="29">
        <f t="shared" si="44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41"/>
        <v>0</v>
      </c>
      <c r="AW571" s="26">
        <f t="shared" si="45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 t="s">
        <v>2069</v>
      </c>
      <c r="N572" s="28" t="s">
        <v>2029</v>
      </c>
      <c r="O572" s="28">
        <v>2409</v>
      </c>
      <c r="P572" s="3" t="s">
        <v>733</v>
      </c>
      <c r="Q572" s="4"/>
      <c r="R572" s="4"/>
      <c r="S572" s="4"/>
      <c r="T572" s="4"/>
      <c r="U572" s="3">
        <v>2</v>
      </c>
      <c r="V572" s="59">
        <v>1</v>
      </c>
      <c r="W572" s="6" t="s">
        <v>1741</v>
      </c>
      <c r="X572" s="6" t="s">
        <v>1742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2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43"/>
        <v>0</v>
      </c>
      <c r="AM572" s="7">
        <v>0</v>
      </c>
      <c r="AN572" s="7">
        <v>0</v>
      </c>
      <c r="AO572" s="29">
        <f t="shared" si="44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41"/>
        <v>0</v>
      </c>
      <c r="AW572" s="26">
        <f t="shared" si="45"/>
        <v>0</v>
      </c>
      <c r="AX572" s="30"/>
    </row>
    <row r="573" spans="1:50" customFormat="1" ht="60" hidden="1" x14ac:dyDescent="0.25">
      <c r="A573" s="3" t="s">
        <v>593</v>
      </c>
      <c r="B573" s="3" t="s">
        <v>1156</v>
      </c>
      <c r="C573" s="3" t="s">
        <v>699</v>
      </c>
      <c r="D573" s="3" t="s">
        <v>734</v>
      </c>
      <c r="E573" s="3" t="s">
        <v>742</v>
      </c>
      <c r="F573" s="3">
        <v>43</v>
      </c>
      <c r="G573" s="62">
        <v>43</v>
      </c>
      <c r="H573" s="4"/>
      <c r="I573" s="4"/>
      <c r="J573" s="4"/>
      <c r="K573" s="4"/>
      <c r="L573" s="4"/>
      <c r="M573" s="28" t="s">
        <v>2069</v>
      </c>
      <c r="N573" s="28" t="s">
        <v>2029</v>
      </c>
      <c r="O573" s="28">
        <v>2409</v>
      </c>
      <c r="P573" s="3" t="s">
        <v>735</v>
      </c>
      <c r="Q573" s="4"/>
      <c r="R573" s="4"/>
      <c r="S573" s="4"/>
      <c r="T573" s="4"/>
      <c r="U573" s="3">
        <v>1</v>
      </c>
      <c r="V573" s="59">
        <v>1</v>
      </c>
      <c r="W573" s="6" t="s">
        <v>1742</v>
      </c>
      <c r="X573" s="6" t="s">
        <v>1743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2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43"/>
        <v>0</v>
      </c>
      <c r="AM573" s="7">
        <v>0</v>
      </c>
      <c r="AN573" s="7">
        <v>0</v>
      </c>
      <c r="AO573" s="29">
        <f t="shared" si="44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41"/>
        <v>0</v>
      </c>
      <c r="AW573" s="26">
        <f t="shared" si="45"/>
        <v>0</v>
      </c>
      <c r="AX573" s="30"/>
    </row>
    <row r="574" spans="1:50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 t="s">
        <v>2069</v>
      </c>
      <c r="N574" s="28" t="s">
        <v>2029</v>
      </c>
      <c r="O574" s="28">
        <v>2409</v>
      </c>
      <c r="P574" s="3" t="s">
        <v>736</v>
      </c>
      <c r="Q574" s="4"/>
      <c r="R574" s="4"/>
      <c r="S574" s="4"/>
      <c r="T574" s="4"/>
      <c r="U574" s="3">
        <v>100</v>
      </c>
      <c r="V574" s="59">
        <v>50</v>
      </c>
      <c r="W574" s="6" t="s">
        <v>1743</v>
      </c>
      <c r="X574" s="6" t="s">
        <v>1744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2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43"/>
        <v>0</v>
      </c>
      <c r="AM574" s="7">
        <v>0</v>
      </c>
      <c r="AN574" s="7">
        <v>0</v>
      </c>
      <c r="AO574" s="29">
        <f t="shared" si="44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41"/>
        <v>0</v>
      </c>
      <c r="AW574" s="26">
        <f t="shared" si="45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 t="s">
        <v>2069</v>
      </c>
      <c r="N575" s="28" t="s">
        <v>2029</v>
      </c>
      <c r="O575" s="28">
        <v>2409</v>
      </c>
      <c r="P575" s="3" t="s">
        <v>737</v>
      </c>
      <c r="Q575" s="4"/>
      <c r="R575" s="4"/>
      <c r="S575" s="4"/>
      <c r="T575" s="4"/>
      <c r="U575" s="3">
        <v>1</v>
      </c>
      <c r="V575" s="59">
        <v>1</v>
      </c>
      <c r="W575" s="6" t="s">
        <v>1744</v>
      </c>
      <c r="X575" s="6" t="s">
        <v>1745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2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43"/>
        <v>0</v>
      </c>
      <c r="AM575" s="7">
        <v>0</v>
      </c>
      <c r="AN575" s="7">
        <v>0</v>
      </c>
      <c r="AO575" s="29">
        <f t="shared" si="44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41"/>
        <v>0</v>
      </c>
      <c r="AW575" s="26">
        <f t="shared" si="45"/>
        <v>0</v>
      </c>
      <c r="AX575" s="30"/>
    </row>
    <row r="576" spans="1:50" customFormat="1" ht="60" hidden="1" x14ac:dyDescent="0.25">
      <c r="A576" s="3" t="s">
        <v>593</v>
      </c>
      <c r="B576" s="3" t="s">
        <v>1155</v>
      </c>
      <c r="C576" s="3" t="s">
        <v>699</v>
      </c>
      <c r="D576" s="3" t="s">
        <v>734</v>
      </c>
      <c r="E576" s="3" t="s">
        <v>742</v>
      </c>
      <c r="F576" s="3">
        <v>43</v>
      </c>
      <c r="G576" s="62" t="s">
        <v>2000</v>
      </c>
      <c r="H576" s="4"/>
      <c r="I576" s="4"/>
      <c r="J576" s="4"/>
      <c r="K576" s="4"/>
      <c r="L576" s="4"/>
      <c r="M576" s="28" t="s">
        <v>2069</v>
      </c>
      <c r="N576" s="28" t="s">
        <v>2029</v>
      </c>
      <c r="O576" s="28">
        <v>2409</v>
      </c>
      <c r="P576" s="3" t="s">
        <v>738</v>
      </c>
      <c r="Q576" s="4"/>
      <c r="R576" s="4"/>
      <c r="S576" s="4"/>
      <c r="T576" s="4"/>
      <c r="U576" s="3">
        <v>15</v>
      </c>
      <c r="V576" s="59">
        <v>7.58</v>
      </c>
      <c r="W576" s="6" t="s">
        <v>1745</v>
      </c>
      <c r="X576" s="6" t="s">
        <v>1746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2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43"/>
        <v>0</v>
      </c>
      <c r="AM576" s="7">
        <v>0</v>
      </c>
      <c r="AN576" s="7">
        <v>0</v>
      </c>
      <c r="AO576" s="29">
        <f t="shared" si="44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41"/>
        <v>0</v>
      </c>
      <c r="AW576" s="26">
        <f t="shared" si="45"/>
        <v>0</v>
      </c>
      <c r="AX576" s="30"/>
    </row>
    <row r="577" spans="1:50" customFormat="1" ht="60" hidden="1" x14ac:dyDescent="0.25">
      <c r="A577" s="3" t="s">
        <v>593</v>
      </c>
      <c r="B577" s="3" t="s">
        <v>1154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2000</v>
      </c>
      <c r="H577" s="4"/>
      <c r="I577" s="4"/>
      <c r="J577" s="4"/>
      <c r="K577" s="4"/>
      <c r="L577" s="4"/>
      <c r="M577" s="28" t="s">
        <v>2069</v>
      </c>
      <c r="N577" s="28" t="s">
        <v>2030</v>
      </c>
      <c r="O577" s="28">
        <v>2408</v>
      </c>
      <c r="P577" s="3" t="s">
        <v>739</v>
      </c>
      <c r="Q577" s="4"/>
      <c r="R577" s="4"/>
      <c r="S577" s="4"/>
      <c r="T577" s="4"/>
      <c r="U577" s="3">
        <v>140</v>
      </c>
      <c r="V577" s="59">
        <v>70</v>
      </c>
      <c r="W577" s="6" t="s">
        <v>1746</v>
      </c>
      <c r="X577" s="6" t="s">
        <v>1747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2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43"/>
        <v>0</v>
      </c>
      <c r="AM577" s="7">
        <v>0</v>
      </c>
      <c r="AN577" s="7">
        <v>0</v>
      </c>
      <c r="AO577" s="29">
        <f t="shared" si="44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41"/>
        <v>0</v>
      </c>
      <c r="AW577" s="26">
        <f t="shared" si="45"/>
        <v>0</v>
      </c>
      <c r="AX577" s="30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2000</v>
      </c>
      <c r="H578" s="4"/>
      <c r="I578" s="4"/>
      <c r="J578" s="4"/>
      <c r="K578" s="4"/>
      <c r="L578" s="4"/>
      <c r="M578" s="28" t="s">
        <v>2069</v>
      </c>
      <c r="N578" s="28" t="s">
        <v>2030</v>
      </c>
      <c r="O578" s="28">
        <v>2408</v>
      </c>
      <c r="P578" s="3" t="s">
        <v>740</v>
      </c>
      <c r="Q578" s="4"/>
      <c r="R578" s="4"/>
      <c r="S578" s="4"/>
      <c r="T578" s="4"/>
      <c r="U578" s="3">
        <v>5500</v>
      </c>
      <c r="V578" s="59" t="s">
        <v>2000</v>
      </c>
      <c r="W578" s="6" t="s">
        <v>1747</v>
      </c>
      <c r="X578" s="6" t="s">
        <v>1748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2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43"/>
        <v>0</v>
      </c>
      <c r="AM578" s="7">
        <v>0</v>
      </c>
      <c r="AN578" s="7">
        <v>0</v>
      </c>
      <c r="AO578" s="29">
        <f t="shared" si="44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41"/>
        <v>0</v>
      </c>
      <c r="AW578" s="26">
        <f t="shared" si="45"/>
        <v>0</v>
      </c>
      <c r="AX578" s="30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2000</v>
      </c>
      <c r="H579" s="4"/>
      <c r="I579" s="4"/>
      <c r="J579" s="4"/>
      <c r="K579" s="4"/>
      <c r="L579" s="4"/>
      <c r="M579" s="28" t="s">
        <v>2069</v>
      </c>
      <c r="N579" s="28" t="s">
        <v>2030</v>
      </c>
      <c r="O579" s="28">
        <v>2408</v>
      </c>
      <c r="P579" s="3" t="s">
        <v>741</v>
      </c>
      <c r="Q579" s="4"/>
      <c r="R579" s="4"/>
      <c r="S579" s="4"/>
      <c r="T579" s="4"/>
      <c r="U579" s="3">
        <v>996</v>
      </c>
      <c r="V579" s="59" t="s">
        <v>2000</v>
      </c>
      <c r="W579" s="6" t="s">
        <v>1748</v>
      </c>
      <c r="X579" s="6" t="s">
        <v>1749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2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43"/>
        <v>0</v>
      </c>
      <c r="AM579" s="7">
        <v>0</v>
      </c>
      <c r="AN579" s="7">
        <v>0</v>
      </c>
      <c r="AO579" s="29">
        <f t="shared" si="44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41"/>
        <v>0</v>
      </c>
      <c r="AW579" s="26">
        <f t="shared" si="45"/>
        <v>0</v>
      </c>
      <c r="AX579" s="30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2000</v>
      </c>
      <c r="H580" s="4"/>
      <c r="I580" s="4"/>
      <c r="J580" s="4"/>
      <c r="K580" s="4"/>
      <c r="L580" s="4"/>
      <c r="M580" s="28" t="s">
        <v>2069</v>
      </c>
      <c r="N580" s="28" t="s">
        <v>2030</v>
      </c>
      <c r="O580" s="28">
        <v>2408</v>
      </c>
      <c r="P580" s="3" t="s">
        <v>743</v>
      </c>
      <c r="Q580" s="4"/>
      <c r="R580" s="4"/>
      <c r="S580" s="4"/>
      <c r="T580" s="4"/>
      <c r="U580" s="3">
        <v>1</v>
      </c>
      <c r="V580" s="59" t="s">
        <v>2000</v>
      </c>
      <c r="W580" s="6" t="s">
        <v>1749</v>
      </c>
      <c r="X580" s="6" t="s">
        <v>1750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2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43"/>
        <v>0</v>
      </c>
      <c r="AM580" s="7">
        <v>0</v>
      </c>
      <c r="AN580" s="7">
        <v>0</v>
      </c>
      <c r="AO580" s="29">
        <f t="shared" si="44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41"/>
        <v>0</v>
      </c>
      <c r="AW580" s="26">
        <f t="shared" si="45"/>
        <v>0</v>
      </c>
      <c r="AX580" s="30"/>
    </row>
    <row r="581" spans="1:50" customFormat="1" ht="60" hidden="1" x14ac:dyDescent="0.25">
      <c r="A581" s="3" t="s">
        <v>593</v>
      </c>
      <c r="B581" s="3" t="s">
        <v>1152</v>
      </c>
      <c r="C581" s="3" t="s">
        <v>699</v>
      </c>
      <c r="D581" s="3" t="s">
        <v>734</v>
      </c>
      <c r="E581" s="3" t="s">
        <v>742</v>
      </c>
      <c r="F581" s="3">
        <v>43</v>
      </c>
      <c r="G581" s="62">
        <v>43</v>
      </c>
      <c r="H581" s="4"/>
      <c r="I581" s="4"/>
      <c r="J581" s="4"/>
      <c r="K581" s="4"/>
      <c r="L581" s="4"/>
      <c r="M581" s="28" t="s">
        <v>2069</v>
      </c>
      <c r="N581" s="28" t="s">
        <v>2029</v>
      </c>
      <c r="O581" s="28">
        <v>2409</v>
      </c>
      <c r="P581" s="3" t="s">
        <v>744</v>
      </c>
      <c r="Q581" s="4"/>
      <c r="R581" s="4"/>
      <c r="S581" s="4"/>
      <c r="T581" s="4"/>
      <c r="U581" s="3">
        <v>24</v>
      </c>
      <c r="V581" s="59">
        <v>6.55</v>
      </c>
      <c r="W581" s="6" t="s">
        <v>1750</v>
      </c>
      <c r="X581" s="6" t="s">
        <v>1751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2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43"/>
        <v>0</v>
      </c>
      <c r="AM581" s="7">
        <v>0</v>
      </c>
      <c r="AN581" s="7">
        <v>0</v>
      </c>
      <c r="AO581" s="29">
        <f t="shared" si="44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41"/>
        <v>0</v>
      </c>
      <c r="AW581" s="26">
        <f t="shared" si="45"/>
        <v>0</v>
      </c>
      <c r="AX581" s="30"/>
    </row>
    <row r="582" spans="1:50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 t="s">
        <v>2069</v>
      </c>
      <c r="N582" s="28" t="s">
        <v>2029</v>
      </c>
      <c r="O582" s="28">
        <v>2409</v>
      </c>
      <c r="P582" s="3" t="s">
        <v>745</v>
      </c>
      <c r="Q582" s="4"/>
      <c r="R582" s="4"/>
      <c r="S582" s="4"/>
      <c r="T582" s="4"/>
      <c r="U582" s="3">
        <v>3000</v>
      </c>
      <c r="V582" s="59">
        <v>788</v>
      </c>
      <c r="W582" s="6" t="s">
        <v>1751</v>
      </c>
      <c r="X582" s="6" t="s">
        <v>1752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2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43"/>
        <v>0</v>
      </c>
      <c r="AM582" s="7">
        <v>0</v>
      </c>
      <c r="AN582" s="7">
        <v>0</v>
      </c>
      <c r="AO582" s="29">
        <f t="shared" si="44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41"/>
        <v>0</v>
      </c>
      <c r="AW582" s="26">
        <f t="shared" si="45"/>
        <v>0</v>
      </c>
      <c r="AX582" s="30"/>
    </row>
    <row r="583" spans="1:50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 t="s">
        <v>2069</v>
      </c>
      <c r="N583" s="28" t="s">
        <v>2029</v>
      </c>
      <c r="O583" s="28">
        <v>2409</v>
      </c>
      <c r="P583" s="3" t="s">
        <v>1129</v>
      </c>
      <c r="Q583" s="4"/>
      <c r="R583" s="4"/>
      <c r="S583" s="4"/>
      <c r="T583" s="4"/>
      <c r="U583" s="3">
        <v>1</v>
      </c>
      <c r="V583" s="59">
        <v>1</v>
      </c>
      <c r="W583" s="6" t="s">
        <v>1752</v>
      </c>
      <c r="X583" s="6" t="s">
        <v>1753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2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43"/>
        <v>0</v>
      </c>
      <c r="AM583" s="7">
        <v>0</v>
      </c>
      <c r="AN583" s="7">
        <v>0</v>
      </c>
      <c r="AO583" s="29">
        <f t="shared" si="44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41"/>
        <v>0</v>
      </c>
      <c r="AW583" s="26">
        <f t="shared" si="45"/>
        <v>0</v>
      </c>
      <c r="AX583" s="30"/>
    </row>
    <row r="584" spans="1:50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 t="s">
        <v>2069</v>
      </c>
      <c r="N584" s="28" t="s">
        <v>2029</v>
      </c>
      <c r="O584" s="28">
        <v>2409</v>
      </c>
      <c r="P584" s="3" t="s">
        <v>746</v>
      </c>
      <c r="Q584" s="4"/>
      <c r="R584" s="4"/>
      <c r="S584" s="4"/>
      <c r="T584" s="4"/>
      <c r="U584" s="3">
        <v>40</v>
      </c>
      <c r="V584" s="59">
        <v>14</v>
      </c>
      <c r="W584" s="6" t="s">
        <v>1753</v>
      </c>
      <c r="X584" s="6" t="s">
        <v>1754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2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43"/>
        <v>0</v>
      </c>
      <c r="AM584" s="7">
        <v>0</v>
      </c>
      <c r="AN584" s="7">
        <v>0</v>
      </c>
      <c r="AO584" s="29">
        <f t="shared" si="44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41"/>
        <v>0</v>
      </c>
      <c r="AW584" s="26">
        <f t="shared" si="45"/>
        <v>0</v>
      </c>
      <c r="AX584" s="30"/>
    </row>
    <row r="585" spans="1:50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 t="s">
        <v>2069</v>
      </c>
      <c r="N585" s="28" t="s">
        <v>2029</v>
      </c>
      <c r="O585" s="28">
        <v>2409</v>
      </c>
      <c r="P585" s="3" t="s">
        <v>747</v>
      </c>
      <c r="Q585" s="4"/>
      <c r="R585" s="4"/>
      <c r="S585" s="4"/>
      <c r="T585" s="4"/>
      <c r="U585" s="3">
        <v>1</v>
      </c>
      <c r="V585" s="59">
        <v>1</v>
      </c>
      <c r="W585" s="6" t="s">
        <v>1754</v>
      </c>
      <c r="X585" s="6" t="s">
        <v>1755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2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43"/>
        <v>0</v>
      </c>
      <c r="AM585" s="7">
        <v>0</v>
      </c>
      <c r="AN585" s="7">
        <v>0</v>
      </c>
      <c r="AO585" s="29">
        <f t="shared" si="44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41"/>
        <v>0</v>
      </c>
      <c r="AW585" s="26">
        <f t="shared" si="45"/>
        <v>0</v>
      </c>
      <c r="AX585" s="30"/>
    </row>
    <row r="586" spans="1:50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 t="s">
        <v>2069</v>
      </c>
      <c r="N586" s="28" t="s">
        <v>2029</v>
      </c>
      <c r="O586" s="28">
        <v>2409</v>
      </c>
      <c r="P586" s="3" t="s">
        <v>748</v>
      </c>
      <c r="Q586" s="4"/>
      <c r="R586" s="4"/>
      <c r="S586" s="4"/>
      <c r="T586" s="4"/>
      <c r="U586" s="3">
        <v>12</v>
      </c>
      <c r="V586" s="59">
        <v>3</v>
      </c>
      <c r="W586" s="6" t="s">
        <v>1755</v>
      </c>
      <c r="X586" s="6" t="s">
        <v>1756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2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43"/>
        <v>0</v>
      </c>
      <c r="AM586" s="7">
        <v>0</v>
      </c>
      <c r="AN586" s="7">
        <v>0</v>
      </c>
      <c r="AO586" s="29">
        <f t="shared" si="44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41"/>
        <v>0</v>
      </c>
      <c r="AW586" s="26">
        <f t="shared" si="45"/>
        <v>0</v>
      </c>
      <c r="AX586" s="30"/>
    </row>
    <row r="587" spans="1:50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 t="s">
        <v>2069</v>
      </c>
      <c r="N587" s="28" t="s">
        <v>2029</v>
      </c>
      <c r="O587" s="28">
        <v>2409</v>
      </c>
      <c r="P587" s="3" t="s">
        <v>749</v>
      </c>
      <c r="Q587" s="4"/>
      <c r="R587" s="4"/>
      <c r="S587" s="4"/>
      <c r="T587" s="4"/>
      <c r="U587" s="3">
        <v>4</v>
      </c>
      <c r="V587" s="59">
        <v>0.8</v>
      </c>
      <c r="W587" s="6" t="s">
        <v>1756</v>
      </c>
      <c r="X587" s="6" t="s">
        <v>1757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2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43"/>
        <v>0</v>
      </c>
      <c r="AM587" s="7">
        <v>0</v>
      </c>
      <c r="AN587" s="7">
        <v>0</v>
      </c>
      <c r="AO587" s="29">
        <f t="shared" si="44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41"/>
        <v>0</v>
      </c>
      <c r="AW587" s="26">
        <f t="shared" si="45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2069</v>
      </c>
      <c r="N588" s="28" t="s">
        <v>2029</v>
      </c>
      <c r="O588" s="28">
        <v>2409</v>
      </c>
      <c r="P588" s="3" t="s">
        <v>750</v>
      </c>
      <c r="Q588" s="4"/>
      <c r="R588" s="4"/>
      <c r="S588" s="4"/>
      <c r="T588" s="4"/>
      <c r="U588" s="3">
        <v>1</v>
      </c>
      <c r="V588" s="59">
        <v>1</v>
      </c>
      <c r="W588" s="6" t="s">
        <v>1757</v>
      </c>
      <c r="X588" s="6" t="s">
        <v>1758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2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43"/>
        <v>0</v>
      </c>
      <c r="AM588" s="7">
        <v>0</v>
      </c>
      <c r="AN588" s="7">
        <v>0</v>
      </c>
      <c r="AO588" s="29">
        <f t="shared" si="44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41"/>
        <v>0</v>
      </c>
      <c r="AW588" s="26">
        <f t="shared" si="45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2069</v>
      </c>
      <c r="N589" s="28" t="s">
        <v>2029</v>
      </c>
      <c r="O589" s="28">
        <v>2409</v>
      </c>
      <c r="P589" s="3" t="s">
        <v>751</v>
      </c>
      <c r="Q589" s="4"/>
      <c r="R589" s="4"/>
      <c r="S589" s="4"/>
      <c r="T589" s="4"/>
      <c r="U589" s="3">
        <v>12</v>
      </c>
      <c r="V589" s="59">
        <v>5</v>
      </c>
      <c r="W589" s="6" t="s">
        <v>1758</v>
      </c>
      <c r="X589" s="6" t="s">
        <v>1759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2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43"/>
        <v>0</v>
      </c>
      <c r="AM589" s="7">
        <v>0</v>
      </c>
      <c r="AN589" s="7">
        <v>0</v>
      </c>
      <c r="AO589" s="29">
        <f t="shared" si="44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41"/>
        <v>0</v>
      </c>
      <c r="AW589" s="26">
        <f t="shared" si="45"/>
        <v>0</v>
      </c>
      <c r="AX589" s="30"/>
    </row>
    <row r="590" spans="1:50" customFormat="1" ht="45" hidden="1" x14ac:dyDescent="0.25">
      <c r="A590" s="3" t="s">
        <v>593</v>
      </c>
      <c r="B590" s="3" t="s">
        <v>754</v>
      </c>
      <c r="C590" s="3" t="s">
        <v>752</v>
      </c>
      <c r="D590" s="3" t="s">
        <v>760</v>
      </c>
      <c r="E590" s="3" t="s">
        <v>753</v>
      </c>
      <c r="F590" s="3">
        <v>10</v>
      </c>
      <c r="G590" s="62">
        <v>2.5</v>
      </c>
      <c r="H590" s="4"/>
      <c r="I590" s="4"/>
      <c r="J590" s="4"/>
      <c r="K590" s="4"/>
      <c r="L590" s="4"/>
      <c r="M590" s="28" t="s">
        <v>2070</v>
      </c>
      <c r="N590" s="28" t="s">
        <v>2031</v>
      </c>
      <c r="O590" s="28">
        <v>2102</v>
      </c>
      <c r="P590" s="3" t="s">
        <v>759</v>
      </c>
      <c r="Q590" s="4"/>
      <c r="R590" s="4"/>
      <c r="S590" s="4"/>
      <c r="T590" s="4"/>
      <c r="U590" s="3">
        <v>1142</v>
      </c>
      <c r="V590" s="59">
        <v>142.54</v>
      </c>
      <c r="W590" s="6" t="s">
        <v>1759</v>
      </c>
      <c r="X590" s="6" t="s">
        <v>1760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2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43"/>
        <v>0</v>
      </c>
      <c r="AM590" s="7">
        <v>0</v>
      </c>
      <c r="AN590" s="7">
        <v>0</v>
      </c>
      <c r="AO590" s="29">
        <f t="shared" si="44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41"/>
        <v>0</v>
      </c>
      <c r="AW590" s="26">
        <f t="shared" si="45"/>
        <v>0</v>
      </c>
      <c r="AX590" s="30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 t="s">
        <v>2070</v>
      </c>
      <c r="N591" s="28" t="s">
        <v>2031</v>
      </c>
      <c r="O591" s="28">
        <v>2102</v>
      </c>
      <c r="P591" s="3" t="s">
        <v>755</v>
      </c>
      <c r="Q591" s="4"/>
      <c r="R591" s="4"/>
      <c r="S591" s="4"/>
      <c r="T591" s="4"/>
      <c r="U591" s="3">
        <v>1428</v>
      </c>
      <c r="V591" s="59">
        <v>100</v>
      </c>
      <c r="W591" s="6" t="s">
        <v>1760</v>
      </c>
      <c r="X591" s="6" t="s">
        <v>1761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2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43"/>
        <v>0</v>
      </c>
      <c r="AM591" s="7">
        <v>0</v>
      </c>
      <c r="AN591" s="7">
        <v>0</v>
      </c>
      <c r="AO591" s="29">
        <f t="shared" si="44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41"/>
        <v>0</v>
      </c>
      <c r="AW591" s="26">
        <f t="shared" si="45"/>
        <v>0</v>
      </c>
      <c r="AX591" s="30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 t="s">
        <v>2070</v>
      </c>
      <c r="N592" s="28" t="s">
        <v>2031</v>
      </c>
      <c r="O592" s="28">
        <v>2102</v>
      </c>
      <c r="P592" s="3" t="s">
        <v>756</v>
      </c>
      <c r="Q592" s="4"/>
      <c r="R592" s="4"/>
      <c r="S592" s="4"/>
      <c r="T592" s="4"/>
      <c r="U592" s="3">
        <v>3</v>
      </c>
      <c r="V592" s="59">
        <v>0.5</v>
      </c>
      <c r="W592" s="6" t="s">
        <v>1761</v>
      </c>
      <c r="X592" s="6" t="s">
        <v>1762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2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43"/>
        <v>0</v>
      </c>
      <c r="AM592" s="7">
        <v>0</v>
      </c>
      <c r="AN592" s="7">
        <v>0</v>
      </c>
      <c r="AO592" s="29">
        <f t="shared" si="44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41"/>
        <v>0</v>
      </c>
      <c r="AW592" s="26">
        <f t="shared" si="45"/>
        <v>0</v>
      </c>
      <c r="AX592" s="30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 t="s">
        <v>2070</v>
      </c>
      <c r="N593" s="28" t="s">
        <v>2031</v>
      </c>
      <c r="O593" s="28">
        <v>2102</v>
      </c>
      <c r="P593" s="3" t="s">
        <v>757</v>
      </c>
      <c r="Q593" s="4"/>
      <c r="R593" s="4"/>
      <c r="S593" s="4"/>
      <c r="T593" s="4"/>
      <c r="U593" s="3">
        <v>4</v>
      </c>
      <c r="V593" s="59">
        <v>1</v>
      </c>
      <c r="W593" s="6" t="s">
        <v>1762</v>
      </c>
      <c r="X593" s="6" t="s">
        <v>1763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2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43"/>
        <v>0</v>
      </c>
      <c r="AM593" s="7">
        <v>0</v>
      </c>
      <c r="AN593" s="7">
        <v>0</v>
      </c>
      <c r="AO593" s="29">
        <f t="shared" si="44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41"/>
        <v>0</v>
      </c>
      <c r="AW593" s="26">
        <f t="shared" si="45"/>
        <v>0</v>
      </c>
      <c r="AX593" s="30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 t="s">
        <v>2070</v>
      </c>
      <c r="N594" s="28" t="s">
        <v>2031</v>
      </c>
      <c r="O594" s="28">
        <v>2102</v>
      </c>
      <c r="P594" s="3" t="s">
        <v>758</v>
      </c>
      <c r="Q594" s="4"/>
      <c r="R594" s="4"/>
      <c r="S594" s="4"/>
      <c r="T594" s="4"/>
      <c r="U594" s="3">
        <v>4</v>
      </c>
      <c r="V594" s="59">
        <v>0.8</v>
      </c>
      <c r="W594" s="6" t="s">
        <v>1763</v>
      </c>
      <c r="X594" s="6" t="s">
        <v>1764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2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43"/>
        <v>0</v>
      </c>
      <c r="AM594" s="7">
        <v>0</v>
      </c>
      <c r="AN594" s="7">
        <v>0</v>
      </c>
      <c r="AO594" s="29">
        <f t="shared" si="44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41"/>
        <v>0</v>
      </c>
      <c r="AW594" s="26">
        <f t="shared" si="45"/>
        <v>0</v>
      </c>
      <c r="AX594" s="30"/>
    </row>
    <row r="595" spans="1:50" customFormat="1" ht="45" hidden="1" x14ac:dyDescent="0.25">
      <c r="A595" s="3" t="s">
        <v>761</v>
      </c>
      <c r="B595" s="3" t="s">
        <v>764</v>
      </c>
      <c r="C595" s="3" t="s">
        <v>762</v>
      </c>
      <c r="D595" s="3" t="s">
        <v>763</v>
      </c>
      <c r="E595" s="3" t="s">
        <v>4</v>
      </c>
      <c r="F595" s="3">
        <v>100</v>
      </c>
      <c r="G595" s="62">
        <v>25</v>
      </c>
      <c r="H595" s="4"/>
      <c r="I595" s="4"/>
      <c r="J595" s="4"/>
      <c r="K595" s="4"/>
      <c r="L595" s="4"/>
      <c r="M595" s="28" t="s">
        <v>2060</v>
      </c>
      <c r="N595" s="28" t="s">
        <v>2032</v>
      </c>
      <c r="O595" s="28">
        <v>3204</v>
      </c>
      <c r="P595" s="3" t="s">
        <v>7</v>
      </c>
      <c r="Q595" s="4"/>
      <c r="R595" s="4"/>
      <c r="S595" s="4"/>
      <c r="T595" s="4"/>
      <c r="U595" s="3">
        <v>1</v>
      </c>
      <c r="V595" s="59" t="s">
        <v>2000</v>
      </c>
      <c r="W595" s="6" t="s">
        <v>1764</v>
      </c>
      <c r="X595" s="6" t="s">
        <v>1765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2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43"/>
        <v>0</v>
      </c>
      <c r="AM595" s="7">
        <v>0</v>
      </c>
      <c r="AN595" s="7">
        <v>0</v>
      </c>
      <c r="AO595" s="29">
        <f t="shared" si="44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41"/>
        <v>0</v>
      </c>
      <c r="AW595" s="26">
        <f t="shared" si="45"/>
        <v>0</v>
      </c>
      <c r="AX595" s="30"/>
    </row>
    <row r="596" spans="1:50" customFormat="1" ht="60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 t="s">
        <v>2060</v>
      </c>
      <c r="N596" s="28" t="s">
        <v>2033</v>
      </c>
      <c r="O596" s="28">
        <v>3201</v>
      </c>
      <c r="P596" s="3" t="s">
        <v>765</v>
      </c>
      <c r="Q596" s="4"/>
      <c r="R596" s="4"/>
      <c r="S596" s="4"/>
      <c r="T596" s="4"/>
      <c r="U596" s="3">
        <v>1</v>
      </c>
      <c r="V596" s="59" t="s">
        <v>2000</v>
      </c>
      <c r="W596" s="6" t="s">
        <v>1765</v>
      </c>
      <c r="X596" s="6" t="s">
        <v>1766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2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43"/>
        <v>0</v>
      </c>
      <c r="AM596" s="7">
        <v>0</v>
      </c>
      <c r="AN596" s="7">
        <v>0</v>
      </c>
      <c r="AO596" s="29">
        <f t="shared" si="44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41"/>
        <v>0</v>
      </c>
      <c r="AW596" s="26">
        <f t="shared" si="45"/>
        <v>0</v>
      </c>
      <c r="AX596" s="30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 t="s">
        <v>2060</v>
      </c>
      <c r="N597" s="28" t="s">
        <v>2033</v>
      </c>
      <c r="O597" s="28">
        <v>3201</v>
      </c>
      <c r="P597" s="3" t="s">
        <v>766</v>
      </c>
      <c r="Q597" s="4"/>
      <c r="R597" s="4"/>
      <c r="S597" s="4"/>
      <c r="T597" s="4"/>
      <c r="U597" s="3">
        <v>1</v>
      </c>
      <c r="V597" s="59" t="s">
        <v>2000</v>
      </c>
      <c r="W597" s="6" t="s">
        <v>1766</v>
      </c>
      <c r="X597" s="6" t="s">
        <v>1767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2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43"/>
        <v>0</v>
      </c>
      <c r="AM597" s="7">
        <v>0</v>
      </c>
      <c r="AN597" s="7">
        <v>0</v>
      </c>
      <c r="AO597" s="29">
        <f t="shared" si="44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41"/>
        <v>0</v>
      </c>
      <c r="AW597" s="26">
        <f t="shared" si="45"/>
        <v>0</v>
      </c>
      <c r="AX597" s="30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 t="s">
        <v>2000</v>
      </c>
      <c r="H598" s="4"/>
      <c r="I598" s="4"/>
      <c r="J598" s="4"/>
      <c r="K598" s="4"/>
      <c r="L598" s="4"/>
      <c r="M598" s="28" t="s">
        <v>2060</v>
      </c>
      <c r="N598" s="28" t="s">
        <v>2032</v>
      </c>
      <c r="O598" s="28">
        <v>3204</v>
      </c>
      <c r="P598" s="3" t="s">
        <v>767</v>
      </c>
      <c r="Q598" s="4"/>
      <c r="R598" s="4"/>
      <c r="S598" s="4"/>
      <c r="T598" s="4"/>
      <c r="U598" s="3">
        <v>1</v>
      </c>
      <c r="V598" s="59" t="s">
        <v>2000</v>
      </c>
      <c r="W598" s="6" t="s">
        <v>1767</v>
      </c>
      <c r="X598" s="6" t="s">
        <v>1768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2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43"/>
        <v>0</v>
      </c>
      <c r="AM598" s="7">
        <v>0</v>
      </c>
      <c r="AN598" s="7">
        <v>0</v>
      </c>
      <c r="AO598" s="29">
        <f t="shared" si="44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41"/>
        <v>0</v>
      </c>
      <c r="AW598" s="26">
        <f t="shared" si="45"/>
        <v>0</v>
      </c>
      <c r="AX598" s="30"/>
    </row>
    <row r="599" spans="1:50" customFormat="1" ht="150" hidden="1" x14ac:dyDescent="0.25">
      <c r="A599" s="3" t="s">
        <v>761</v>
      </c>
      <c r="B599" s="3" t="s">
        <v>764</v>
      </c>
      <c r="C599" s="3" t="s">
        <v>768</v>
      </c>
      <c r="D599" s="3" t="s">
        <v>770</v>
      </c>
      <c r="E599" s="3" t="s">
        <v>769</v>
      </c>
      <c r="F599" s="3">
        <v>100</v>
      </c>
      <c r="G599" s="62">
        <v>26.66</v>
      </c>
      <c r="H599" s="4"/>
      <c r="I599" s="4"/>
      <c r="J599" s="4"/>
      <c r="K599" s="4"/>
      <c r="L599" s="4"/>
      <c r="M599" s="28" t="s">
        <v>2060</v>
      </c>
      <c r="N599" s="28" t="s">
        <v>2034</v>
      </c>
      <c r="O599" s="28">
        <v>3208</v>
      </c>
      <c r="P599" s="3" t="s">
        <v>771</v>
      </c>
      <c r="Q599" s="4"/>
      <c r="R599" s="4"/>
      <c r="S599" s="4"/>
      <c r="T599" s="4"/>
      <c r="U599" s="3">
        <v>150</v>
      </c>
      <c r="V599" s="59">
        <v>71</v>
      </c>
      <c r="W599" s="6" t="s">
        <v>1768</v>
      </c>
      <c r="X599" s="6" t="s">
        <v>1769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2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43"/>
        <v>0</v>
      </c>
      <c r="AM599" s="7">
        <v>0</v>
      </c>
      <c r="AN599" s="7">
        <v>0</v>
      </c>
      <c r="AO599" s="29">
        <f t="shared" si="44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41"/>
        <v>0</v>
      </c>
      <c r="AW599" s="26">
        <f t="shared" si="45"/>
        <v>0</v>
      </c>
      <c r="AX599" s="30"/>
    </row>
    <row r="600" spans="1:50" customFormat="1" ht="45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 t="s">
        <v>2000</v>
      </c>
      <c r="H600" s="4"/>
      <c r="I600" s="4"/>
      <c r="J600" s="4"/>
      <c r="K600" s="4"/>
      <c r="L600" s="4"/>
      <c r="M600" s="28" t="s">
        <v>2060</v>
      </c>
      <c r="N600" s="28" t="s">
        <v>2032</v>
      </c>
      <c r="O600" s="28">
        <v>3204</v>
      </c>
      <c r="P600" s="3" t="s">
        <v>772</v>
      </c>
      <c r="Q600" s="4"/>
      <c r="R600" s="4"/>
      <c r="S600" s="4"/>
      <c r="T600" s="4"/>
      <c r="U600" s="3">
        <v>2</v>
      </c>
      <c r="V600" s="59" t="s">
        <v>2000</v>
      </c>
      <c r="W600" s="6" t="s">
        <v>1769</v>
      </c>
      <c r="X600" s="6" t="s">
        <v>1770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2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43"/>
        <v>0</v>
      </c>
      <c r="AM600" s="7">
        <v>0</v>
      </c>
      <c r="AN600" s="7">
        <v>0</v>
      </c>
      <c r="AO600" s="29">
        <f t="shared" si="44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41"/>
        <v>0</v>
      </c>
      <c r="AW600" s="26">
        <f t="shared" si="45"/>
        <v>0</v>
      </c>
      <c r="AX600" s="30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>
        <v>25</v>
      </c>
      <c r="H601" s="4"/>
      <c r="I601" s="4"/>
      <c r="J601" s="4"/>
      <c r="K601" s="4"/>
      <c r="L601" s="4"/>
      <c r="M601" s="28" t="s">
        <v>2060</v>
      </c>
      <c r="N601" s="28" t="s">
        <v>2034</v>
      </c>
      <c r="O601" s="28">
        <v>3208</v>
      </c>
      <c r="P601" s="3" t="s">
        <v>778</v>
      </c>
      <c r="Q601" s="4"/>
      <c r="R601" s="4"/>
      <c r="S601" s="4"/>
      <c r="T601" s="4"/>
      <c r="U601" s="3">
        <v>2</v>
      </c>
      <c r="V601" s="59" t="s">
        <v>2203</v>
      </c>
      <c r="W601" s="6" t="s">
        <v>1770</v>
      </c>
      <c r="X601" s="6" t="s">
        <v>1771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2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43"/>
        <v>0</v>
      </c>
      <c r="AM601" s="7">
        <v>0</v>
      </c>
      <c r="AN601" s="7">
        <v>0</v>
      </c>
      <c r="AO601" s="29">
        <f t="shared" si="44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41"/>
        <v>0</v>
      </c>
      <c r="AW601" s="26">
        <f t="shared" si="45"/>
        <v>0</v>
      </c>
      <c r="AX601" s="30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 t="s">
        <v>2060</v>
      </c>
      <c r="N602" s="28" t="s">
        <v>2032</v>
      </c>
      <c r="O602" s="28">
        <v>3204</v>
      </c>
      <c r="P602" s="3" t="s">
        <v>773</v>
      </c>
      <c r="Q602" s="4"/>
      <c r="R602" s="4"/>
      <c r="S602" s="4"/>
      <c r="T602" s="4"/>
      <c r="U602" s="3">
        <v>12</v>
      </c>
      <c r="V602" s="59">
        <v>3</v>
      </c>
      <c r="W602" s="6" t="s">
        <v>1771</v>
      </c>
      <c r="X602" s="6" t="s">
        <v>1772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2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43"/>
        <v>0</v>
      </c>
      <c r="AM602" s="7">
        <v>0</v>
      </c>
      <c r="AN602" s="7">
        <v>0</v>
      </c>
      <c r="AO602" s="29">
        <f t="shared" si="44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41"/>
        <v>0</v>
      </c>
      <c r="AW602" s="26">
        <f t="shared" si="45"/>
        <v>0</v>
      </c>
      <c r="AX602" s="30"/>
    </row>
    <row r="603" spans="1:50" customFormat="1" ht="60" hidden="1" x14ac:dyDescent="0.25">
      <c r="A603" s="3" t="s">
        <v>761</v>
      </c>
      <c r="B603" s="3" t="s">
        <v>774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100</v>
      </c>
      <c r="H603" s="4"/>
      <c r="I603" s="4"/>
      <c r="J603" s="4"/>
      <c r="K603" s="4"/>
      <c r="L603" s="4"/>
      <c r="M603" s="28" t="s">
        <v>2060</v>
      </c>
      <c r="N603" s="28" t="s">
        <v>2008</v>
      </c>
      <c r="O603" s="28">
        <v>3203</v>
      </c>
      <c r="P603" s="3" t="s">
        <v>780</v>
      </c>
      <c r="Q603" s="4"/>
      <c r="R603" s="4"/>
      <c r="S603" s="4"/>
      <c r="T603" s="4"/>
      <c r="U603" s="3">
        <v>2</v>
      </c>
      <c r="V603" s="59">
        <v>0.25</v>
      </c>
      <c r="W603" s="6" t="s">
        <v>1772</v>
      </c>
      <c r="X603" s="6" t="s">
        <v>1773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2"/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29">
        <f t="shared" si="43"/>
        <v>0</v>
      </c>
      <c r="AM603" s="7">
        <v>0</v>
      </c>
      <c r="AN603" s="7">
        <v>0</v>
      </c>
      <c r="AO603" s="29">
        <f t="shared" si="44"/>
        <v>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41"/>
        <v>0</v>
      </c>
      <c r="AW603" s="26">
        <f t="shared" si="45"/>
        <v>0</v>
      </c>
      <c r="AX603" s="30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32.6</v>
      </c>
      <c r="H604" s="4"/>
      <c r="I604" s="4"/>
      <c r="J604" s="4"/>
      <c r="K604" s="4"/>
      <c r="L604" s="4"/>
      <c r="M604" s="28" t="s">
        <v>2060</v>
      </c>
      <c r="N604" s="28" t="s">
        <v>2034</v>
      </c>
      <c r="O604" s="28">
        <v>3208</v>
      </c>
      <c r="P604" s="3" t="s">
        <v>775</v>
      </c>
      <c r="Q604" s="4"/>
      <c r="R604" s="4"/>
      <c r="S604" s="4"/>
      <c r="T604" s="4"/>
      <c r="U604" s="3">
        <v>460</v>
      </c>
      <c r="V604" s="59">
        <v>144</v>
      </c>
      <c r="W604" s="6" t="s">
        <v>1773</v>
      </c>
      <c r="X604" s="6" t="s">
        <v>1774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2"/>
        <v>0</v>
      </c>
      <c r="AG604" s="5">
        <v>0</v>
      </c>
      <c r="AH604" s="5">
        <v>0</v>
      </c>
      <c r="AI604" s="5">
        <v>0</v>
      </c>
      <c r="AJ604" s="5">
        <v>0</v>
      </c>
      <c r="AK604" s="7">
        <v>0</v>
      </c>
      <c r="AL604" s="29">
        <f t="shared" si="43"/>
        <v>0</v>
      </c>
      <c r="AM604" s="7">
        <v>0</v>
      </c>
      <c r="AN604" s="7">
        <v>0</v>
      </c>
      <c r="AO604" s="29">
        <f t="shared" si="44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41"/>
        <v>0</v>
      </c>
      <c r="AW604" s="26">
        <f t="shared" si="45"/>
        <v>0</v>
      </c>
      <c r="AX604" s="30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777</v>
      </c>
      <c r="E605" s="3" t="s">
        <v>776</v>
      </c>
      <c r="F605" s="3">
        <v>100</v>
      </c>
      <c r="G605" s="62">
        <v>22.44</v>
      </c>
      <c r="H605" s="4"/>
      <c r="I605" s="4"/>
      <c r="J605" s="4"/>
      <c r="K605" s="4"/>
      <c r="L605" s="4"/>
      <c r="M605" s="28" t="s">
        <v>2060</v>
      </c>
      <c r="N605" s="28" t="s">
        <v>2034</v>
      </c>
      <c r="O605" s="28">
        <v>3208</v>
      </c>
      <c r="P605" s="3" t="s">
        <v>779</v>
      </c>
      <c r="Q605" s="4"/>
      <c r="R605" s="4"/>
      <c r="S605" s="4"/>
      <c r="T605" s="4"/>
      <c r="U605" s="3">
        <v>49</v>
      </c>
      <c r="V605" s="59">
        <v>11</v>
      </c>
      <c r="W605" s="6" t="s">
        <v>1774</v>
      </c>
      <c r="X605" s="6" t="s">
        <v>1775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2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43"/>
        <v>0</v>
      </c>
      <c r="AM605" s="7">
        <v>0</v>
      </c>
      <c r="AN605" s="7">
        <v>0</v>
      </c>
      <c r="AO605" s="29">
        <f t="shared" si="44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41"/>
        <v>0</v>
      </c>
      <c r="AW605" s="26">
        <f t="shared" si="45"/>
        <v>0</v>
      </c>
      <c r="AX605" s="30"/>
    </row>
    <row r="606" spans="1:50" customFormat="1" ht="7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25</v>
      </c>
      <c r="H606" s="4"/>
      <c r="I606" s="4"/>
      <c r="J606" s="4"/>
      <c r="K606" s="4"/>
      <c r="L606" s="4"/>
      <c r="M606" s="28" t="s">
        <v>2060</v>
      </c>
      <c r="N606" s="28" t="s">
        <v>2034</v>
      </c>
      <c r="O606" s="28">
        <v>3208</v>
      </c>
      <c r="P606" s="3" t="s">
        <v>792</v>
      </c>
      <c r="Q606" s="4"/>
      <c r="R606" s="4"/>
      <c r="S606" s="4"/>
      <c r="T606" s="4"/>
      <c r="U606" s="3">
        <v>4</v>
      </c>
      <c r="V606" s="59">
        <v>1.2</v>
      </c>
      <c r="W606" s="6" t="s">
        <v>1775</v>
      </c>
      <c r="X606" s="6" t="s">
        <v>1776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2"/>
        <v>0</v>
      </c>
      <c r="AG606" s="5">
        <v>0</v>
      </c>
      <c r="AH606" s="5">
        <v>0</v>
      </c>
      <c r="AI606" s="5">
        <v>0</v>
      </c>
      <c r="AJ606" s="5">
        <v>0</v>
      </c>
      <c r="AK606" s="7">
        <v>0</v>
      </c>
      <c r="AL606" s="29">
        <f t="shared" si="43"/>
        <v>0</v>
      </c>
      <c r="AM606" s="7">
        <v>0</v>
      </c>
      <c r="AN606" s="7">
        <v>0</v>
      </c>
      <c r="AO606" s="29">
        <f t="shared" si="44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41"/>
        <v>0</v>
      </c>
      <c r="AW606" s="26">
        <f t="shared" si="45"/>
        <v>0</v>
      </c>
      <c r="AX606" s="30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782</v>
      </c>
      <c r="E607" s="3" t="s">
        <v>781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 t="s">
        <v>2060</v>
      </c>
      <c r="N607" s="28" t="s">
        <v>2032</v>
      </c>
      <c r="O607" s="28">
        <v>3204</v>
      </c>
      <c r="P607" s="3" t="s">
        <v>783</v>
      </c>
      <c r="Q607" s="4"/>
      <c r="R607" s="4"/>
      <c r="S607" s="4"/>
      <c r="T607" s="4"/>
      <c r="U607" s="3">
        <v>1</v>
      </c>
      <c r="V607" s="59">
        <v>0.5</v>
      </c>
      <c r="W607" s="6" t="s">
        <v>1776</v>
      </c>
      <c r="X607" s="6" t="s">
        <v>1777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2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43"/>
        <v>0</v>
      </c>
      <c r="AM607" s="7">
        <v>0</v>
      </c>
      <c r="AN607" s="7">
        <v>0</v>
      </c>
      <c r="AO607" s="29">
        <f t="shared" si="44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41"/>
        <v>0</v>
      </c>
      <c r="AW607" s="26">
        <f t="shared" si="45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 t="s">
        <v>2060</v>
      </c>
      <c r="N608" s="28" t="s">
        <v>2035</v>
      </c>
      <c r="O608" s="28">
        <v>3202</v>
      </c>
      <c r="P608" s="3" t="s">
        <v>784</v>
      </c>
      <c r="Q608" s="4"/>
      <c r="R608" s="4"/>
      <c r="S608" s="4"/>
      <c r="T608" s="4"/>
      <c r="U608" s="3">
        <v>3</v>
      </c>
      <c r="V608" s="59">
        <v>3</v>
      </c>
      <c r="W608" s="6" t="s">
        <v>1777</v>
      </c>
      <c r="X608" s="6" t="s">
        <v>1778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2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43"/>
        <v>0</v>
      </c>
      <c r="AM608" s="7">
        <v>0</v>
      </c>
      <c r="AN608" s="7">
        <v>0</v>
      </c>
      <c r="AO608" s="29">
        <f t="shared" si="44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41"/>
        <v>0</v>
      </c>
      <c r="AW608" s="26">
        <f t="shared" si="45"/>
        <v>0</v>
      </c>
      <c r="AX608" s="30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2060</v>
      </c>
      <c r="N609" s="28" t="s">
        <v>2032</v>
      </c>
      <c r="O609" s="28">
        <v>3204</v>
      </c>
      <c r="P609" s="3" t="s">
        <v>785</v>
      </c>
      <c r="Q609" s="4"/>
      <c r="R609" s="4"/>
      <c r="S609" s="4"/>
      <c r="T609" s="4"/>
      <c r="U609" s="3">
        <v>1</v>
      </c>
      <c r="V609" s="59">
        <v>0.4</v>
      </c>
      <c r="W609" s="6" t="s">
        <v>1778</v>
      </c>
      <c r="X609" s="6" t="s">
        <v>1779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2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43"/>
        <v>0</v>
      </c>
      <c r="AM609" s="7">
        <v>0</v>
      </c>
      <c r="AN609" s="7">
        <v>0</v>
      </c>
      <c r="AO609" s="29">
        <f t="shared" si="44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41"/>
        <v>0</v>
      </c>
      <c r="AW609" s="26">
        <f t="shared" si="45"/>
        <v>0</v>
      </c>
      <c r="AX609" s="30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 t="s">
        <v>2060</v>
      </c>
      <c r="N610" s="28" t="s">
        <v>2032</v>
      </c>
      <c r="O610" s="28">
        <v>3204</v>
      </c>
      <c r="P610" s="3" t="s">
        <v>786</v>
      </c>
      <c r="Q610" s="4"/>
      <c r="R610" s="4"/>
      <c r="S610" s="4"/>
      <c r="T610" s="4"/>
      <c r="U610" s="3">
        <v>1</v>
      </c>
      <c r="V610" s="59">
        <v>0.45</v>
      </c>
      <c r="W610" s="6" t="s">
        <v>1779</v>
      </c>
      <c r="X610" s="6" t="s">
        <v>1780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2"/>
        <v>0</v>
      </c>
      <c r="AG610" s="5">
        <v>0</v>
      </c>
      <c r="AH610" s="5">
        <v>0</v>
      </c>
      <c r="AI610" s="5">
        <v>0</v>
      </c>
      <c r="AJ610" s="5">
        <v>0</v>
      </c>
      <c r="AK610" s="7">
        <v>0</v>
      </c>
      <c r="AL610" s="29">
        <f t="shared" si="43"/>
        <v>0</v>
      </c>
      <c r="AM610" s="7">
        <v>0</v>
      </c>
      <c r="AN610" s="7">
        <v>0</v>
      </c>
      <c r="AO610" s="29">
        <f t="shared" si="44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41"/>
        <v>0</v>
      </c>
      <c r="AW610" s="26">
        <f t="shared" si="45"/>
        <v>0</v>
      </c>
      <c r="AX610" s="30"/>
    </row>
    <row r="611" spans="1:50" customFormat="1" ht="45" hidden="1" x14ac:dyDescent="0.25">
      <c r="A611" s="3" t="s">
        <v>761</v>
      </c>
      <c r="B611" s="3" t="s">
        <v>788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0</v>
      </c>
      <c r="H611" s="4"/>
      <c r="I611" s="4"/>
      <c r="J611" s="4"/>
      <c r="K611" s="4"/>
      <c r="L611" s="4"/>
      <c r="M611" s="28" t="s">
        <v>2060</v>
      </c>
      <c r="N611" s="28" t="s">
        <v>2035</v>
      </c>
      <c r="O611" s="28">
        <v>3202</v>
      </c>
      <c r="P611" s="3" t="s">
        <v>787</v>
      </c>
      <c r="Q611" s="4"/>
      <c r="R611" s="4"/>
      <c r="S611" s="4"/>
      <c r="T611" s="4"/>
      <c r="U611" s="3">
        <v>3</v>
      </c>
      <c r="V611" s="59">
        <v>1</v>
      </c>
      <c r="W611" s="6" t="s">
        <v>1780</v>
      </c>
      <c r="X611" s="6" t="s">
        <v>1781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2"/>
        <v>0</v>
      </c>
      <c r="AG611" s="5">
        <v>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43"/>
        <v>0</v>
      </c>
      <c r="AM611" s="7">
        <v>0</v>
      </c>
      <c r="AN611" s="7">
        <v>0</v>
      </c>
      <c r="AO611" s="29">
        <f t="shared" si="44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41"/>
        <v>0</v>
      </c>
      <c r="AW611" s="26">
        <f t="shared" si="45"/>
        <v>0</v>
      </c>
      <c r="AX611" s="30"/>
    </row>
    <row r="612" spans="1:50" customFormat="1" ht="60" hidden="1" x14ac:dyDescent="0.25">
      <c r="A612" s="3" t="s">
        <v>761</v>
      </c>
      <c r="B612" s="3" t="s">
        <v>416</v>
      </c>
      <c r="C612" s="3" t="s">
        <v>768</v>
      </c>
      <c r="D612" s="3" t="s">
        <v>790</v>
      </c>
      <c r="E612" s="3" t="s">
        <v>789</v>
      </c>
      <c r="F612" s="3">
        <v>100</v>
      </c>
      <c r="G612" s="62">
        <v>100</v>
      </c>
      <c r="H612" s="4"/>
      <c r="I612" s="4"/>
      <c r="J612" s="4"/>
      <c r="K612" s="4"/>
      <c r="L612" s="4"/>
      <c r="M612" s="28" t="s">
        <v>2060</v>
      </c>
      <c r="N612" s="28" t="s">
        <v>2008</v>
      </c>
      <c r="O612" s="28">
        <v>3203</v>
      </c>
      <c r="P612" s="3" t="s">
        <v>791</v>
      </c>
      <c r="Q612" s="4"/>
      <c r="R612" s="4"/>
      <c r="S612" s="4"/>
      <c r="T612" s="4"/>
      <c r="U612" s="3">
        <v>80</v>
      </c>
      <c r="V612" s="59">
        <v>80</v>
      </c>
      <c r="W612" s="6" t="s">
        <v>1781</v>
      </c>
      <c r="X612" s="6" t="s">
        <v>1782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2"/>
        <v>0</v>
      </c>
      <c r="AG612" s="5">
        <v>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43"/>
        <v>0</v>
      </c>
      <c r="AM612" s="7">
        <v>0</v>
      </c>
      <c r="AN612" s="7">
        <v>0</v>
      </c>
      <c r="AO612" s="29">
        <f t="shared" si="44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41"/>
        <v>0</v>
      </c>
      <c r="AW612" s="26">
        <f t="shared" si="45"/>
        <v>0</v>
      </c>
      <c r="AX612" s="30"/>
    </row>
    <row r="613" spans="1:50" customFormat="1" ht="60" hidden="1" x14ac:dyDescent="0.25">
      <c r="A613" s="3" t="s">
        <v>761</v>
      </c>
      <c r="B613" s="3" t="s">
        <v>764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25</v>
      </c>
      <c r="H613" s="4"/>
      <c r="I613" s="4"/>
      <c r="J613" s="4"/>
      <c r="K613" s="4"/>
      <c r="L613" s="4"/>
      <c r="M613" s="28" t="s">
        <v>2060</v>
      </c>
      <c r="N613" s="28" t="s">
        <v>2008</v>
      </c>
      <c r="O613" s="28">
        <v>3203</v>
      </c>
      <c r="P613" s="3" t="s">
        <v>801</v>
      </c>
      <c r="Q613" s="4"/>
      <c r="R613" s="4"/>
      <c r="S613" s="4"/>
      <c r="T613" s="4"/>
      <c r="U613" s="3">
        <v>1</v>
      </c>
      <c r="V613" s="59">
        <v>0.25</v>
      </c>
      <c r="W613" s="6" t="s">
        <v>1782</v>
      </c>
      <c r="X613" s="6" t="s">
        <v>1783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2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43"/>
        <v>0</v>
      </c>
      <c r="AM613" s="7">
        <v>0</v>
      </c>
      <c r="AN613" s="7">
        <v>0</v>
      </c>
      <c r="AO613" s="29">
        <f t="shared" si="44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41"/>
        <v>0</v>
      </c>
      <c r="AW613" s="26">
        <f t="shared" si="45"/>
        <v>0</v>
      </c>
      <c r="AX613" s="30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 t="s">
        <v>2060</v>
      </c>
      <c r="N614" s="28" t="s">
        <v>2008</v>
      </c>
      <c r="O614" s="28">
        <v>3203</v>
      </c>
      <c r="P614" s="3" t="s">
        <v>793</v>
      </c>
      <c r="Q614" s="4"/>
      <c r="R614" s="4"/>
      <c r="S614" s="4"/>
      <c r="T614" s="4"/>
      <c r="U614" s="3">
        <v>100</v>
      </c>
      <c r="V614" s="59">
        <v>30.64</v>
      </c>
      <c r="W614" s="6" t="s">
        <v>1783</v>
      </c>
      <c r="X614" s="6" t="s">
        <v>1784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2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43"/>
        <v>0</v>
      </c>
      <c r="AM614" s="7">
        <v>0</v>
      </c>
      <c r="AN614" s="7">
        <v>0</v>
      </c>
      <c r="AO614" s="29">
        <f t="shared" si="44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41"/>
        <v>0</v>
      </c>
      <c r="AW614" s="26">
        <f t="shared" si="45"/>
        <v>0</v>
      </c>
      <c r="AX614" s="30"/>
    </row>
    <row r="615" spans="1:50" customFormat="1" ht="3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 t="s">
        <v>2060</v>
      </c>
      <c r="N615" s="28" t="s">
        <v>2008</v>
      </c>
      <c r="O615" s="28">
        <v>3203</v>
      </c>
      <c r="P615" s="3" t="s">
        <v>794</v>
      </c>
      <c r="Q615" s="4"/>
      <c r="R615" s="4"/>
      <c r="S615" s="4"/>
      <c r="T615" s="4"/>
      <c r="U615" s="3">
        <v>100</v>
      </c>
      <c r="V615" s="59">
        <v>75</v>
      </c>
      <c r="W615" s="6" t="s">
        <v>1784</v>
      </c>
      <c r="X615" s="6" t="s">
        <v>1785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2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43"/>
        <v>0</v>
      </c>
      <c r="AM615" s="7">
        <v>0</v>
      </c>
      <c r="AN615" s="7">
        <v>0</v>
      </c>
      <c r="AO615" s="29">
        <f t="shared" si="44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41"/>
        <v>0</v>
      </c>
      <c r="AW615" s="26">
        <f t="shared" si="45"/>
        <v>0</v>
      </c>
      <c r="AX615" s="30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1157</v>
      </c>
      <c r="E616" s="3" t="s">
        <v>795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2060</v>
      </c>
      <c r="N616" s="28" t="s">
        <v>2035</v>
      </c>
      <c r="O616" s="28">
        <v>3202</v>
      </c>
      <c r="P616" s="3" t="s">
        <v>796</v>
      </c>
      <c r="Q616" s="4"/>
      <c r="R616" s="4"/>
      <c r="S616" s="4"/>
      <c r="T616" s="4"/>
      <c r="U616" s="3">
        <v>1</v>
      </c>
      <c r="V616" s="59">
        <v>0.25</v>
      </c>
      <c r="W616" s="6" t="s">
        <v>1785</v>
      </c>
      <c r="X616" s="6" t="s">
        <v>1786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2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43"/>
        <v>0</v>
      </c>
      <c r="AM616" s="7">
        <v>0</v>
      </c>
      <c r="AN616" s="7">
        <v>0</v>
      </c>
      <c r="AO616" s="29">
        <f t="shared" si="44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41"/>
        <v>0</v>
      </c>
      <c r="AW616" s="26">
        <f t="shared" si="45"/>
        <v>0</v>
      </c>
      <c r="AX616" s="30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2060</v>
      </c>
      <c r="N617" s="28" t="s">
        <v>2035</v>
      </c>
      <c r="O617" s="28">
        <v>3202</v>
      </c>
      <c r="P617" s="3" t="s">
        <v>797</v>
      </c>
      <c r="Q617" s="4"/>
      <c r="R617" s="4"/>
      <c r="S617" s="4"/>
      <c r="T617" s="4"/>
      <c r="U617" s="3">
        <v>1</v>
      </c>
      <c r="V617" s="59">
        <v>1</v>
      </c>
      <c r="W617" s="6" t="s">
        <v>1786</v>
      </c>
      <c r="X617" s="6" t="s">
        <v>1787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2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43"/>
        <v>0</v>
      </c>
      <c r="AM617" s="7">
        <v>0</v>
      </c>
      <c r="AN617" s="7">
        <v>0</v>
      </c>
      <c r="AO617" s="29">
        <f t="shared" si="44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ref="AV617:AV680" si="46">SUM(AP617:AU617)</f>
        <v>0</v>
      </c>
      <c r="AW617" s="26">
        <f t="shared" si="45"/>
        <v>0</v>
      </c>
      <c r="AX617" s="30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 t="s">
        <v>2000</v>
      </c>
      <c r="H618" s="4"/>
      <c r="I618" s="4"/>
      <c r="J618" s="4"/>
      <c r="K618" s="4"/>
      <c r="L618" s="4"/>
      <c r="M618" s="28" t="s">
        <v>2060</v>
      </c>
      <c r="N618" s="28" t="s">
        <v>2035</v>
      </c>
      <c r="O618" s="28">
        <v>3202</v>
      </c>
      <c r="P618" s="3" t="s">
        <v>798</v>
      </c>
      <c r="Q618" s="4"/>
      <c r="R618" s="4"/>
      <c r="S618" s="4"/>
      <c r="T618" s="4"/>
      <c r="U618" s="3">
        <v>3</v>
      </c>
      <c r="V618" s="59" t="s">
        <v>2000</v>
      </c>
      <c r="W618" s="6" t="s">
        <v>1787</v>
      </c>
      <c r="X618" s="6" t="s">
        <v>1788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ref="AF618:AF681" si="47">SUM(AA618:AE618)</f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ref="AL618:AL681" si="48">SUM(AG618:AK618)</f>
        <v>0</v>
      </c>
      <c r="AM618" s="7">
        <v>0</v>
      </c>
      <c r="AN618" s="7">
        <v>0</v>
      </c>
      <c r="AO618" s="29">
        <f t="shared" ref="AO618:AO681" si="49">SUM(AM618:AN618)</f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si="46"/>
        <v>0</v>
      </c>
      <c r="AW618" s="26">
        <f t="shared" ref="AW618:AW681" si="50">AF618+AL618+AO618+AV618</f>
        <v>0</v>
      </c>
      <c r="AX618" s="30"/>
    </row>
    <row r="619" spans="1:50" customFormat="1" ht="60" hidden="1" x14ac:dyDescent="0.25">
      <c r="A619" s="3" t="s">
        <v>761</v>
      </c>
      <c r="B619" s="3" t="s">
        <v>764</v>
      </c>
      <c r="C619" s="3" t="s">
        <v>768</v>
      </c>
      <c r="D619" s="3" t="s">
        <v>1158</v>
      </c>
      <c r="E619" s="3" t="s">
        <v>799</v>
      </c>
      <c r="F619" s="3">
        <v>50</v>
      </c>
      <c r="G619" s="62">
        <v>50</v>
      </c>
      <c r="H619" s="4"/>
      <c r="I619" s="4"/>
      <c r="J619" s="4"/>
      <c r="K619" s="4"/>
      <c r="L619" s="4"/>
      <c r="M619" s="28" t="s">
        <v>2060</v>
      </c>
      <c r="N619" s="28" t="s">
        <v>2008</v>
      </c>
      <c r="O619" s="28">
        <v>3203</v>
      </c>
      <c r="P619" s="3" t="s">
        <v>800</v>
      </c>
      <c r="Q619" s="4"/>
      <c r="R619" s="4"/>
      <c r="S619" s="4"/>
      <c r="T619" s="4"/>
      <c r="U619" s="3">
        <v>1</v>
      </c>
      <c r="V619" s="59">
        <v>0.2</v>
      </c>
      <c r="W619" s="6" t="s">
        <v>1788</v>
      </c>
      <c r="X619" s="6" t="s">
        <v>1789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47"/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si="48"/>
        <v>0</v>
      </c>
      <c r="AM619" s="7">
        <v>0</v>
      </c>
      <c r="AN619" s="7">
        <v>0</v>
      </c>
      <c r="AO619" s="29">
        <f t="shared" si="49"/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46"/>
        <v>0</v>
      </c>
      <c r="AW619" s="26">
        <f t="shared" si="50"/>
        <v>0</v>
      </c>
      <c r="AX619" s="30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 t="s">
        <v>2060</v>
      </c>
      <c r="N620" s="28" t="s">
        <v>2033</v>
      </c>
      <c r="O620" s="28">
        <v>3201</v>
      </c>
      <c r="P620" s="3" t="s">
        <v>802</v>
      </c>
      <c r="Q620" s="4"/>
      <c r="R620" s="4"/>
      <c r="S620" s="4"/>
      <c r="T620" s="4"/>
      <c r="U620" s="3">
        <v>2</v>
      </c>
      <c r="V620" s="59">
        <v>1.45</v>
      </c>
      <c r="W620" s="6" t="s">
        <v>1789</v>
      </c>
      <c r="X620" s="6" t="s">
        <v>1790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47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48"/>
        <v>0</v>
      </c>
      <c r="AM620" s="7">
        <v>0</v>
      </c>
      <c r="AN620" s="7">
        <v>0</v>
      </c>
      <c r="AO620" s="29">
        <f t="shared" si="49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si="46"/>
        <v>0</v>
      </c>
      <c r="AW620" s="26">
        <f t="shared" si="50"/>
        <v>0</v>
      </c>
      <c r="AX620" s="30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 t="s">
        <v>2060</v>
      </c>
      <c r="N621" s="28" t="s">
        <v>2033</v>
      </c>
      <c r="O621" s="28">
        <v>3201</v>
      </c>
      <c r="P621" s="3" t="s">
        <v>803</v>
      </c>
      <c r="Q621" s="4"/>
      <c r="R621" s="4"/>
      <c r="S621" s="4"/>
      <c r="T621" s="4"/>
      <c r="U621" s="3">
        <v>6</v>
      </c>
      <c r="V621" s="59">
        <v>2</v>
      </c>
      <c r="W621" s="6" t="s">
        <v>1790</v>
      </c>
      <c r="X621" s="6" t="s">
        <v>1791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47"/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si="48"/>
        <v>0</v>
      </c>
      <c r="AM621" s="7">
        <v>0</v>
      </c>
      <c r="AN621" s="7">
        <v>0</v>
      </c>
      <c r="AO621" s="29">
        <f t="shared" si="49"/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46"/>
        <v>0</v>
      </c>
      <c r="AW621" s="26">
        <f t="shared" si="50"/>
        <v>0</v>
      </c>
      <c r="AX621" s="30"/>
    </row>
    <row r="622" spans="1:50" customFormat="1" ht="7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12.5</v>
      </c>
      <c r="H622" s="4"/>
      <c r="I622" s="4"/>
      <c r="J622" s="4"/>
      <c r="K622" s="4"/>
      <c r="L622" s="4"/>
      <c r="M622" s="28" t="s">
        <v>2060</v>
      </c>
      <c r="N622" s="28" t="s">
        <v>2036</v>
      </c>
      <c r="O622" s="28">
        <v>3206</v>
      </c>
      <c r="P622" s="3" t="s">
        <v>804</v>
      </c>
      <c r="Q622" s="4"/>
      <c r="R622" s="4"/>
      <c r="S622" s="4"/>
      <c r="T622" s="4"/>
      <c r="U622" s="3">
        <v>2</v>
      </c>
      <c r="V622" s="59" t="s">
        <v>2000</v>
      </c>
      <c r="W622" s="6" t="s">
        <v>1791</v>
      </c>
      <c r="X622" s="6" t="s">
        <v>1792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47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48"/>
        <v>0</v>
      </c>
      <c r="AM622" s="7">
        <v>0</v>
      </c>
      <c r="AN622" s="7">
        <v>0</v>
      </c>
      <c r="AO622" s="29">
        <f t="shared" si="49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46"/>
        <v>0</v>
      </c>
      <c r="AW622" s="26">
        <f t="shared" si="50"/>
        <v>0</v>
      </c>
      <c r="AX622" s="30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1159</v>
      </c>
      <c r="E623" s="3" t="s">
        <v>805</v>
      </c>
      <c r="F623" s="3">
        <v>0.4</v>
      </c>
      <c r="G623" s="62">
        <v>4</v>
      </c>
      <c r="H623" s="4"/>
      <c r="I623" s="4"/>
      <c r="J623" s="4"/>
      <c r="K623" s="4"/>
      <c r="L623" s="4"/>
      <c r="M623" s="28" t="s">
        <v>2060</v>
      </c>
      <c r="N623" s="28" t="s">
        <v>2035</v>
      </c>
      <c r="O623" s="28">
        <v>3202</v>
      </c>
      <c r="P623" s="3" t="s">
        <v>806</v>
      </c>
      <c r="Q623" s="4"/>
      <c r="R623" s="4"/>
      <c r="S623" s="4"/>
      <c r="T623" s="4"/>
      <c r="U623" s="3">
        <v>160</v>
      </c>
      <c r="V623" s="59" t="s">
        <v>2000</v>
      </c>
      <c r="W623" s="6" t="s">
        <v>1792</v>
      </c>
      <c r="X623" s="6" t="s">
        <v>1793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47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48"/>
        <v>0</v>
      </c>
      <c r="AM623" s="7">
        <v>0</v>
      </c>
      <c r="AN623" s="7">
        <v>0</v>
      </c>
      <c r="AO623" s="29">
        <f t="shared" si="49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46"/>
        <v>0</v>
      </c>
      <c r="AW623" s="26">
        <f t="shared" si="50"/>
        <v>0</v>
      </c>
      <c r="AX623" s="30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 t="s">
        <v>2000</v>
      </c>
      <c r="H624" s="4"/>
      <c r="I624" s="4"/>
      <c r="J624" s="4"/>
      <c r="K624" s="4"/>
      <c r="L624" s="4"/>
      <c r="M624" s="28" t="s">
        <v>2060</v>
      </c>
      <c r="N624" s="28" t="s">
        <v>2035</v>
      </c>
      <c r="O624" s="28">
        <v>3202</v>
      </c>
      <c r="P624" s="3" t="s">
        <v>807</v>
      </c>
      <c r="Q624" s="4"/>
      <c r="R624" s="4"/>
      <c r="S624" s="4"/>
      <c r="T624" s="4"/>
      <c r="U624" s="3">
        <v>1</v>
      </c>
      <c r="V624" s="59" t="s">
        <v>2000</v>
      </c>
      <c r="W624" s="6" t="s">
        <v>1793</v>
      </c>
      <c r="X624" s="6" t="s">
        <v>1794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47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48"/>
        <v>0</v>
      </c>
      <c r="AM624" s="7">
        <v>0</v>
      </c>
      <c r="AN624" s="7">
        <v>0</v>
      </c>
      <c r="AO624" s="29">
        <f t="shared" si="49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si="46"/>
        <v>0</v>
      </c>
      <c r="AW624" s="26">
        <f t="shared" si="50"/>
        <v>0</v>
      </c>
      <c r="AX624" s="30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>
        <v>0.1</v>
      </c>
      <c r="H625" s="4"/>
      <c r="I625" s="4"/>
      <c r="J625" s="4"/>
      <c r="K625" s="4"/>
      <c r="L625" s="4"/>
      <c r="M625" s="28" t="s">
        <v>2060</v>
      </c>
      <c r="N625" s="28" t="s">
        <v>2036</v>
      </c>
      <c r="O625" s="28">
        <v>3206</v>
      </c>
      <c r="P625" s="3" t="s">
        <v>808</v>
      </c>
      <c r="Q625" s="4"/>
      <c r="R625" s="4"/>
      <c r="S625" s="4"/>
      <c r="T625" s="4"/>
      <c r="U625" s="3">
        <v>15</v>
      </c>
      <c r="V625" s="59">
        <v>6</v>
      </c>
      <c r="W625" s="6" t="s">
        <v>1794</v>
      </c>
      <c r="X625" s="6" t="s">
        <v>1795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47"/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si="48"/>
        <v>0</v>
      </c>
      <c r="AM625" s="7">
        <v>0</v>
      </c>
      <c r="AN625" s="7">
        <v>0</v>
      </c>
      <c r="AO625" s="29">
        <f t="shared" si="49"/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46"/>
        <v>0</v>
      </c>
      <c r="AW625" s="26">
        <f t="shared" si="50"/>
        <v>0</v>
      </c>
      <c r="AX625" s="30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 t="s">
        <v>2060</v>
      </c>
      <c r="N626" s="28" t="s">
        <v>2033</v>
      </c>
      <c r="O626" s="28">
        <v>3201</v>
      </c>
      <c r="P626" s="3" t="s">
        <v>809</v>
      </c>
      <c r="Q626" s="4"/>
      <c r="R626" s="4"/>
      <c r="S626" s="4"/>
      <c r="T626" s="4"/>
      <c r="U626" s="3">
        <v>1</v>
      </c>
      <c r="V626" s="59" t="s">
        <v>2000</v>
      </c>
      <c r="W626" s="6" t="s">
        <v>1795</v>
      </c>
      <c r="X626" s="6" t="s">
        <v>1796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47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48"/>
        <v>0</v>
      </c>
      <c r="AM626" s="7">
        <v>0</v>
      </c>
      <c r="AN626" s="7">
        <v>0</v>
      </c>
      <c r="AO626" s="29">
        <f t="shared" si="49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46"/>
        <v>0</v>
      </c>
      <c r="AW626" s="26">
        <f t="shared" si="50"/>
        <v>0</v>
      </c>
      <c r="AX626" s="30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</v>
      </c>
      <c r="H627" s="4"/>
      <c r="I627" s="4"/>
      <c r="J627" s="4"/>
      <c r="K627" s="4"/>
      <c r="L627" s="4"/>
      <c r="M627" s="28" t="s">
        <v>2060</v>
      </c>
      <c r="N627" s="28" t="s">
        <v>2035</v>
      </c>
      <c r="O627" s="28">
        <v>3202</v>
      </c>
      <c r="P627" s="3" t="s">
        <v>810</v>
      </c>
      <c r="Q627" s="4"/>
      <c r="R627" s="4"/>
      <c r="S627" s="4"/>
      <c r="T627" s="4"/>
      <c r="U627" s="3">
        <v>1</v>
      </c>
      <c r="V627" s="59">
        <v>0.3</v>
      </c>
      <c r="W627" s="6" t="s">
        <v>1796</v>
      </c>
      <c r="X627" s="6" t="s">
        <v>1797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47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48"/>
        <v>0</v>
      </c>
      <c r="AM627" s="7">
        <v>0</v>
      </c>
      <c r="AN627" s="7">
        <v>0</v>
      </c>
      <c r="AO627" s="29">
        <f t="shared" si="49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46"/>
        <v>0</v>
      </c>
      <c r="AW627" s="26">
        <f t="shared" si="50"/>
        <v>0</v>
      </c>
      <c r="AX627" s="30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 t="s">
        <v>2060</v>
      </c>
      <c r="N628" s="28" t="s">
        <v>2036</v>
      </c>
      <c r="O628" s="28">
        <v>3206</v>
      </c>
      <c r="P628" s="3" t="s">
        <v>811</v>
      </c>
      <c r="Q628" s="4"/>
      <c r="R628" s="4"/>
      <c r="S628" s="4"/>
      <c r="T628" s="4"/>
      <c r="U628" s="3">
        <v>1</v>
      </c>
      <c r="V628" s="59" t="s">
        <v>2000</v>
      </c>
      <c r="W628" s="6" t="s">
        <v>1797</v>
      </c>
      <c r="X628" s="6" t="s">
        <v>1798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47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48"/>
        <v>0</v>
      </c>
      <c r="AM628" s="7">
        <v>0</v>
      </c>
      <c r="AN628" s="7">
        <v>0</v>
      </c>
      <c r="AO628" s="29">
        <f t="shared" si="49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46"/>
        <v>0</v>
      </c>
      <c r="AW628" s="26">
        <f t="shared" si="50"/>
        <v>0</v>
      </c>
      <c r="AX628" s="30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 t="s">
        <v>2060</v>
      </c>
      <c r="N629" s="28" t="s">
        <v>2036</v>
      </c>
      <c r="O629" s="28">
        <v>3206</v>
      </c>
      <c r="P629" s="3" t="s">
        <v>812</v>
      </c>
      <c r="Q629" s="4"/>
      <c r="R629" s="4"/>
      <c r="S629" s="4"/>
      <c r="T629" s="4"/>
      <c r="U629" s="3">
        <v>4</v>
      </c>
      <c r="V629" s="59">
        <v>2</v>
      </c>
      <c r="W629" s="6" t="s">
        <v>1798</v>
      </c>
      <c r="X629" s="6" t="s">
        <v>1799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47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48"/>
        <v>0</v>
      </c>
      <c r="AM629" s="7">
        <v>0</v>
      </c>
      <c r="AN629" s="7">
        <v>0</v>
      </c>
      <c r="AO629" s="29">
        <f t="shared" si="49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46"/>
        <v>0</v>
      </c>
      <c r="AW629" s="26">
        <f t="shared" si="50"/>
        <v>0</v>
      </c>
      <c r="AX629" s="30"/>
    </row>
    <row r="630" spans="1:50" customFormat="1" ht="30" hidden="1" customHeight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0.4</v>
      </c>
      <c r="H630" s="4"/>
      <c r="I630" s="4"/>
      <c r="J630" s="4"/>
      <c r="K630" s="4"/>
      <c r="L630" s="4"/>
      <c r="M630" s="28" t="s">
        <v>2060</v>
      </c>
      <c r="N630" s="28" t="s">
        <v>2008</v>
      </c>
      <c r="O630" s="28">
        <v>3203</v>
      </c>
      <c r="P630" s="3" t="s">
        <v>813</v>
      </c>
      <c r="Q630" s="4"/>
      <c r="R630" s="4"/>
      <c r="S630" s="4"/>
      <c r="T630" s="4"/>
      <c r="U630" s="3">
        <v>1</v>
      </c>
      <c r="V630" s="59">
        <v>1</v>
      </c>
      <c r="W630" s="6" t="s">
        <v>1799</v>
      </c>
      <c r="X630" s="6" t="s">
        <v>1800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47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48"/>
        <v>0</v>
      </c>
      <c r="AM630" s="7">
        <v>0</v>
      </c>
      <c r="AN630" s="7">
        <v>0</v>
      </c>
      <c r="AO630" s="29">
        <f t="shared" si="49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46"/>
        <v>0</v>
      </c>
      <c r="AW630" s="26">
        <f t="shared" si="50"/>
        <v>0</v>
      </c>
      <c r="AX630" s="30"/>
    </row>
    <row r="631" spans="1:50" customFormat="1" ht="45" hidden="1" x14ac:dyDescent="0.25">
      <c r="A631" s="3" t="s">
        <v>761</v>
      </c>
      <c r="B631" s="3" t="s">
        <v>764</v>
      </c>
      <c r="C631" s="3" t="s">
        <v>814</v>
      </c>
      <c r="D631" s="3" t="s">
        <v>816</v>
      </c>
      <c r="E631" s="3" t="s">
        <v>815</v>
      </c>
      <c r="F631" s="3">
        <v>12</v>
      </c>
      <c r="G631" s="62">
        <v>3</v>
      </c>
      <c r="H631" s="4"/>
      <c r="I631" s="4"/>
      <c r="J631" s="4"/>
      <c r="K631" s="4"/>
      <c r="L631" s="4"/>
      <c r="M631" s="28" t="s">
        <v>2060</v>
      </c>
      <c r="N631" s="28" t="s">
        <v>2035</v>
      </c>
      <c r="O631" s="28">
        <v>3202</v>
      </c>
      <c r="P631" s="3" t="s">
        <v>817</v>
      </c>
      <c r="Q631" s="4"/>
      <c r="R631" s="4"/>
      <c r="S631" s="4"/>
      <c r="T631" s="4"/>
      <c r="U631" s="3">
        <v>1</v>
      </c>
      <c r="V631" s="59" t="s">
        <v>2000</v>
      </c>
      <c r="W631" s="6" t="s">
        <v>1800</v>
      </c>
      <c r="X631" s="6" t="s">
        <v>1801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47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48"/>
        <v>0</v>
      </c>
      <c r="AM631" s="7">
        <v>0</v>
      </c>
      <c r="AN631" s="7">
        <v>0</v>
      </c>
      <c r="AO631" s="29">
        <f t="shared" si="49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46"/>
        <v>0</v>
      </c>
      <c r="AW631" s="26">
        <f t="shared" si="50"/>
        <v>0</v>
      </c>
      <c r="AX631" s="30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 t="s">
        <v>2060</v>
      </c>
      <c r="N632" s="28" t="s">
        <v>2035</v>
      </c>
      <c r="O632" s="28">
        <v>3202</v>
      </c>
      <c r="P632" s="3" t="s">
        <v>818</v>
      </c>
      <c r="Q632" s="4"/>
      <c r="R632" s="4"/>
      <c r="S632" s="4"/>
      <c r="T632" s="4"/>
      <c r="U632" s="3">
        <v>40</v>
      </c>
      <c r="V632" s="59">
        <v>12</v>
      </c>
      <c r="W632" s="6" t="s">
        <v>1801</v>
      </c>
      <c r="X632" s="6" t="s">
        <v>1802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47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48"/>
        <v>0</v>
      </c>
      <c r="AM632" s="7">
        <v>0</v>
      </c>
      <c r="AN632" s="7">
        <v>0</v>
      </c>
      <c r="AO632" s="29">
        <f t="shared" si="49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46"/>
        <v>0</v>
      </c>
      <c r="AW632" s="26">
        <f t="shared" si="50"/>
        <v>0</v>
      </c>
      <c r="AX632" s="30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 t="s">
        <v>2060</v>
      </c>
      <c r="N633" s="28" t="s">
        <v>2035</v>
      </c>
      <c r="O633" s="28">
        <v>3202</v>
      </c>
      <c r="P633" s="3" t="s">
        <v>819</v>
      </c>
      <c r="Q633" s="4"/>
      <c r="R633" s="4"/>
      <c r="S633" s="4"/>
      <c r="T633" s="4"/>
      <c r="U633" s="3">
        <v>2000</v>
      </c>
      <c r="V633" s="59">
        <v>500</v>
      </c>
      <c r="W633" s="6" t="s">
        <v>1802</v>
      </c>
      <c r="X633" s="6" t="s">
        <v>1803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47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48"/>
        <v>0</v>
      </c>
      <c r="AM633" s="7">
        <v>0</v>
      </c>
      <c r="AN633" s="7">
        <v>0</v>
      </c>
      <c r="AO633" s="29">
        <f t="shared" si="49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46"/>
        <v>0</v>
      </c>
      <c r="AW633" s="26">
        <f t="shared" si="50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 t="s">
        <v>2060</v>
      </c>
      <c r="N634" s="28" t="s">
        <v>2035</v>
      </c>
      <c r="O634" s="28">
        <v>3202</v>
      </c>
      <c r="P634" s="3" t="s">
        <v>820</v>
      </c>
      <c r="Q634" s="4"/>
      <c r="R634" s="4"/>
      <c r="S634" s="4"/>
      <c r="T634" s="4"/>
      <c r="U634" s="3">
        <v>4</v>
      </c>
      <c r="V634" s="59">
        <v>1</v>
      </c>
      <c r="W634" s="6" t="s">
        <v>1803</v>
      </c>
      <c r="X634" s="6" t="s">
        <v>1804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47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48"/>
        <v>0</v>
      </c>
      <c r="AM634" s="7">
        <v>0</v>
      </c>
      <c r="AN634" s="7">
        <v>0</v>
      </c>
      <c r="AO634" s="29">
        <f t="shared" si="49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46"/>
        <v>0</v>
      </c>
      <c r="AW634" s="26">
        <f t="shared" si="50"/>
        <v>0</v>
      </c>
      <c r="AX634" s="30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 t="s">
        <v>2060</v>
      </c>
      <c r="N635" s="28" t="s">
        <v>2035</v>
      </c>
      <c r="O635" s="28">
        <v>3202</v>
      </c>
      <c r="P635" s="3" t="s">
        <v>821</v>
      </c>
      <c r="Q635" s="4"/>
      <c r="R635" s="4"/>
      <c r="S635" s="4"/>
      <c r="T635" s="4"/>
      <c r="U635" s="3">
        <v>600</v>
      </c>
      <c r="V635" s="59">
        <v>120</v>
      </c>
      <c r="W635" s="6" t="s">
        <v>1804</v>
      </c>
      <c r="X635" s="6" t="s">
        <v>1805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47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48"/>
        <v>0</v>
      </c>
      <c r="AM635" s="7">
        <v>0</v>
      </c>
      <c r="AN635" s="7">
        <v>0</v>
      </c>
      <c r="AO635" s="29">
        <f t="shared" si="49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46"/>
        <v>0</v>
      </c>
      <c r="AW635" s="26">
        <f t="shared" si="50"/>
        <v>0</v>
      </c>
      <c r="AX635" s="30"/>
    </row>
    <row r="636" spans="1:50" customFormat="1" ht="7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 t="s">
        <v>2060</v>
      </c>
      <c r="N636" s="28" t="s">
        <v>2034</v>
      </c>
      <c r="O636" s="28">
        <v>3208</v>
      </c>
      <c r="P636" s="3" t="s">
        <v>822</v>
      </c>
      <c r="Q636" s="4"/>
      <c r="R636" s="4"/>
      <c r="S636" s="4"/>
      <c r="T636" s="4"/>
      <c r="U636" s="3">
        <v>15</v>
      </c>
      <c r="V636" s="59">
        <v>2</v>
      </c>
      <c r="W636" s="6" t="s">
        <v>1805</v>
      </c>
      <c r="X636" s="6" t="s">
        <v>1806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47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48"/>
        <v>0</v>
      </c>
      <c r="AM636" s="7">
        <v>0</v>
      </c>
      <c r="AN636" s="7">
        <v>0</v>
      </c>
      <c r="AO636" s="29">
        <f t="shared" si="49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46"/>
        <v>0</v>
      </c>
      <c r="AW636" s="26">
        <f t="shared" si="50"/>
        <v>0</v>
      </c>
      <c r="AX636" s="30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 t="s">
        <v>2060</v>
      </c>
      <c r="N637" s="28" t="s">
        <v>2035</v>
      </c>
      <c r="O637" s="28">
        <v>3202</v>
      </c>
      <c r="P637" s="3" t="s">
        <v>823</v>
      </c>
      <c r="Q637" s="4"/>
      <c r="R637" s="4"/>
      <c r="S637" s="4"/>
      <c r="T637" s="4"/>
      <c r="U637" s="3">
        <v>4</v>
      </c>
      <c r="V637" s="59">
        <v>0.5</v>
      </c>
      <c r="W637" s="6" t="s">
        <v>1806</v>
      </c>
      <c r="X637" s="6" t="s">
        <v>1807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47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48"/>
        <v>0</v>
      </c>
      <c r="AM637" s="7">
        <v>0</v>
      </c>
      <c r="AN637" s="7">
        <v>0</v>
      </c>
      <c r="AO637" s="29">
        <f t="shared" si="49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46"/>
        <v>0</v>
      </c>
      <c r="AW637" s="26">
        <f t="shared" si="50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824</v>
      </c>
      <c r="F638" s="3">
        <v>25</v>
      </c>
      <c r="G638" s="62">
        <v>6.5</v>
      </c>
      <c r="H638" s="4"/>
      <c r="I638" s="4"/>
      <c r="J638" s="4"/>
      <c r="K638" s="4"/>
      <c r="L638" s="4"/>
      <c r="M638" s="28" t="s">
        <v>2060</v>
      </c>
      <c r="N638" s="28" t="s">
        <v>2034</v>
      </c>
      <c r="O638" s="28">
        <v>3208</v>
      </c>
      <c r="P638" s="3" t="s">
        <v>825</v>
      </c>
      <c r="Q638" s="4"/>
      <c r="R638" s="4"/>
      <c r="S638" s="4"/>
      <c r="T638" s="4"/>
      <c r="U638" s="3">
        <v>1</v>
      </c>
      <c r="V638" s="59" t="s">
        <v>2000</v>
      </c>
      <c r="W638" s="6" t="s">
        <v>1807</v>
      </c>
      <c r="X638" s="6" t="s">
        <v>1808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47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48"/>
        <v>0</v>
      </c>
      <c r="AM638" s="7">
        <v>0</v>
      </c>
      <c r="AN638" s="7">
        <v>0</v>
      </c>
      <c r="AO638" s="29">
        <f t="shared" si="49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46"/>
        <v>0</v>
      </c>
      <c r="AW638" s="26">
        <f t="shared" si="50"/>
        <v>0</v>
      </c>
      <c r="AX638" s="30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 t="s">
        <v>2060</v>
      </c>
      <c r="N639" s="28" t="s">
        <v>2034</v>
      </c>
      <c r="O639" s="28">
        <v>3208</v>
      </c>
      <c r="P639" s="3" t="s">
        <v>828</v>
      </c>
      <c r="Q639" s="4"/>
      <c r="R639" s="4"/>
      <c r="S639" s="4"/>
      <c r="T639" s="4"/>
      <c r="U639" s="3">
        <v>40</v>
      </c>
      <c r="V639" s="59">
        <v>10</v>
      </c>
      <c r="W639" s="6" t="s">
        <v>1808</v>
      </c>
      <c r="X639" s="6" t="s">
        <v>1809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47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48"/>
        <v>0</v>
      </c>
      <c r="AM639" s="7">
        <v>0</v>
      </c>
      <c r="AN639" s="7">
        <v>0</v>
      </c>
      <c r="AO639" s="29">
        <f t="shared" si="49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46"/>
        <v>0</v>
      </c>
      <c r="AW639" s="26">
        <f t="shared" si="50"/>
        <v>0</v>
      </c>
      <c r="AX639" s="30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 t="s">
        <v>2060</v>
      </c>
      <c r="N640" s="28" t="s">
        <v>2035</v>
      </c>
      <c r="O640" s="28">
        <v>3202</v>
      </c>
      <c r="P640" s="3" t="s">
        <v>826</v>
      </c>
      <c r="Q640" s="4"/>
      <c r="R640" s="4"/>
      <c r="S640" s="4"/>
      <c r="T640" s="4"/>
      <c r="U640" s="3">
        <v>4</v>
      </c>
      <c r="V640" s="59">
        <v>1</v>
      </c>
      <c r="W640" s="6" t="s">
        <v>1809</v>
      </c>
      <c r="X640" s="6" t="s">
        <v>1810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47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48"/>
        <v>0</v>
      </c>
      <c r="AM640" s="7">
        <v>0</v>
      </c>
      <c r="AN640" s="7">
        <v>0</v>
      </c>
      <c r="AO640" s="29">
        <f t="shared" si="49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46"/>
        <v>0</v>
      </c>
      <c r="AW640" s="26">
        <f t="shared" si="50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 t="s">
        <v>2060</v>
      </c>
      <c r="N641" s="28" t="s">
        <v>2035</v>
      </c>
      <c r="O641" s="28">
        <v>3202</v>
      </c>
      <c r="P641" s="3" t="s">
        <v>827</v>
      </c>
      <c r="Q641" s="4"/>
      <c r="R641" s="4"/>
      <c r="S641" s="4"/>
      <c r="T641" s="4"/>
      <c r="U641" s="3">
        <v>1</v>
      </c>
      <c r="V641" s="59" t="s">
        <v>2000</v>
      </c>
      <c r="W641" s="6" t="s">
        <v>1810</v>
      </c>
      <c r="X641" s="6" t="s">
        <v>1811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47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48"/>
        <v>0</v>
      </c>
      <c r="AM641" s="7">
        <v>0</v>
      </c>
      <c r="AN641" s="7">
        <v>0</v>
      </c>
      <c r="AO641" s="29">
        <f t="shared" si="49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46"/>
        <v>0</v>
      </c>
      <c r="AW641" s="26">
        <f t="shared" si="50"/>
        <v>0</v>
      </c>
      <c r="AX641" s="30"/>
    </row>
    <row r="642" spans="1:50" customFormat="1" ht="60" hidden="1" x14ac:dyDescent="0.25">
      <c r="A642" s="3" t="s">
        <v>829</v>
      </c>
      <c r="B642" s="3" t="s">
        <v>1160</v>
      </c>
      <c r="C642" s="3" t="s">
        <v>830</v>
      </c>
      <c r="D642" s="3" t="s">
        <v>832</v>
      </c>
      <c r="E642" s="3" t="s">
        <v>831</v>
      </c>
      <c r="F642" s="3">
        <v>100</v>
      </c>
      <c r="G642" s="62">
        <v>100</v>
      </c>
      <c r="H642" s="4"/>
      <c r="I642" s="4"/>
      <c r="J642" s="4"/>
      <c r="K642" s="4"/>
      <c r="L642" s="4"/>
      <c r="M642" s="28" t="s">
        <v>2062</v>
      </c>
      <c r="N642" s="28" t="s">
        <v>2037</v>
      </c>
      <c r="O642" s="28">
        <v>4501</v>
      </c>
      <c r="P642" s="3" t="s">
        <v>7</v>
      </c>
      <c r="Q642" s="4"/>
      <c r="R642" s="4"/>
      <c r="S642" s="4"/>
      <c r="T642" s="4"/>
      <c r="U642" s="3">
        <v>1</v>
      </c>
      <c r="V642" s="59">
        <v>1</v>
      </c>
      <c r="W642" s="6" t="s">
        <v>1811</v>
      </c>
      <c r="X642" s="6" t="s">
        <v>1812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47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48"/>
        <v>0</v>
      </c>
      <c r="AM642" s="7">
        <v>0</v>
      </c>
      <c r="AN642" s="7">
        <v>0</v>
      </c>
      <c r="AO642" s="29">
        <f t="shared" si="49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46"/>
        <v>0</v>
      </c>
      <c r="AW642" s="26">
        <f t="shared" si="50"/>
        <v>0</v>
      </c>
      <c r="AX642" s="30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 t="s">
        <v>2062</v>
      </c>
      <c r="N643" s="28" t="s">
        <v>2037</v>
      </c>
      <c r="O643" s="28">
        <v>4501</v>
      </c>
      <c r="P643" s="3" t="s">
        <v>8</v>
      </c>
      <c r="Q643" s="4"/>
      <c r="R643" s="4"/>
      <c r="S643" s="4"/>
      <c r="T643" s="4"/>
      <c r="U643" s="3">
        <v>1</v>
      </c>
      <c r="V643" s="59">
        <v>1</v>
      </c>
      <c r="W643" s="6" t="s">
        <v>1812</v>
      </c>
      <c r="X643" s="6" t="s">
        <v>1813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47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48"/>
        <v>0</v>
      </c>
      <c r="AM643" s="7">
        <v>0</v>
      </c>
      <c r="AN643" s="7">
        <v>0</v>
      </c>
      <c r="AO643" s="29">
        <f t="shared" si="49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46"/>
        <v>0</v>
      </c>
      <c r="AW643" s="26">
        <f t="shared" si="50"/>
        <v>0</v>
      </c>
      <c r="AX643" s="30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 t="s">
        <v>2062</v>
      </c>
      <c r="N644" s="28" t="s">
        <v>2037</v>
      </c>
      <c r="O644" s="28">
        <v>4501</v>
      </c>
      <c r="P644" s="3" t="s">
        <v>1130</v>
      </c>
      <c r="Q644" s="4"/>
      <c r="R644" s="4"/>
      <c r="S644" s="4"/>
      <c r="T644" s="4"/>
      <c r="U644" s="3">
        <v>1</v>
      </c>
      <c r="V644" s="59">
        <v>1</v>
      </c>
      <c r="W644" s="6" t="s">
        <v>1813</v>
      </c>
      <c r="X644" s="6" t="s">
        <v>1814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47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48"/>
        <v>0</v>
      </c>
      <c r="AM644" s="7">
        <v>0</v>
      </c>
      <c r="AN644" s="7">
        <v>0</v>
      </c>
      <c r="AO644" s="29">
        <f t="shared" si="49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46"/>
        <v>0</v>
      </c>
      <c r="AW644" s="26">
        <f t="shared" si="50"/>
        <v>0</v>
      </c>
      <c r="AX644" s="30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 t="s">
        <v>2062</v>
      </c>
      <c r="N645" s="28" t="s">
        <v>2037</v>
      </c>
      <c r="O645" s="28">
        <v>4501</v>
      </c>
      <c r="P645" s="3" t="s">
        <v>833</v>
      </c>
      <c r="Q645" s="4"/>
      <c r="R645" s="4"/>
      <c r="S645" s="4"/>
      <c r="T645" s="4"/>
      <c r="U645" s="3">
        <v>1</v>
      </c>
      <c r="V645" s="59">
        <v>1</v>
      </c>
      <c r="W645" s="6" t="s">
        <v>1814</v>
      </c>
      <c r="X645" s="6" t="s">
        <v>1815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47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48"/>
        <v>0</v>
      </c>
      <c r="AM645" s="7">
        <v>0</v>
      </c>
      <c r="AN645" s="7">
        <v>0</v>
      </c>
      <c r="AO645" s="29">
        <f t="shared" si="49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46"/>
        <v>0</v>
      </c>
      <c r="AW645" s="26">
        <f t="shared" si="50"/>
        <v>0</v>
      </c>
      <c r="AX645" s="30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 t="s">
        <v>2062</v>
      </c>
      <c r="N646" s="28" t="s">
        <v>2037</v>
      </c>
      <c r="O646" s="28">
        <v>4501</v>
      </c>
      <c r="P646" s="3" t="s">
        <v>834</v>
      </c>
      <c r="Q646" s="4"/>
      <c r="R646" s="4"/>
      <c r="S646" s="4"/>
      <c r="T646" s="4"/>
      <c r="U646" s="3">
        <v>3</v>
      </c>
      <c r="V646" s="59">
        <v>1</v>
      </c>
      <c r="W646" s="6" t="s">
        <v>1815</v>
      </c>
      <c r="X646" s="6" t="s">
        <v>1816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47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48"/>
        <v>0</v>
      </c>
      <c r="AM646" s="7">
        <v>0</v>
      </c>
      <c r="AN646" s="7">
        <v>0</v>
      </c>
      <c r="AO646" s="29">
        <f t="shared" si="49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46"/>
        <v>0</v>
      </c>
      <c r="AW646" s="26">
        <f t="shared" si="50"/>
        <v>0</v>
      </c>
      <c r="AX646" s="30"/>
    </row>
    <row r="647" spans="1:50" customFormat="1" ht="45" hidden="1" x14ac:dyDescent="0.25">
      <c r="A647" s="3" t="s">
        <v>829</v>
      </c>
      <c r="B647" s="3" t="s">
        <v>362</v>
      </c>
      <c r="C647" s="3" t="s">
        <v>835</v>
      </c>
      <c r="D647" s="3" t="s">
        <v>837</v>
      </c>
      <c r="E647" s="3" t="s">
        <v>836</v>
      </c>
      <c r="F647" s="3">
        <v>12</v>
      </c>
      <c r="G647" s="62">
        <v>12</v>
      </c>
      <c r="H647" s="4"/>
      <c r="I647" s="4"/>
      <c r="J647" s="4"/>
      <c r="K647" s="4"/>
      <c r="L647" s="4"/>
      <c r="M647" s="28" t="s">
        <v>2062</v>
      </c>
      <c r="N647" s="28" t="s">
        <v>2037</v>
      </c>
      <c r="O647" s="28">
        <v>4501</v>
      </c>
      <c r="P647" s="3" t="s">
        <v>838</v>
      </c>
      <c r="Q647" s="4"/>
      <c r="R647" s="4"/>
      <c r="S647" s="4"/>
      <c r="T647" s="4"/>
      <c r="U647" s="3">
        <v>1</v>
      </c>
      <c r="V647" s="59">
        <v>1</v>
      </c>
      <c r="W647" s="6" t="s">
        <v>1816</v>
      </c>
      <c r="X647" s="6" t="s">
        <v>1817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47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48"/>
        <v>0</v>
      </c>
      <c r="AM647" s="7">
        <v>0</v>
      </c>
      <c r="AN647" s="7">
        <v>0</v>
      </c>
      <c r="AO647" s="29">
        <f t="shared" si="49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46"/>
        <v>0</v>
      </c>
      <c r="AW647" s="26">
        <f t="shared" si="50"/>
        <v>0</v>
      </c>
      <c r="AX647" s="30"/>
    </row>
    <row r="648" spans="1:50" customFormat="1" ht="90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839</v>
      </c>
      <c r="F648" s="3">
        <v>381.2</v>
      </c>
      <c r="G648" s="62">
        <v>381.2</v>
      </c>
      <c r="H648" s="4"/>
      <c r="I648" s="4"/>
      <c r="J648" s="4"/>
      <c r="K648" s="4"/>
      <c r="L648" s="4"/>
      <c r="M648" s="28" t="s">
        <v>2062</v>
      </c>
      <c r="N648" s="28" t="s">
        <v>2037</v>
      </c>
      <c r="O648" s="28">
        <v>4501</v>
      </c>
      <c r="P648" s="3" t="s">
        <v>840</v>
      </c>
      <c r="Q648" s="4"/>
      <c r="R648" s="4"/>
      <c r="S648" s="4"/>
      <c r="T648" s="4"/>
      <c r="U648" s="3">
        <v>5</v>
      </c>
      <c r="V648" s="59">
        <v>1</v>
      </c>
      <c r="W648" s="6" t="s">
        <v>1817</v>
      </c>
      <c r="X648" s="6" t="s">
        <v>1818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47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48"/>
        <v>0</v>
      </c>
      <c r="AM648" s="7">
        <v>0</v>
      </c>
      <c r="AN648" s="7">
        <v>0</v>
      </c>
      <c r="AO648" s="29">
        <f t="shared" si="49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46"/>
        <v>0</v>
      </c>
      <c r="AW648" s="26">
        <f t="shared" si="50"/>
        <v>0</v>
      </c>
      <c r="AX648" s="30"/>
    </row>
    <row r="649" spans="1:50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849</v>
      </c>
      <c r="F649" s="3">
        <v>1395.5</v>
      </c>
      <c r="G649" s="62">
        <v>1395.5</v>
      </c>
      <c r="H649" s="4"/>
      <c r="I649" s="4"/>
      <c r="J649" s="4"/>
      <c r="K649" s="4"/>
      <c r="L649" s="4"/>
      <c r="M649" s="28" t="s">
        <v>2062</v>
      </c>
      <c r="N649" s="28" t="s">
        <v>2037</v>
      </c>
      <c r="O649" s="28">
        <v>4501</v>
      </c>
      <c r="P649" s="3" t="s">
        <v>845</v>
      </c>
      <c r="Q649" s="4"/>
      <c r="R649" s="4"/>
      <c r="S649" s="4"/>
      <c r="T649" s="4"/>
      <c r="U649" s="3">
        <v>1200</v>
      </c>
      <c r="V649" s="59">
        <v>340</v>
      </c>
      <c r="W649" s="6" t="s">
        <v>1818</v>
      </c>
      <c r="X649" s="6" t="s">
        <v>1819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47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48"/>
        <v>0</v>
      </c>
      <c r="AM649" s="7">
        <v>0</v>
      </c>
      <c r="AN649" s="7">
        <v>0</v>
      </c>
      <c r="AO649" s="29">
        <f t="shared" si="49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46"/>
        <v>0</v>
      </c>
      <c r="AW649" s="26">
        <f t="shared" si="50"/>
        <v>0</v>
      </c>
      <c r="AX649" s="30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 t="s">
        <v>2062</v>
      </c>
      <c r="N650" s="28" t="s">
        <v>2037</v>
      </c>
      <c r="O650" s="28">
        <v>4501</v>
      </c>
      <c r="P650" s="3" t="s">
        <v>847</v>
      </c>
      <c r="Q650" s="4"/>
      <c r="R650" s="4"/>
      <c r="S650" s="4"/>
      <c r="T650" s="4"/>
      <c r="U650" s="3">
        <v>4</v>
      </c>
      <c r="V650" s="59">
        <v>1</v>
      </c>
      <c r="W650" s="6" t="s">
        <v>1819</v>
      </c>
      <c r="X650" s="6" t="s">
        <v>1820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47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48"/>
        <v>0</v>
      </c>
      <c r="AM650" s="7">
        <v>0</v>
      </c>
      <c r="AN650" s="7">
        <v>0</v>
      </c>
      <c r="AO650" s="29">
        <f t="shared" si="49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46"/>
        <v>0</v>
      </c>
      <c r="AW650" s="26">
        <f t="shared" si="50"/>
        <v>0</v>
      </c>
      <c r="AX650" s="30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 t="s">
        <v>2062</v>
      </c>
      <c r="N651" s="28" t="s">
        <v>2037</v>
      </c>
      <c r="O651" s="28">
        <v>4501</v>
      </c>
      <c r="P651" s="3" t="s">
        <v>846</v>
      </c>
      <c r="Q651" s="4"/>
      <c r="R651" s="4"/>
      <c r="S651" s="4"/>
      <c r="T651" s="4"/>
      <c r="U651" s="3">
        <v>48</v>
      </c>
      <c r="V651" s="59">
        <v>12</v>
      </c>
      <c r="W651" s="6" t="s">
        <v>1820</v>
      </c>
      <c r="X651" s="6" t="s">
        <v>1821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47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48"/>
        <v>0</v>
      </c>
      <c r="AM651" s="7">
        <v>0</v>
      </c>
      <c r="AN651" s="7">
        <v>0</v>
      </c>
      <c r="AO651" s="29">
        <f t="shared" si="49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46"/>
        <v>0</v>
      </c>
      <c r="AW651" s="26">
        <f t="shared" si="50"/>
        <v>0</v>
      </c>
      <c r="AX651" s="30"/>
    </row>
    <row r="652" spans="1:50" customFormat="1" ht="6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 t="s">
        <v>2062</v>
      </c>
      <c r="N652" s="28" t="s">
        <v>2037</v>
      </c>
      <c r="O652" s="28">
        <v>4501</v>
      </c>
      <c r="P652" s="3" t="s">
        <v>848</v>
      </c>
      <c r="Q652" s="4"/>
      <c r="R652" s="4"/>
      <c r="S652" s="4"/>
      <c r="T652" s="4"/>
      <c r="U652" s="3">
        <v>40</v>
      </c>
      <c r="V652" s="59">
        <v>7</v>
      </c>
      <c r="W652" s="6" t="s">
        <v>1821</v>
      </c>
      <c r="X652" s="6" t="s">
        <v>1822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47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48"/>
        <v>0</v>
      </c>
      <c r="AM652" s="7">
        <v>0</v>
      </c>
      <c r="AN652" s="7">
        <v>0</v>
      </c>
      <c r="AO652" s="29">
        <f t="shared" si="49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46"/>
        <v>0</v>
      </c>
      <c r="AW652" s="26">
        <f t="shared" si="50"/>
        <v>0</v>
      </c>
      <c r="AX652" s="30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 t="s">
        <v>2062</v>
      </c>
      <c r="N653" s="28" t="s">
        <v>2037</v>
      </c>
      <c r="O653" s="28">
        <v>4501</v>
      </c>
      <c r="P653" s="3" t="s">
        <v>841</v>
      </c>
      <c r="Q653" s="4"/>
      <c r="R653" s="4"/>
      <c r="S653" s="4"/>
      <c r="T653" s="4"/>
      <c r="U653" s="3">
        <v>2</v>
      </c>
      <c r="V653" s="59">
        <v>2</v>
      </c>
      <c r="W653" s="6" t="s">
        <v>1822</v>
      </c>
      <c r="X653" s="6" t="s">
        <v>1823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47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48"/>
        <v>0</v>
      </c>
      <c r="AM653" s="7">
        <v>0</v>
      </c>
      <c r="AN653" s="7">
        <v>0</v>
      </c>
      <c r="AO653" s="29">
        <f t="shared" si="49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46"/>
        <v>0</v>
      </c>
      <c r="AW653" s="26">
        <f t="shared" si="50"/>
        <v>0</v>
      </c>
      <c r="AX653" s="30"/>
    </row>
    <row r="654" spans="1:50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842</v>
      </c>
      <c r="E654" s="3" t="s">
        <v>855</v>
      </c>
      <c r="F654" s="3">
        <v>70</v>
      </c>
      <c r="G654" s="62">
        <v>70</v>
      </c>
      <c r="H654" s="4"/>
      <c r="I654" s="4"/>
      <c r="J654" s="4"/>
      <c r="K654" s="4"/>
      <c r="L654" s="4"/>
      <c r="M654" s="28" t="s">
        <v>2062</v>
      </c>
      <c r="N654" s="28" t="s">
        <v>2037</v>
      </c>
      <c r="O654" s="28">
        <v>4501</v>
      </c>
      <c r="P654" s="3" t="s">
        <v>850</v>
      </c>
      <c r="Q654" s="4"/>
      <c r="R654" s="4"/>
      <c r="S654" s="4"/>
      <c r="T654" s="4"/>
      <c r="U654" s="3">
        <v>1</v>
      </c>
      <c r="V654" s="59">
        <v>1</v>
      </c>
      <c r="W654" s="6" t="s">
        <v>1823</v>
      </c>
      <c r="X654" s="6" t="s">
        <v>1824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47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48"/>
        <v>0</v>
      </c>
      <c r="AM654" s="7">
        <v>0</v>
      </c>
      <c r="AN654" s="7">
        <v>0</v>
      </c>
      <c r="AO654" s="29">
        <f t="shared" si="49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46"/>
        <v>0</v>
      </c>
      <c r="AW654" s="26">
        <f t="shared" si="50"/>
        <v>0</v>
      </c>
      <c r="AX654" s="30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 t="s">
        <v>2062</v>
      </c>
      <c r="N655" s="28" t="s">
        <v>2037</v>
      </c>
      <c r="O655" s="28">
        <v>4501</v>
      </c>
      <c r="P655" s="3" t="s">
        <v>851</v>
      </c>
      <c r="Q655" s="4"/>
      <c r="R655" s="4"/>
      <c r="S655" s="4"/>
      <c r="T655" s="4"/>
      <c r="U655" s="3">
        <v>40000</v>
      </c>
      <c r="V655" s="59">
        <v>7750</v>
      </c>
      <c r="W655" s="6" t="s">
        <v>1824</v>
      </c>
      <c r="X655" s="6" t="s">
        <v>1825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47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48"/>
        <v>0</v>
      </c>
      <c r="AM655" s="7">
        <v>0</v>
      </c>
      <c r="AN655" s="7">
        <v>0</v>
      </c>
      <c r="AO655" s="29">
        <f t="shared" si="49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46"/>
        <v>0</v>
      </c>
      <c r="AW655" s="26">
        <f t="shared" si="50"/>
        <v>0</v>
      </c>
      <c r="AX655" s="30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 t="s">
        <v>2062</v>
      </c>
      <c r="N656" s="28" t="s">
        <v>2037</v>
      </c>
      <c r="O656" s="28">
        <v>4501</v>
      </c>
      <c r="P656" s="3" t="s">
        <v>852</v>
      </c>
      <c r="Q656" s="4"/>
      <c r="R656" s="4"/>
      <c r="S656" s="4"/>
      <c r="T656" s="4"/>
      <c r="U656" s="3">
        <v>50</v>
      </c>
      <c r="V656" s="59">
        <v>3</v>
      </c>
      <c r="W656" s="6" t="s">
        <v>1825</v>
      </c>
      <c r="X656" s="6" t="s">
        <v>1826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47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48"/>
        <v>0</v>
      </c>
      <c r="AM656" s="7">
        <v>0</v>
      </c>
      <c r="AN656" s="7">
        <v>0</v>
      </c>
      <c r="AO656" s="29">
        <f t="shared" si="49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46"/>
        <v>0</v>
      </c>
      <c r="AW656" s="26">
        <f t="shared" si="50"/>
        <v>0</v>
      </c>
      <c r="AX656" s="30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 t="s">
        <v>2062</v>
      </c>
      <c r="N657" s="28" t="s">
        <v>2037</v>
      </c>
      <c r="O657" s="28">
        <v>4501</v>
      </c>
      <c r="P657" s="3" t="s">
        <v>853</v>
      </c>
      <c r="Q657" s="4"/>
      <c r="R657" s="4"/>
      <c r="S657" s="4"/>
      <c r="T657" s="4"/>
      <c r="U657" s="3">
        <v>8000</v>
      </c>
      <c r="V657" s="59">
        <v>8000</v>
      </c>
      <c r="W657" s="6" t="s">
        <v>1826</v>
      </c>
      <c r="X657" s="6" t="s">
        <v>1827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47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48"/>
        <v>0</v>
      </c>
      <c r="AM657" s="7">
        <v>0</v>
      </c>
      <c r="AN657" s="7">
        <v>0</v>
      </c>
      <c r="AO657" s="29">
        <f t="shared" si="49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46"/>
        <v>0</v>
      </c>
      <c r="AW657" s="26">
        <f t="shared" si="50"/>
        <v>0</v>
      </c>
      <c r="AX657" s="30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856</v>
      </c>
      <c r="F658" s="3">
        <v>70</v>
      </c>
      <c r="G658" s="62">
        <v>70</v>
      </c>
      <c r="H658" s="4"/>
      <c r="I658" s="4"/>
      <c r="J658" s="4"/>
      <c r="K658" s="4"/>
      <c r="L658" s="4"/>
      <c r="M658" s="28" t="s">
        <v>2062</v>
      </c>
      <c r="N658" s="28" t="s">
        <v>2037</v>
      </c>
      <c r="O658" s="28">
        <v>4501</v>
      </c>
      <c r="P658" s="3" t="s">
        <v>854</v>
      </c>
      <c r="Q658" s="4"/>
      <c r="R658" s="4"/>
      <c r="S658" s="4"/>
      <c r="T658" s="4"/>
      <c r="U658" s="3">
        <v>2</v>
      </c>
      <c r="V658" s="59">
        <v>2</v>
      </c>
      <c r="W658" s="6" t="s">
        <v>1827</v>
      </c>
      <c r="X658" s="6" t="s">
        <v>1828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47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48"/>
        <v>0</v>
      </c>
      <c r="AM658" s="7">
        <v>0</v>
      </c>
      <c r="AN658" s="7">
        <v>0</v>
      </c>
      <c r="AO658" s="29">
        <f t="shared" si="49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46"/>
        <v>0</v>
      </c>
      <c r="AW658" s="26">
        <f t="shared" si="50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 t="s">
        <v>2062</v>
      </c>
      <c r="N659" s="28" t="s">
        <v>2037</v>
      </c>
      <c r="O659" s="28">
        <v>4501</v>
      </c>
      <c r="P659" s="3" t="s">
        <v>843</v>
      </c>
      <c r="Q659" s="4"/>
      <c r="R659" s="4"/>
      <c r="S659" s="4"/>
      <c r="T659" s="4"/>
      <c r="U659" s="3">
        <v>4000</v>
      </c>
      <c r="V659" s="59">
        <v>1055</v>
      </c>
      <c r="W659" s="6" t="s">
        <v>1828</v>
      </c>
      <c r="X659" s="6" t="s">
        <v>1829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47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48"/>
        <v>0</v>
      </c>
      <c r="AM659" s="7">
        <v>0</v>
      </c>
      <c r="AN659" s="7">
        <v>0</v>
      </c>
      <c r="AO659" s="29">
        <f t="shared" si="49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46"/>
        <v>0</v>
      </c>
      <c r="AW659" s="26">
        <f t="shared" si="50"/>
        <v>0</v>
      </c>
      <c r="AX659" s="30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 t="s">
        <v>2062</v>
      </c>
      <c r="N660" s="28" t="s">
        <v>2037</v>
      </c>
      <c r="O660" s="28">
        <v>4501</v>
      </c>
      <c r="P660" s="3" t="s">
        <v>844</v>
      </c>
      <c r="Q660" s="4"/>
      <c r="R660" s="4"/>
      <c r="S660" s="4"/>
      <c r="T660" s="4"/>
      <c r="U660" s="3">
        <v>2280</v>
      </c>
      <c r="V660" s="59">
        <v>575</v>
      </c>
      <c r="W660" s="6" t="s">
        <v>1829</v>
      </c>
      <c r="X660" s="6" t="s">
        <v>1830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47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48"/>
        <v>0</v>
      </c>
      <c r="AM660" s="7">
        <v>0</v>
      </c>
      <c r="AN660" s="7">
        <v>0</v>
      </c>
      <c r="AO660" s="29">
        <f t="shared" si="49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46"/>
        <v>0</v>
      </c>
      <c r="AW660" s="26">
        <f t="shared" si="50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867</v>
      </c>
      <c r="E661" s="3" t="s">
        <v>866</v>
      </c>
      <c r="F661" s="3">
        <v>100</v>
      </c>
      <c r="G661" s="62">
        <v>100</v>
      </c>
      <c r="H661" s="4"/>
      <c r="I661" s="4"/>
      <c r="J661" s="4"/>
      <c r="K661" s="4"/>
      <c r="L661" s="4"/>
      <c r="M661" s="28" t="s">
        <v>2062</v>
      </c>
      <c r="N661" s="28" t="s">
        <v>2037</v>
      </c>
      <c r="O661" s="28">
        <v>4501</v>
      </c>
      <c r="P661" s="3" t="s">
        <v>859</v>
      </c>
      <c r="Q661" s="4"/>
      <c r="R661" s="4"/>
      <c r="S661" s="4"/>
      <c r="T661" s="4"/>
      <c r="U661" s="3">
        <v>400</v>
      </c>
      <c r="V661" s="59">
        <v>79</v>
      </c>
      <c r="W661" s="6" t="s">
        <v>1830</v>
      </c>
      <c r="X661" s="6" t="s">
        <v>1831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47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48"/>
        <v>0</v>
      </c>
      <c r="AM661" s="7">
        <v>0</v>
      </c>
      <c r="AN661" s="7">
        <v>0</v>
      </c>
      <c r="AO661" s="29">
        <f t="shared" si="49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46"/>
        <v>0</v>
      </c>
      <c r="AW661" s="26">
        <f t="shared" si="50"/>
        <v>0</v>
      </c>
      <c r="AX661" s="30"/>
    </row>
    <row r="662" spans="1:50" customFormat="1" ht="45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 t="s">
        <v>2062</v>
      </c>
      <c r="N662" s="28" t="s">
        <v>2037</v>
      </c>
      <c r="O662" s="28">
        <v>4501</v>
      </c>
      <c r="P662" s="3" t="s">
        <v>857</v>
      </c>
      <c r="Q662" s="4"/>
      <c r="R662" s="4"/>
      <c r="S662" s="4"/>
      <c r="T662" s="4"/>
      <c r="U662" s="3">
        <v>20</v>
      </c>
      <c r="V662" s="59">
        <v>5</v>
      </c>
      <c r="W662" s="6" t="s">
        <v>1831</v>
      </c>
      <c r="X662" s="6" t="s">
        <v>1832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47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48"/>
        <v>0</v>
      </c>
      <c r="AM662" s="7">
        <v>0</v>
      </c>
      <c r="AN662" s="7">
        <v>0</v>
      </c>
      <c r="AO662" s="29">
        <f t="shared" si="49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46"/>
        <v>0</v>
      </c>
      <c r="AW662" s="26">
        <f t="shared" si="50"/>
        <v>0</v>
      </c>
      <c r="AX662" s="30"/>
    </row>
    <row r="663" spans="1:50" customFormat="1" ht="7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 t="s">
        <v>2062</v>
      </c>
      <c r="N663" s="28" t="s">
        <v>2037</v>
      </c>
      <c r="O663" s="28">
        <v>4501</v>
      </c>
      <c r="P663" s="3" t="s">
        <v>860</v>
      </c>
      <c r="Q663" s="4"/>
      <c r="R663" s="4"/>
      <c r="S663" s="4"/>
      <c r="T663" s="4"/>
      <c r="U663" s="3">
        <v>420</v>
      </c>
      <c r="V663" s="59">
        <v>108</v>
      </c>
      <c r="W663" s="6" t="s">
        <v>1832</v>
      </c>
      <c r="X663" s="6" t="s">
        <v>1833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47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48"/>
        <v>0</v>
      </c>
      <c r="AM663" s="7">
        <v>0</v>
      </c>
      <c r="AN663" s="7">
        <v>0</v>
      </c>
      <c r="AO663" s="29">
        <f t="shared" si="49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46"/>
        <v>0</v>
      </c>
      <c r="AW663" s="26">
        <f t="shared" si="50"/>
        <v>0</v>
      </c>
      <c r="AX663" s="30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 t="s">
        <v>2062</v>
      </c>
      <c r="N664" s="28" t="s">
        <v>2037</v>
      </c>
      <c r="O664" s="28">
        <v>4501</v>
      </c>
      <c r="P664" s="3" t="s">
        <v>861</v>
      </c>
      <c r="Q664" s="4"/>
      <c r="R664" s="4"/>
      <c r="S664" s="4"/>
      <c r="T664" s="4"/>
      <c r="U664" s="3">
        <v>1</v>
      </c>
      <c r="V664" s="59">
        <v>1</v>
      </c>
      <c r="W664" s="6" t="s">
        <v>1833</v>
      </c>
      <c r="X664" s="6" t="s">
        <v>1834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47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48"/>
        <v>0</v>
      </c>
      <c r="AM664" s="7">
        <v>0</v>
      </c>
      <c r="AN664" s="7">
        <v>0</v>
      </c>
      <c r="AO664" s="29">
        <f t="shared" si="49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46"/>
        <v>0</v>
      </c>
      <c r="AW664" s="26">
        <f t="shared" si="50"/>
        <v>0</v>
      </c>
      <c r="AX664" s="30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 t="s">
        <v>2062</v>
      </c>
      <c r="N665" s="28" t="s">
        <v>2037</v>
      </c>
      <c r="O665" s="28">
        <v>4501</v>
      </c>
      <c r="P665" s="3" t="s">
        <v>858</v>
      </c>
      <c r="Q665" s="4"/>
      <c r="R665" s="4"/>
      <c r="S665" s="4"/>
      <c r="T665" s="4"/>
      <c r="U665" s="3">
        <v>16</v>
      </c>
      <c r="V665" s="59">
        <v>2</v>
      </c>
      <c r="W665" s="6" t="s">
        <v>1834</v>
      </c>
      <c r="X665" s="6" t="s">
        <v>1835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47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48"/>
        <v>0</v>
      </c>
      <c r="AM665" s="7">
        <v>0</v>
      </c>
      <c r="AN665" s="7">
        <v>0</v>
      </c>
      <c r="AO665" s="29">
        <f t="shared" si="49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46"/>
        <v>0</v>
      </c>
      <c r="AW665" s="26">
        <f t="shared" si="50"/>
        <v>0</v>
      </c>
      <c r="AX665" s="30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 t="s">
        <v>2062</v>
      </c>
      <c r="N666" s="28" t="s">
        <v>2037</v>
      </c>
      <c r="O666" s="28">
        <v>4501</v>
      </c>
      <c r="P666" s="3" t="s">
        <v>862</v>
      </c>
      <c r="Q666" s="4"/>
      <c r="R666" s="4"/>
      <c r="S666" s="4"/>
      <c r="T666" s="4"/>
      <c r="U666" s="3">
        <v>32</v>
      </c>
      <c r="V666" s="59">
        <v>6</v>
      </c>
      <c r="W666" s="6" t="s">
        <v>1835</v>
      </c>
      <c r="X666" s="6" t="s">
        <v>1836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47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48"/>
        <v>0</v>
      </c>
      <c r="AM666" s="7">
        <v>0</v>
      </c>
      <c r="AN666" s="7">
        <v>0</v>
      </c>
      <c r="AO666" s="29">
        <f t="shared" si="49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46"/>
        <v>0</v>
      </c>
      <c r="AW666" s="26">
        <f t="shared" si="50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 t="s">
        <v>2062</v>
      </c>
      <c r="N667" s="28" t="s">
        <v>2037</v>
      </c>
      <c r="O667" s="28">
        <v>4501</v>
      </c>
      <c r="P667" s="3" t="s">
        <v>863</v>
      </c>
      <c r="Q667" s="4"/>
      <c r="R667" s="4"/>
      <c r="S667" s="4"/>
      <c r="T667" s="4"/>
      <c r="U667" s="3">
        <v>4</v>
      </c>
      <c r="V667" s="59">
        <v>4</v>
      </c>
      <c r="W667" s="6" t="s">
        <v>1836</v>
      </c>
      <c r="X667" s="6" t="s">
        <v>1837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47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48"/>
        <v>0</v>
      </c>
      <c r="AM667" s="7">
        <v>0</v>
      </c>
      <c r="AN667" s="7">
        <v>0</v>
      </c>
      <c r="AO667" s="29">
        <f t="shared" si="49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46"/>
        <v>0</v>
      </c>
      <c r="AW667" s="26">
        <f t="shared" si="50"/>
        <v>0</v>
      </c>
      <c r="AX667" s="30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2062</v>
      </c>
      <c r="N668" s="28" t="s">
        <v>2037</v>
      </c>
      <c r="O668" s="28">
        <v>4501</v>
      </c>
      <c r="P668" s="3" t="s">
        <v>864</v>
      </c>
      <c r="Q668" s="4"/>
      <c r="R668" s="4"/>
      <c r="S668" s="4"/>
      <c r="T668" s="4"/>
      <c r="U668" s="3">
        <v>24</v>
      </c>
      <c r="V668" s="59">
        <v>4</v>
      </c>
      <c r="W668" s="6" t="s">
        <v>1837</v>
      </c>
      <c r="X668" s="6" t="s">
        <v>1838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47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48"/>
        <v>0</v>
      </c>
      <c r="AM668" s="7">
        <v>0</v>
      </c>
      <c r="AN668" s="7">
        <v>0</v>
      </c>
      <c r="AO668" s="29">
        <f t="shared" si="49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46"/>
        <v>0</v>
      </c>
      <c r="AW668" s="26">
        <f t="shared" si="50"/>
        <v>0</v>
      </c>
      <c r="AX668" s="30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2062</v>
      </c>
      <c r="N669" s="28" t="s">
        <v>2037</v>
      </c>
      <c r="O669" s="28">
        <v>4501</v>
      </c>
      <c r="P669" s="3" t="s">
        <v>865</v>
      </c>
      <c r="Q669" s="4"/>
      <c r="R669" s="4"/>
      <c r="S669" s="4"/>
      <c r="T669" s="4"/>
      <c r="U669" s="3">
        <v>16</v>
      </c>
      <c r="V669" s="59">
        <v>4</v>
      </c>
      <c r="W669" s="6" t="s">
        <v>1838</v>
      </c>
      <c r="X669" s="6" t="s">
        <v>1839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47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48"/>
        <v>0</v>
      </c>
      <c r="AM669" s="7">
        <v>0</v>
      </c>
      <c r="AN669" s="7">
        <v>0</v>
      </c>
      <c r="AO669" s="29">
        <f t="shared" si="49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46"/>
        <v>0</v>
      </c>
      <c r="AW669" s="26">
        <f t="shared" si="50"/>
        <v>0</v>
      </c>
      <c r="AX669" s="30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868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2062</v>
      </c>
      <c r="N670" s="28" t="s">
        <v>2037</v>
      </c>
      <c r="O670" s="28">
        <v>4501</v>
      </c>
      <c r="P670" s="3" t="s">
        <v>869</v>
      </c>
      <c r="Q670" s="4"/>
      <c r="R670" s="4"/>
      <c r="S670" s="4"/>
      <c r="T670" s="4"/>
      <c r="U670" s="3">
        <v>300</v>
      </c>
      <c r="V670" s="59">
        <v>67</v>
      </c>
      <c r="W670" s="6" t="s">
        <v>1839</v>
      </c>
      <c r="X670" s="6" t="s">
        <v>1840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47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48"/>
        <v>0</v>
      </c>
      <c r="AM670" s="7">
        <v>0</v>
      </c>
      <c r="AN670" s="7">
        <v>0</v>
      </c>
      <c r="AO670" s="29">
        <f t="shared" si="49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46"/>
        <v>0</v>
      </c>
      <c r="AW670" s="26">
        <f t="shared" si="50"/>
        <v>0</v>
      </c>
      <c r="AX670" s="30"/>
    </row>
    <row r="671" spans="1:50" customFormat="1" ht="60" hidden="1" customHeight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2062</v>
      </c>
      <c r="N671" s="28" t="s">
        <v>2037</v>
      </c>
      <c r="O671" s="28">
        <v>4501</v>
      </c>
      <c r="P671" s="3" t="s">
        <v>870</v>
      </c>
      <c r="Q671" s="4"/>
      <c r="R671" s="4"/>
      <c r="S671" s="4"/>
      <c r="T671" s="4"/>
      <c r="U671" s="3">
        <v>400</v>
      </c>
      <c r="V671" s="59">
        <v>125</v>
      </c>
      <c r="W671" s="6" t="s">
        <v>1840</v>
      </c>
      <c r="X671" s="6" t="s">
        <v>1841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47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48"/>
        <v>0</v>
      </c>
      <c r="AM671" s="7">
        <v>0</v>
      </c>
      <c r="AN671" s="7">
        <v>0</v>
      </c>
      <c r="AO671" s="29">
        <f t="shared" si="49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46"/>
        <v>0</v>
      </c>
      <c r="AW671" s="26">
        <f t="shared" si="50"/>
        <v>0</v>
      </c>
      <c r="AX671" s="30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2062</v>
      </c>
      <c r="N672" s="28" t="s">
        <v>2037</v>
      </c>
      <c r="O672" s="28">
        <v>4501</v>
      </c>
      <c r="P672" s="3" t="s">
        <v>871</v>
      </c>
      <c r="Q672" s="4"/>
      <c r="R672" s="4"/>
      <c r="S672" s="4"/>
      <c r="T672" s="4"/>
      <c r="U672" s="3">
        <v>6000</v>
      </c>
      <c r="V672" s="59">
        <v>1345</v>
      </c>
      <c r="W672" s="6" t="s">
        <v>1841</v>
      </c>
      <c r="X672" s="6" t="s">
        <v>1842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47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48"/>
        <v>0</v>
      </c>
      <c r="AM672" s="7">
        <v>0</v>
      </c>
      <c r="AN672" s="7">
        <v>0</v>
      </c>
      <c r="AO672" s="29">
        <f t="shared" si="49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46"/>
        <v>0</v>
      </c>
      <c r="AW672" s="26">
        <f t="shared" si="50"/>
        <v>0</v>
      </c>
      <c r="AX672" s="30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2062</v>
      </c>
      <c r="N673" s="28" t="s">
        <v>2037</v>
      </c>
      <c r="O673" s="28">
        <v>4501</v>
      </c>
      <c r="P673" s="3" t="s">
        <v>872</v>
      </c>
      <c r="Q673" s="4"/>
      <c r="R673" s="4"/>
      <c r="S673" s="4"/>
      <c r="T673" s="4"/>
      <c r="U673" s="3">
        <v>600</v>
      </c>
      <c r="V673" s="59">
        <v>193</v>
      </c>
      <c r="W673" s="6" t="s">
        <v>1842</v>
      </c>
      <c r="X673" s="6" t="s">
        <v>1843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47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48"/>
        <v>0</v>
      </c>
      <c r="AM673" s="7">
        <v>0</v>
      </c>
      <c r="AN673" s="7">
        <v>0</v>
      </c>
      <c r="AO673" s="29">
        <f t="shared" si="49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46"/>
        <v>0</v>
      </c>
      <c r="AW673" s="26">
        <f t="shared" si="50"/>
        <v>0</v>
      </c>
      <c r="AX673" s="30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2062</v>
      </c>
      <c r="N674" s="28" t="s">
        <v>2037</v>
      </c>
      <c r="O674" s="28">
        <v>4501</v>
      </c>
      <c r="P674" s="3" t="s">
        <v>873</v>
      </c>
      <c r="Q674" s="4"/>
      <c r="R674" s="4"/>
      <c r="S674" s="4"/>
      <c r="T674" s="4"/>
      <c r="U674" s="3">
        <v>6000</v>
      </c>
      <c r="V674" s="59">
        <v>1592</v>
      </c>
      <c r="W674" s="6" t="s">
        <v>1843</v>
      </c>
      <c r="X674" s="6" t="s">
        <v>1844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47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48"/>
        <v>0</v>
      </c>
      <c r="AM674" s="7">
        <v>0</v>
      </c>
      <c r="AN674" s="7">
        <v>0</v>
      </c>
      <c r="AO674" s="29">
        <f t="shared" si="49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46"/>
        <v>0</v>
      </c>
      <c r="AW674" s="26">
        <f t="shared" si="50"/>
        <v>0</v>
      </c>
      <c r="AX674" s="30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2062</v>
      </c>
      <c r="N675" s="28" t="s">
        <v>2037</v>
      </c>
      <c r="O675" s="28">
        <v>4501</v>
      </c>
      <c r="P675" s="3" t="s">
        <v>874</v>
      </c>
      <c r="Q675" s="4"/>
      <c r="R675" s="4"/>
      <c r="S675" s="4"/>
      <c r="T675" s="4"/>
      <c r="U675" s="3">
        <v>800</v>
      </c>
      <c r="V675" s="59">
        <v>293</v>
      </c>
      <c r="W675" s="6" t="s">
        <v>1844</v>
      </c>
      <c r="X675" s="6" t="s">
        <v>1845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47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48"/>
        <v>0</v>
      </c>
      <c r="AM675" s="7">
        <v>0</v>
      </c>
      <c r="AN675" s="7">
        <v>0</v>
      </c>
      <c r="AO675" s="29">
        <f t="shared" si="49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46"/>
        <v>0</v>
      </c>
      <c r="AW675" s="26">
        <f t="shared" si="50"/>
        <v>0</v>
      </c>
      <c r="AX675" s="30"/>
    </row>
    <row r="676" spans="1:50" customFormat="1" ht="30" hidden="1" x14ac:dyDescent="0.25">
      <c r="A676" s="3" t="s">
        <v>829</v>
      </c>
      <c r="B676" s="3" t="s">
        <v>362</v>
      </c>
      <c r="C676" s="3" t="s">
        <v>835</v>
      </c>
      <c r="D676" s="3" t="s">
        <v>876</v>
      </c>
      <c r="E676" s="3" t="s">
        <v>875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2071</v>
      </c>
      <c r="N676" s="28" t="s">
        <v>2038</v>
      </c>
      <c r="O676" s="28">
        <v>1202</v>
      </c>
      <c r="P676" s="3" t="s">
        <v>877</v>
      </c>
      <c r="Q676" s="4"/>
      <c r="R676" s="4"/>
      <c r="S676" s="4"/>
      <c r="T676" s="4"/>
      <c r="U676" s="3">
        <v>1</v>
      </c>
      <c r="V676" s="59">
        <v>1</v>
      </c>
      <c r="W676" s="6" t="s">
        <v>1845</v>
      </c>
      <c r="X676" s="6" t="s">
        <v>1846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47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48"/>
        <v>0</v>
      </c>
      <c r="AM676" s="7">
        <v>0</v>
      </c>
      <c r="AN676" s="7">
        <v>0</v>
      </c>
      <c r="AO676" s="29">
        <f t="shared" si="49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46"/>
        <v>0</v>
      </c>
      <c r="AW676" s="26">
        <f t="shared" si="50"/>
        <v>0</v>
      </c>
      <c r="AX676" s="30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2071</v>
      </c>
      <c r="N677" s="28" t="s">
        <v>2038</v>
      </c>
      <c r="O677" s="28">
        <v>1202</v>
      </c>
      <c r="P677" s="3" t="s">
        <v>878</v>
      </c>
      <c r="Q677" s="4"/>
      <c r="R677" s="4"/>
      <c r="S677" s="4"/>
      <c r="T677" s="4"/>
      <c r="U677" s="3">
        <v>1</v>
      </c>
      <c r="V677" s="59">
        <v>1</v>
      </c>
      <c r="W677" s="6" t="s">
        <v>1846</v>
      </c>
      <c r="X677" s="6" t="s">
        <v>1847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47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48"/>
        <v>0</v>
      </c>
      <c r="AM677" s="7">
        <v>0</v>
      </c>
      <c r="AN677" s="7">
        <v>0</v>
      </c>
      <c r="AO677" s="29">
        <f t="shared" si="49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46"/>
        <v>0</v>
      </c>
      <c r="AW677" s="26">
        <f t="shared" si="50"/>
        <v>0</v>
      </c>
      <c r="AX677" s="30"/>
    </row>
    <row r="678" spans="1:50" customFormat="1" ht="45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2071</v>
      </c>
      <c r="N678" s="28" t="s">
        <v>2039</v>
      </c>
      <c r="O678" s="28">
        <v>1203</v>
      </c>
      <c r="P678" s="3" t="s">
        <v>879</v>
      </c>
      <c r="Q678" s="4"/>
      <c r="R678" s="4"/>
      <c r="S678" s="4"/>
      <c r="T678" s="4"/>
      <c r="U678" s="3">
        <v>1</v>
      </c>
      <c r="V678" s="59">
        <v>1</v>
      </c>
      <c r="W678" s="6" t="s">
        <v>1847</v>
      </c>
      <c r="X678" s="6" t="s">
        <v>1848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47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48"/>
        <v>0</v>
      </c>
      <c r="AM678" s="7">
        <v>0</v>
      </c>
      <c r="AN678" s="7">
        <v>0</v>
      </c>
      <c r="AO678" s="29">
        <f t="shared" si="49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46"/>
        <v>0</v>
      </c>
      <c r="AW678" s="26">
        <f t="shared" si="50"/>
        <v>0</v>
      </c>
      <c r="AX678" s="30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2071</v>
      </c>
      <c r="N679" s="28" t="s">
        <v>2038</v>
      </c>
      <c r="O679" s="28">
        <v>1202</v>
      </c>
      <c r="P679" s="3" t="s">
        <v>880</v>
      </c>
      <c r="Q679" s="4"/>
      <c r="R679" s="4"/>
      <c r="S679" s="4"/>
      <c r="T679" s="4"/>
      <c r="U679" s="3">
        <v>40</v>
      </c>
      <c r="V679" s="59">
        <v>10</v>
      </c>
      <c r="W679" s="6" t="s">
        <v>1848</v>
      </c>
      <c r="X679" s="6" t="s">
        <v>1849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47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48"/>
        <v>0</v>
      </c>
      <c r="AM679" s="7">
        <v>0</v>
      </c>
      <c r="AN679" s="7">
        <v>0</v>
      </c>
      <c r="AO679" s="29">
        <f t="shared" si="49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46"/>
        <v>0</v>
      </c>
      <c r="AW679" s="26">
        <f t="shared" si="50"/>
        <v>0</v>
      </c>
      <c r="AX679" s="30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2071</v>
      </c>
      <c r="N680" s="28" t="s">
        <v>2038</v>
      </c>
      <c r="O680" s="28">
        <v>1202</v>
      </c>
      <c r="P680" s="3" t="s">
        <v>884</v>
      </c>
      <c r="Q680" s="4"/>
      <c r="R680" s="4"/>
      <c r="S680" s="4"/>
      <c r="T680" s="4"/>
      <c r="U680" s="3">
        <v>120</v>
      </c>
      <c r="V680" s="59">
        <v>30</v>
      </c>
      <c r="W680" s="6" t="s">
        <v>1849</v>
      </c>
      <c r="X680" s="6" t="s">
        <v>1850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47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48"/>
        <v>0</v>
      </c>
      <c r="AM680" s="7">
        <v>0</v>
      </c>
      <c r="AN680" s="7">
        <v>0</v>
      </c>
      <c r="AO680" s="29">
        <f t="shared" si="49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46"/>
        <v>0</v>
      </c>
      <c r="AW680" s="26">
        <f t="shared" si="50"/>
        <v>0</v>
      </c>
      <c r="AX680" s="30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2071</v>
      </c>
      <c r="N681" s="28" t="s">
        <v>2038</v>
      </c>
      <c r="O681" s="28">
        <v>1202</v>
      </c>
      <c r="P681" s="3" t="s">
        <v>881</v>
      </c>
      <c r="Q681" s="4"/>
      <c r="R681" s="4"/>
      <c r="S681" s="4"/>
      <c r="T681" s="4"/>
      <c r="U681" s="3">
        <v>2</v>
      </c>
      <c r="V681" s="59">
        <v>1</v>
      </c>
      <c r="W681" s="6" t="s">
        <v>1850</v>
      </c>
      <c r="X681" s="6" t="s">
        <v>1851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47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48"/>
        <v>0</v>
      </c>
      <c r="AM681" s="7">
        <v>0</v>
      </c>
      <c r="AN681" s="7">
        <v>0</v>
      </c>
      <c r="AO681" s="29">
        <f t="shared" si="49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ref="AV681:AV744" si="51">SUM(AP681:AU681)</f>
        <v>0</v>
      </c>
      <c r="AW681" s="26">
        <f t="shared" si="50"/>
        <v>0</v>
      </c>
      <c r="AX681" s="30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2071</v>
      </c>
      <c r="N682" s="28" t="s">
        <v>2038</v>
      </c>
      <c r="O682" s="28">
        <v>1202</v>
      </c>
      <c r="P682" s="3" t="s">
        <v>1131</v>
      </c>
      <c r="Q682" s="4"/>
      <c r="R682" s="4"/>
      <c r="S682" s="4"/>
      <c r="T682" s="4"/>
      <c r="U682" s="3">
        <v>1</v>
      </c>
      <c r="V682" s="59">
        <v>1</v>
      </c>
      <c r="W682" s="6" t="s">
        <v>1851</v>
      </c>
      <c r="X682" s="6" t="s">
        <v>1852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ref="AF682:AF745" si="52">SUM(AA682:AE682)</f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ref="AL682:AL745" si="53">SUM(AG682:AK682)</f>
        <v>0</v>
      </c>
      <c r="AM682" s="7">
        <v>0</v>
      </c>
      <c r="AN682" s="7">
        <v>0</v>
      </c>
      <c r="AO682" s="29">
        <f t="shared" ref="AO682:AO745" si="54">SUM(AM682:AN682)</f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si="51"/>
        <v>0</v>
      </c>
      <c r="AW682" s="26">
        <f t="shared" ref="AW682:AW745" si="55">AF682+AL682+AO682+AV682</f>
        <v>0</v>
      </c>
      <c r="AX682" s="30"/>
    </row>
    <row r="683" spans="1:50" customFormat="1" ht="6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882</v>
      </c>
      <c r="F683" s="3">
        <v>538.79999999999995</v>
      </c>
      <c r="G683" s="62">
        <v>538.79999999999995</v>
      </c>
      <c r="H683" s="4"/>
      <c r="I683" s="4"/>
      <c r="J683" s="4"/>
      <c r="K683" s="4"/>
      <c r="L683" s="4"/>
      <c r="M683" s="28" t="s">
        <v>2071</v>
      </c>
      <c r="N683" s="28" t="s">
        <v>2038</v>
      </c>
      <c r="O683" s="28">
        <v>1202</v>
      </c>
      <c r="P683" s="3" t="s">
        <v>883</v>
      </c>
      <c r="Q683" s="4"/>
      <c r="R683" s="4"/>
      <c r="S683" s="4"/>
      <c r="T683" s="4"/>
      <c r="U683" s="3">
        <v>80</v>
      </c>
      <c r="V683" s="59">
        <v>15</v>
      </c>
      <c r="W683" s="6" t="s">
        <v>1852</v>
      </c>
      <c r="X683" s="6" t="s">
        <v>1853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52"/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si="53"/>
        <v>0</v>
      </c>
      <c r="AM683" s="7">
        <v>0</v>
      </c>
      <c r="AN683" s="7">
        <v>0</v>
      </c>
      <c r="AO683" s="29">
        <f t="shared" si="54"/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51"/>
        <v>0</v>
      </c>
      <c r="AW683" s="26">
        <f t="shared" si="55"/>
        <v>0</v>
      </c>
      <c r="AX683" s="30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 t="s">
        <v>2071</v>
      </c>
      <c r="N684" s="28" t="s">
        <v>2038</v>
      </c>
      <c r="O684" s="28">
        <v>1202</v>
      </c>
      <c r="P684" s="3" t="s">
        <v>885</v>
      </c>
      <c r="Q684" s="4"/>
      <c r="R684" s="4"/>
      <c r="S684" s="4"/>
      <c r="T684" s="4"/>
      <c r="U684" s="3">
        <v>6000</v>
      </c>
      <c r="V684" s="59">
        <v>2382</v>
      </c>
      <c r="W684" s="6" t="s">
        <v>1853</v>
      </c>
      <c r="X684" s="6" t="s">
        <v>1854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2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53"/>
        <v>0</v>
      </c>
      <c r="AM684" s="7">
        <v>0</v>
      </c>
      <c r="AN684" s="7">
        <v>0</v>
      </c>
      <c r="AO684" s="29">
        <f t="shared" si="54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si="51"/>
        <v>0</v>
      </c>
      <c r="AW684" s="26">
        <f t="shared" si="55"/>
        <v>0</v>
      </c>
      <c r="AX684" s="30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 t="s">
        <v>2071</v>
      </c>
      <c r="N685" s="28" t="s">
        <v>2039</v>
      </c>
      <c r="O685" s="28">
        <v>1203</v>
      </c>
      <c r="P685" s="3" t="s">
        <v>886</v>
      </c>
      <c r="Q685" s="4"/>
      <c r="R685" s="4"/>
      <c r="S685" s="4"/>
      <c r="T685" s="4"/>
      <c r="U685" s="3">
        <v>12000</v>
      </c>
      <c r="V685" s="59">
        <v>5260</v>
      </c>
      <c r="W685" s="6" t="s">
        <v>1854</v>
      </c>
      <c r="X685" s="6" t="s">
        <v>1855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2"/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si="53"/>
        <v>0</v>
      </c>
      <c r="AM685" s="7">
        <v>0</v>
      </c>
      <c r="AN685" s="7">
        <v>0</v>
      </c>
      <c r="AO685" s="29">
        <f t="shared" si="54"/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51"/>
        <v>0</v>
      </c>
      <c r="AW685" s="26">
        <f t="shared" si="55"/>
        <v>0</v>
      </c>
      <c r="AX685" s="30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 t="s">
        <v>2071</v>
      </c>
      <c r="N686" s="28" t="s">
        <v>2038</v>
      </c>
      <c r="O686" s="28">
        <v>1202</v>
      </c>
      <c r="P686" s="3" t="s">
        <v>891</v>
      </c>
      <c r="Q686" s="4"/>
      <c r="R686" s="4"/>
      <c r="S686" s="4"/>
      <c r="T686" s="4"/>
      <c r="U686" s="3">
        <v>800</v>
      </c>
      <c r="V686" s="59">
        <v>399</v>
      </c>
      <c r="W686" s="6" t="s">
        <v>1855</v>
      </c>
      <c r="X686" s="6" t="s">
        <v>1856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2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53"/>
        <v>0</v>
      </c>
      <c r="AM686" s="7">
        <v>0</v>
      </c>
      <c r="AN686" s="7">
        <v>0</v>
      </c>
      <c r="AO686" s="29">
        <f t="shared" si="54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51"/>
        <v>0</v>
      </c>
      <c r="AW686" s="26">
        <f t="shared" si="55"/>
        <v>0</v>
      </c>
      <c r="AX686" s="30"/>
    </row>
    <row r="687" spans="1:50" customFormat="1" ht="7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 t="s">
        <v>2071</v>
      </c>
      <c r="N687" s="28" t="s">
        <v>2038</v>
      </c>
      <c r="O687" s="28">
        <v>1202</v>
      </c>
      <c r="P687" s="3" t="s">
        <v>887</v>
      </c>
      <c r="Q687" s="4"/>
      <c r="R687" s="4"/>
      <c r="S687" s="4"/>
      <c r="T687" s="4"/>
      <c r="U687" s="3">
        <v>3200</v>
      </c>
      <c r="V687" s="59">
        <v>1267</v>
      </c>
      <c r="W687" s="6" t="s">
        <v>1856</v>
      </c>
      <c r="X687" s="6" t="s">
        <v>1857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2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53"/>
        <v>0</v>
      </c>
      <c r="AM687" s="7">
        <v>0</v>
      </c>
      <c r="AN687" s="7">
        <v>0</v>
      </c>
      <c r="AO687" s="29">
        <f t="shared" si="54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51"/>
        <v>0</v>
      </c>
      <c r="AW687" s="26">
        <f t="shared" si="55"/>
        <v>0</v>
      </c>
      <c r="AX687" s="30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888</v>
      </c>
      <c r="F688" s="3">
        <v>100</v>
      </c>
      <c r="G688" s="62">
        <v>100</v>
      </c>
      <c r="H688" s="4"/>
      <c r="I688" s="4"/>
      <c r="J688" s="4"/>
      <c r="K688" s="4"/>
      <c r="L688" s="4"/>
      <c r="M688" s="28" t="s">
        <v>2071</v>
      </c>
      <c r="N688" s="28" t="s">
        <v>2038</v>
      </c>
      <c r="O688" s="28">
        <v>1202</v>
      </c>
      <c r="P688" s="3" t="s">
        <v>889</v>
      </c>
      <c r="Q688" s="4"/>
      <c r="R688" s="4"/>
      <c r="S688" s="4"/>
      <c r="T688" s="4"/>
      <c r="U688" s="3">
        <v>10</v>
      </c>
      <c r="V688" s="59">
        <v>10</v>
      </c>
      <c r="W688" s="6" t="s">
        <v>1857</v>
      </c>
      <c r="X688" s="6" t="s">
        <v>1858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2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53"/>
        <v>0</v>
      </c>
      <c r="AM688" s="7">
        <v>0</v>
      </c>
      <c r="AN688" s="7">
        <v>0</v>
      </c>
      <c r="AO688" s="29">
        <f t="shared" si="54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si="51"/>
        <v>0</v>
      </c>
      <c r="AW688" s="26">
        <f t="shared" si="55"/>
        <v>0</v>
      </c>
      <c r="AX688" s="30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 t="s">
        <v>2071</v>
      </c>
      <c r="N689" s="28" t="s">
        <v>2038</v>
      </c>
      <c r="O689" s="28">
        <v>1202</v>
      </c>
      <c r="P689" s="3" t="s">
        <v>890</v>
      </c>
      <c r="Q689" s="4"/>
      <c r="R689" s="4"/>
      <c r="S689" s="4"/>
      <c r="T689" s="4"/>
      <c r="U689" s="3">
        <v>36</v>
      </c>
      <c r="V689" s="59">
        <v>13</v>
      </c>
      <c r="W689" s="6" t="s">
        <v>1858</v>
      </c>
      <c r="X689" s="6" t="s">
        <v>1859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2"/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si="53"/>
        <v>0</v>
      </c>
      <c r="AM689" s="7">
        <v>0</v>
      </c>
      <c r="AN689" s="7">
        <v>0</v>
      </c>
      <c r="AO689" s="29">
        <f t="shared" si="54"/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51"/>
        <v>0</v>
      </c>
      <c r="AW689" s="26">
        <f t="shared" si="55"/>
        <v>0</v>
      </c>
      <c r="AX689" s="30"/>
    </row>
    <row r="690" spans="1:50" customFormat="1" ht="45" hidden="1" x14ac:dyDescent="0.25">
      <c r="A690" s="3" t="s">
        <v>829</v>
      </c>
      <c r="B690" s="3" t="s">
        <v>895</v>
      </c>
      <c r="C690" s="3" t="s">
        <v>901</v>
      </c>
      <c r="D690" s="3" t="s">
        <v>902</v>
      </c>
      <c r="E690" s="3" t="s">
        <v>892</v>
      </c>
      <c r="F690" s="3">
        <v>100</v>
      </c>
      <c r="G690" s="62">
        <v>25</v>
      </c>
      <c r="H690" s="4"/>
      <c r="I690" s="4"/>
      <c r="J690" s="4"/>
      <c r="K690" s="4"/>
      <c r="L690" s="4"/>
      <c r="M690" s="28" t="s">
        <v>2069</v>
      </c>
      <c r="N690" s="28" t="s">
        <v>2040</v>
      </c>
      <c r="O690" s="28">
        <v>2402</v>
      </c>
      <c r="P690" s="3" t="s">
        <v>893</v>
      </c>
      <c r="Q690" s="4"/>
      <c r="R690" s="4"/>
      <c r="S690" s="4"/>
      <c r="T690" s="4"/>
      <c r="U690" s="3">
        <v>8</v>
      </c>
      <c r="V690" s="59">
        <v>1</v>
      </c>
      <c r="W690" s="6" t="s">
        <v>1859</v>
      </c>
      <c r="X690" s="6" t="s">
        <v>1860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2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53"/>
        <v>0</v>
      </c>
      <c r="AM690" s="7">
        <v>0</v>
      </c>
      <c r="AN690" s="7">
        <v>0</v>
      </c>
      <c r="AO690" s="29">
        <f t="shared" si="54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51"/>
        <v>0</v>
      </c>
      <c r="AW690" s="26">
        <f t="shared" si="55"/>
        <v>0</v>
      </c>
      <c r="AX690" s="30"/>
    </row>
    <row r="691" spans="1:50" customFormat="1" ht="30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 t="s">
        <v>2069</v>
      </c>
      <c r="N691" s="28" t="s">
        <v>2040</v>
      </c>
      <c r="O691" s="28">
        <v>2402</v>
      </c>
      <c r="P691" s="3" t="s">
        <v>894</v>
      </c>
      <c r="Q691" s="4"/>
      <c r="R691" s="4"/>
      <c r="S691" s="4"/>
      <c r="T691" s="4"/>
      <c r="U691" s="3">
        <v>94</v>
      </c>
      <c r="V691" s="59">
        <v>40.67</v>
      </c>
      <c r="W691" s="6" t="s">
        <v>1860</v>
      </c>
      <c r="X691" s="6" t="s">
        <v>1861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2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53"/>
        <v>0</v>
      </c>
      <c r="AM691" s="7">
        <v>0</v>
      </c>
      <c r="AN691" s="7">
        <v>0</v>
      </c>
      <c r="AO691" s="29">
        <f t="shared" si="54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51"/>
        <v>0</v>
      </c>
      <c r="AW691" s="26">
        <f t="shared" si="55"/>
        <v>0</v>
      </c>
      <c r="AX691" s="30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 t="s">
        <v>2069</v>
      </c>
      <c r="N692" s="28" t="s">
        <v>2040</v>
      </c>
      <c r="O692" s="28">
        <v>2402</v>
      </c>
      <c r="P692" s="3" t="s">
        <v>896</v>
      </c>
      <c r="Q692" s="4"/>
      <c r="R692" s="4"/>
      <c r="S692" s="4"/>
      <c r="T692" s="4"/>
      <c r="U692" s="3">
        <v>7</v>
      </c>
      <c r="V692" s="59">
        <v>1</v>
      </c>
      <c r="W692" s="6" t="s">
        <v>1861</v>
      </c>
      <c r="X692" s="6" t="s">
        <v>1862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2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53"/>
        <v>0</v>
      </c>
      <c r="AM692" s="7">
        <v>0</v>
      </c>
      <c r="AN692" s="7">
        <v>0</v>
      </c>
      <c r="AO692" s="29">
        <f t="shared" si="54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51"/>
        <v>0</v>
      </c>
      <c r="AW692" s="26">
        <f t="shared" si="55"/>
        <v>0</v>
      </c>
      <c r="AX692" s="30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 t="s">
        <v>2069</v>
      </c>
      <c r="N693" s="28" t="s">
        <v>2040</v>
      </c>
      <c r="O693" s="28">
        <v>2402</v>
      </c>
      <c r="P693" s="3" t="s">
        <v>897</v>
      </c>
      <c r="Q693" s="4"/>
      <c r="R693" s="4"/>
      <c r="S693" s="4"/>
      <c r="T693" s="4"/>
      <c r="U693" s="3">
        <v>3.7</v>
      </c>
      <c r="V693" s="59">
        <v>2.2799999999999998</v>
      </c>
      <c r="W693" s="6" t="s">
        <v>1862</v>
      </c>
      <c r="X693" s="6" t="s">
        <v>1863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2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53"/>
        <v>0</v>
      </c>
      <c r="AM693" s="7">
        <v>0</v>
      </c>
      <c r="AN693" s="7">
        <v>0</v>
      </c>
      <c r="AO693" s="29">
        <f t="shared" si="54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51"/>
        <v>0</v>
      </c>
      <c r="AW693" s="26">
        <f t="shared" si="55"/>
        <v>0</v>
      </c>
      <c r="AX693" s="30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 t="s">
        <v>2069</v>
      </c>
      <c r="N694" s="28" t="s">
        <v>2040</v>
      </c>
      <c r="O694" s="28">
        <v>2402</v>
      </c>
      <c r="P694" s="3" t="s">
        <v>898</v>
      </c>
      <c r="Q694" s="4"/>
      <c r="R694" s="4"/>
      <c r="S694" s="4"/>
      <c r="T694" s="4"/>
      <c r="U694" s="3">
        <v>1850</v>
      </c>
      <c r="V694" s="59">
        <v>580.20000000000005</v>
      </c>
      <c r="W694" s="6" t="s">
        <v>1863</v>
      </c>
      <c r="X694" s="6" t="s">
        <v>1864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2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53"/>
        <v>0</v>
      </c>
      <c r="AM694" s="7">
        <v>0</v>
      </c>
      <c r="AN694" s="7">
        <v>0</v>
      </c>
      <c r="AO694" s="29">
        <f t="shared" si="54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51"/>
        <v>0</v>
      </c>
      <c r="AW694" s="26">
        <f t="shared" si="55"/>
        <v>0</v>
      </c>
      <c r="AX694" s="30"/>
    </row>
    <row r="695" spans="1:50" customFormat="1" ht="45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 t="s">
        <v>2069</v>
      </c>
      <c r="N695" s="28" t="s">
        <v>2040</v>
      </c>
      <c r="O695" s="28">
        <v>2402</v>
      </c>
      <c r="P695" s="3" t="s">
        <v>899</v>
      </c>
      <c r="Q695" s="4"/>
      <c r="R695" s="4"/>
      <c r="S695" s="4"/>
      <c r="T695" s="4"/>
      <c r="U695" s="3">
        <v>16</v>
      </c>
      <c r="V695" s="59">
        <v>4</v>
      </c>
      <c r="W695" s="6" t="s">
        <v>1864</v>
      </c>
      <c r="X695" s="6" t="s">
        <v>1865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2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53"/>
        <v>0</v>
      </c>
      <c r="AM695" s="7">
        <v>0</v>
      </c>
      <c r="AN695" s="7">
        <v>0</v>
      </c>
      <c r="AO695" s="29">
        <f t="shared" si="54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51"/>
        <v>0</v>
      </c>
      <c r="AW695" s="26">
        <f t="shared" si="55"/>
        <v>0</v>
      </c>
      <c r="AX695" s="30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 t="s">
        <v>2069</v>
      </c>
      <c r="N696" s="28" t="s">
        <v>2040</v>
      </c>
      <c r="O696" s="28">
        <v>2402</v>
      </c>
      <c r="P696" s="3" t="s">
        <v>900</v>
      </c>
      <c r="Q696" s="4"/>
      <c r="R696" s="4"/>
      <c r="S696" s="4"/>
      <c r="T696" s="4"/>
      <c r="U696" s="3">
        <v>10</v>
      </c>
      <c r="V696" s="59">
        <v>3.02</v>
      </c>
      <c r="W696" s="6" t="s">
        <v>1865</v>
      </c>
      <c r="X696" s="6" t="s">
        <v>1866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2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53"/>
        <v>0</v>
      </c>
      <c r="AM696" s="7">
        <v>0</v>
      </c>
      <c r="AN696" s="7">
        <v>0</v>
      </c>
      <c r="AO696" s="29">
        <f t="shared" si="54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51"/>
        <v>0</v>
      </c>
      <c r="AW696" s="26">
        <f t="shared" si="55"/>
        <v>0</v>
      </c>
      <c r="AX696" s="30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2069</v>
      </c>
      <c r="N697" s="28" t="s">
        <v>2040</v>
      </c>
      <c r="O697" s="28">
        <v>2402</v>
      </c>
      <c r="P697" s="3" t="s">
        <v>903</v>
      </c>
      <c r="Q697" s="4"/>
      <c r="R697" s="4"/>
      <c r="S697" s="4"/>
      <c r="T697" s="4"/>
      <c r="U697" s="3">
        <v>3.7</v>
      </c>
      <c r="V697" s="59">
        <v>1.84</v>
      </c>
      <c r="W697" s="6" t="s">
        <v>1866</v>
      </c>
      <c r="X697" s="6" t="s">
        <v>1867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2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53"/>
        <v>0</v>
      </c>
      <c r="AM697" s="7">
        <v>0</v>
      </c>
      <c r="AN697" s="7">
        <v>0</v>
      </c>
      <c r="AO697" s="29">
        <f t="shared" si="54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51"/>
        <v>0</v>
      </c>
      <c r="AW697" s="26">
        <f t="shared" si="55"/>
        <v>0</v>
      </c>
      <c r="AX697" s="30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904</v>
      </c>
      <c r="F698" s="3">
        <v>100</v>
      </c>
      <c r="G698" s="62">
        <v>100</v>
      </c>
      <c r="H698" s="4"/>
      <c r="I698" s="4"/>
      <c r="J698" s="4"/>
      <c r="K698" s="4"/>
      <c r="L698" s="4"/>
      <c r="M698" s="28" t="s">
        <v>2064</v>
      </c>
      <c r="N698" s="28" t="s">
        <v>2017</v>
      </c>
      <c r="O698" s="28">
        <v>3301</v>
      </c>
      <c r="P698" s="3" t="s">
        <v>905</v>
      </c>
      <c r="Q698" s="4"/>
      <c r="R698" s="4"/>
      <c r="S698" s="4"/>
      <c r="T698" s="4"/>
      <c r="U698" s="3">
        <v>1415</v>
      </c>
      <c r="V698" s="59">
        <v>280</v>
      </c>
      <c r="W698" s="6" t="s">
        <v>1867</v>
      </c>
      <c r="X698" s="6" t="s">
        <v>1868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2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53"/>
        <v>0</v>
      </c>
      <c r="AM698" s="7">
        <v>0</v>
      </c>
      <c r="AN698" s="7">
        <v>0</v>
      </c>
      <c r="AO698" s="29">
        <f t="shared" si="54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51"/>
        <v>0</v>
      </c>
      <c r="AW698" s="26">
        <f t="shared" si="55"/>
        <v>0</v>
      </c>
      <c r="AX698" s="30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 t="s">
        <v>2064</v>
      </c>
      <c r="N699" s="28" t="s">
        <v>2017</v>
      </c>
      <c r="O699" s="28">
        <v>3301</v>
      </c>
      <c r="P699" s="3" t="s">
        <v>906</v>
      </c>
      <c r="Q699" s="4"/>
      <c r="R699" s="4"/>
      <c r="S699" s="4"/>
      <c r="T699" s="4"/>
      <c r="U699" s="3">
        <v>6010</v>
      </c>
      <c r="V699" s="59">
        <v>2316</v>
      </c>
      <c r="W699" s="6" t="s">
        <v>1868</v>
      </c>
      <c r="X699" s="6" t="s">
        <v>1869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2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53"/>
        <v>0</v>
      </c>
      <c r="AM699" s="7">
        <v>0</v>
      </c>
      <c r="AN699" s="7">
        <v>0</v>
      </c>
      <c r="AO699" s="29">
        <f t="shared" si="54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51"/>
        <v>0</v>
      </c>
      <c r="AW699" s="26">
        <f t="shared" si="55"/>
        <v>0</v>
      </c>
      <c r="AX699" s="30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907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 t="s">
        <v>2065</v>
      </c>
      <c r="N700" s="28" t="s">
        <v>2019</v>
      </c>
      <c r="O700" s="28">
        <v>4301</v>
      </c>
      <c r="P700" s="3" t="s">
        <v>908</v>
      </c>
      <c r="Q700" s="4"/>
      <c r="R700" s="4"/>
      <c r="S700" s="4"/>
      <c r="T700" s="4"/>
      <c r="U700" s="3">
        <v>12550</v>
      </c>
      <c r="V700" s="59">
        <v>4933.6000000000004</v>
      </c>
      <c r="W700" s="6" t="s">
        <v>1869</v>
      </c>
      <c r="X700" s="6" t="s">
        <v>1870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2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53"/>
        <v>0</v>
      </c>
      <c r="AM700" s="7">
        <v>0</v>
      </c>
      <c r="AN700" s="7">
        <v>0</v>
      </c>
      <c r="AO700" s="29">
        <f t="shared" si="54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51"/>
        <v>0</v>
      </c>
      <c r="AW700" s="26">
        <f t="shared" si="55"/>
        <v>0</v>
      </c>
      <c r="AX700" s="30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 t="s">
        <v>2065</v>
      </c>
      <c r="N701" s="28" t="s">
        <v>2019</v>
      </c>
      <c r="O701" s="28">
        <v>4301</v>
      </c>
      <c r="P701" s="3" t="s">
        <v>909</v>
      </c>
      <c r="Q701" s="4"/>
      <c r="R701" s="4"/>
      <c r="S701" s="4"/>
      <c r="T701" s="4"/>
      <c r="U701" s="3">
        <v>54100</v>
      </c>
      <c r="V701" s="59">
        <v>11910.27</v>
      </c>
      <c r="W701" s="6" t="s">
        <v>1870</v>
      </c>
      <c r="X701" s="6" t="s">
        <v>1871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2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53"/>
        <v>0</v>
      </c>
      <c r="AM701" s="7">
        <v>0</v>
      </c>
      <c r="AN701" s="7">
        <v>0</v>
      </c>
      <c r="AO701" s="29">
        <f t="shared" si="54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51"/>
        <v>0</v>
      </c>
      <c r="AW701" s="26">
        <f t="shared" si="55"/>
        <v>0</v>
      </c>
      <c r="AX701" s="30"/>
    </row>
    <row r="702" spans="1:50" customFormat="1" ht="30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910</v>
      </c>
      <c r="F702" s="3">
        <v>40</v>
      </c>
      <c r="G702" s="62">
        <v>10</v>
      </c>
      <c r="H702" s="4"/>
      <c r="I702" s="4"/>
      <c r="J702" s="4"/>
      <c r="K702" s="4"/>
      <c r="L702" s="4"/>
      <c r="M702" s="28" t="s">
        <v>2069</v>
      </c>
      <c r="N702" s="28" t="s">
        <v>2040</v>
      </c>
      <c r="O702" s="28">
        <v>2402</v>
      </c>
      <c r="P702" s="3" t="s">
        <v>911</v>
      </c>
      <c r="Q702" s="4"/>
      <c r="R702" s="4"/>
      <c r="S702" s="4"/>
      <c r="T702" s="4"/>
      <c r="U702" s="3">
        <v>1.2</v>
      </c>
      <c r="V702" s="59">
        <v>0.53</v>
      </c>
      <c r="W702" s="6" t="s">
        <v>1871</v>
      </c>
      <c r="X702" s="6" t="s">
        <v>1872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2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53"/>
        <v>0</v>
      </c>
      <c r="AM702" s="7">
        <v>0</v>
      </c>
      <c r="AN702" s="7">
        <v>0</v>
      </c>
      <c r="AO702" s="29">
        <f t="shared" si="54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51"/>
        <v>0</v>
      </c>
      <c r="AW702" s="26">
        <f t="shared" si="55"/>
        <v>0</v>
      </c>
      <c r="AX702" s="30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912</v>
      </c>
      <c r="F703" s="3">
        <v>30</v>
      </c>
      <c r="G703" s="62">
        <v>7.5</v>
      </c>
      <c r="H703" s="4"/>
      <c r="I703" s="4"/>
      <c r="J703" s="4"/>
      <c r="K703" s="4"/>
      <c r="L703" s="4"/>
      <c r="M703" s="28" t="s">
        <v>2072</v>
      </c>
      <c r="N703" s="28" t="s">
        <v>2041</v>
      </c>
      <c r="O703" s="28">
        <v>2102</v>
      </c>
      <c r="P703" s="3" t="s">
        <v>913</v>
      </c>
      <c r="Q703" s="4"/>
      <c r="R703" s="4"/>
      <c r="S703" s="4"/>
      <c r="T703" s="4"/>
      <c r="U703" s="3">
        <v>6</v>
      </c>
      <c r="V703" s="59">
        <v>1</v>
      </c>
      <c r="W703" s="6" t="s">
        <v>1872</v>
      </c>
      <c r="X703" s="6" t="s">
        <v>1873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2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53"/>
        <v>0</v>
      </c>
      <c r="AM703" s="7">
        <v>0</v>
      </c>
      <c r="AN703" s="7">
        <v>0</v>
      </c>
      <c r="AO703" s="29">
        <f t="shared" si="54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51"/>
        <v>0</v>
      </c>
      <c r="AW703" s="26">
        <f t="shared" si="55"/>
        <v>0</v>
      </c>
      <c r="AX703" s="30"/>
    </row>
    <row r="704" spans="1:50" customFormat="1" ht="45" hidden="1" x14ac:dyDescent="0.25">
      <c r="A704" s="3" t="s">
        <v>829</v>
      </c>
      <c r="B704" s="3" t="s">
        <v>1161</v>
      </c>
      <c r="C704" s="3" t="s">
        <v>914</v>
      </c>
      <c r="D704" s="3" t="s">
        <v>916</v>
      </c>
      <c r="E704" s="3" t="s">
        <v>915</v>
      </c>
      <c r="F704" s="3">
        <v>100</v>
      </c>
      <c r="G704" s="62" t="s">
        <v>2000</v>
      </c>
      <c r="H704" s="4"/>
      <c r="I704" s="4"/>
      <c r="J704" s="4"/>
      <c r="K704" s="4"/>
      <c r="L704" s="4"/>
      <c r="M704" s="28" t="s">
        <v>2062</v>
      </c>
      <c r="N704" s="28" t="s">
        <v>2042</v>
      </c>
      <c r="O704" s="28">
        <v>4503</v>
      </c>
      <c r="P704" s="3" t="s">
        <v>917</v>
      </c>
      <c r="Q704" s="4"/>
      <c r="R704" s="4"/>
      <c r="S704" s="4"/>
      <c r="T704" s="4"/>
      <c r="U704" s="3">
        <v>2</v>
      </c>
      <c r="V704" s="59" t="s">
        <v>2000</v>
      </c>
      <c r="W704" s="6" t="s">
        <v>1873</v>
      </c>
      <c r="X704" s="6" t="s">
        <v>1874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2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53"/>
        <v>0</v>
      </c>
      <c r="AM704" s="7">
        <v>0</v>
      </c>
      <c r="AN704" s="7">
        <v>0</v>
      </c>
      <c r="AO704" s="29">
        <f t="shared" si="54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51"/>
        <v>0</v>
      </c>
      <c r="AW704" s="26">
        <f t="shared" si="55"/>
        <v>0</v>
      </c>
      <c r="AX704" s="30"/>
    </row>
    <row r="705" spans="1:50" customFormat="1" ht="60" hidden="1" customHeight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918</v>
      </c>
      <c r="F705" s="3">
        <v>100</v>
      </c>
      <c r="G705" s="62" t="s">
        <v>2000</v>
      </c>
      <c r="H705" s="4"/>
      <c r="I705" s="4"/>
      <c r="J705" s="4"/>
      <c r="K705" s="4"/>
      <c r="L705" s="4"/>
      <c r="M705" s="28" t="s">
        <v>2062</v>
      </c>
      <c r="N705" s="28" t="s">
        <v>2042</v>
      </c>
      <c r="O705" s="28">
        <v>4503</v>
      </c>
      <c r="P705" s="3" t="s">
        <v>919</v>
      </c>
      <c r="Q705" s="4"/>
      <c r="R705" s="4"/>
      <c r="S705" s="4"/>
      <c r="T705" s="4"/>
      <c r="U705" s="3">
        <v>1</v>
      </c>
      <c r="V705" s="59" t="s">
        <v>2000</v>
      </c>
      <c r="W705" s="6" t="s">
        <v>1874</v>
      </c>
      <c r="X705" s="6" t="s">
        <v>1875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2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53"/>
        <v>0</v>
      </c>
      <c r="AM705" s="7">
        <v>0</v>
      </c>
      <c r="AN705" s="7">
        <v>0</v>
      </c>
      <c r="AO705" s="29">
        <f t="shared" si="54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51"/>
        <v>0</v>
      </c>
      <c r="AW705" s="26">
        <f t="shared" si="55"/>
        <v>0</v>
      </c>
      <c r="AX705" s="30"/>
    </row>
    <row r="706" spans="1:50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2000</v>
      </c>
      <c r="H706" s="4"/>
      <c r="I706" s="4"/>
      <c r="J706" s="4"/>
      <c r="K706" s="4"/>
      <c r="L706" s="4"/>
      <c r="M706" s="28" t="s">
        <v>2062</v>
      </c>
      <c r="N706" s="28" t="s">
        <v>2042</v>
      </c>
      <c r="O706" s="28">
        <v>4503</v>
      </c>
      <c r="P706" s="3" t="s">
        <v>920</v>
      </c>
      <c r="Q706" s="4"/>
      <c r="R706" s="4"/>
      <c r="S706" s="4"/>
      <c r="T706" s="4"/>
      <c r="U706" s="3">
        <v>1</v>
      </c>
      <c r="V706" s="59" t="s">
        <v>2000</v>
      </c>
      <c r="W706" s="6" t="s">
        <v>1875</v>
      </c>
      <c r="X706" s="6" t="s">
        <v>1876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2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53"/>
        <v>0</v>
      </c>
      <c r="AM706" s="7">
        <v>0</v>
      </c>
      <c r="AN706" s="7">
        <v>0</v>
      </c>
      <c r="AO706" s="29">
        <f t="shared" si="54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51"/>
        <v>0</v>
      </c>
      <c r="AW706" s="26">
        <f t="shared" si="55"/>
        <v>0</v>
      </c>
      <c r="AX706" s="30"/>
    </row>
    <row r="707" spans="1:50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2000</v>
      </c>
      <c r="H707" s="4"/>
      <c r="I707" s="4"/>
      <c r="J707" s="4"/>
      <c r="K707" s="4"/>
      <c r="L707" s="4"/>
      <c r="M707" s="28" t="s">
        <v>2062</v>
      </c>
      <c r="N707" s="28" t="s">
        <v>2042</v>
      </c>
      <c r="O707" s="28">
        <v>4503</v>
      </c>
      <c r="P707" s="3" t="s">
        <v>921</v>
      </c>
      <c r="Q707" s="4"/>
      <c r="R707" s="4"/>
      <c r="S707" s="4"/>
      <c r="T707" s="4"/>
      <c r="U707" s="3">
        <v>1</v>
      </c>
      <c r="V707" s="59" t="s">
        <v>2000</v>
      </c>
      <c r="W707" s="6" t="s">
        <v>1876</v>
      </c>
      <c r="X707" s="6" t="s">
        <v>1877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2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53"/>
        <v>0</v>
      </c>
      <c r="AM707" s="7">
        <v>0</v>
      </c>
      <c r="AN707" s="7">
        <v>0</v>
      </c>
      <c r="AO707" s="29">
        <f t="shared" si="54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51"/>
        <v>0</v>
      </c>
      <c r="AW707" s="26">
        <f t="shared" si="55"/>
        <v>0</v>
      </c>
      <c r="AX707" s="30"/>
    </row>
    <row r="708" spans="1:50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2000</v>
      </c>
      <c r="H708" s="4"/>
      <c r="I708" s="4"/>
      <c r="J708" s="4"/>
      <c r="K708" s="4"/>
      <c r="L708" s="4"/>
      <c r="M708" s="28" t="s">
        <v>2062</v>
      </c>
      <c r="N708" s="28" t="s">
        <v>2042</v>
      </c>
      <c r="O708" s="28">
        <v>4503</v>
      </c>
      <c r="P708" s="3" t="s">
        <v>922</v>
      </c>
      <c r="Q708" s="4"/>
      <c r="R708" s="4"/>
      <c r="S708" s="4"/>
      <c r="T708" s="4"/>
      <c r="U708" s="3">
        <v>2</v>
      </c>
      <c r="V708" s="59" t="s">
        <v>2000</v>
      </c>
      <c r="W708" s="6" t="s">
        <v>1877</v>
      </c>
      <c r="X708" s="6" t="s">
        <v>1878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2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53"/>
        <v>0</v>
      </c>
      <c r="AM708" s="7">
        <v>0</v>
      </c>
      <c r="AN708" s="7">
        <v>0</v>
      </c>
      <c r="AO708" s="29">
        <f t="shared" si="54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51"/>
        <v>0</v>
      </c>
      <c r="AW708" s="26">
        <f t="shared" si="55"/>
        <v>0</v>
      </c>
      <c r="AX708" s="30"/>
    </row>
    <row r="709" spans="1:50" customFormat="1" ht="45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923</v>
      </c>
      <c r="F709" s="3">
        <v>30</v>
      </c>
      <c r="G709" s="62">
        <v>7.5</v>
      </c>
      <c r="H709" s="4"/>
      <c r="I709" s="4"/>
      <c r="J709" s="4"/>
      <c r="K709" s="4"/>
      <c r="L709" s="4"/>
      <c r="M709" s="28" t="s">
        <v>2062</v>
      </c>
      <c r="N709" s="28" t="s">
        <v>2042</v>
      </c>
      <c r="O709" s="28">
        <v>4503</v>
      </c>
      <c r="P709" s="3" t="s">
        <v>924</v>
      </c>
      <c r="Q709" s="4"/>
      <c r="R709" s="4"/>
      <c r="S709" s="4"/>
      <c r="T709" s="4"/>
      <c r="U709" s="3">
        <v>4</v>
      </c>
      <c r="V709" s="59">
        <v>1</v>
      </c>
      <c r="W709" s="6" t="s">
        <v>1878</v>
      </c>
      <c r="X709" s="6" t="s">
        <v>1879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2"/>
        <v>0</v>
      </c>
      <c r="AG709" s="5">
        <v>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53"/>
        <v>0</v>
      </c>
      <c r="AM709" s="7">
        <v>0</v>
      </c>
      <c r="AN709" s="7">
        <v>0</v>
      </c>
      <c r="AO709" s="29">
        <f t="shared" si="54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51"/>
        <v>0</v>
      </c>
      <c r="AW709" s="26">
        <f t="shared" si="55"/>
        <v>0</v>
      </c>
      <c r="AX709" s="30"/>
    </row>
    <row r="710" spans="1:50" customFormat="1" ht="45" hidden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 t="s">
        <v>2062</v>
      </c>
      <c r="N710" s="28" t="s">
        <v>2042</v>
      </c>
      <c r="O710" s="28">
        <v>4503</v>
      </c>
      <c r="P710" s="3" t="s">
        <v>934</v>
      </c>
      <c r="Q710" s="4"/>
      <c r="R710" s="4"/>
      <c r="S710" s="4"/>
      <c r="T710" s="4"/>
      <c r="U710" s="3">
        <v>2</v>
      </c>
      <c r="V710" s="59">
        <v>0.1</v>
      </c>
      <c r="W710" s="6" t="s">
        <v>1879</v>
      </c>
      <c r="X710" s="6" t="s">
        <v>1880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2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53"/>
        <v>0</v>
      </c>
      <c r="AM710" s="7">
        <v>0</v>
      </c>
      <c r="AN710" s="7">
        <v>0</v>
      </c>
      <c r="AO710" s="29">
        <f t="shared" si="54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51"/>
        <v>0</v>
      </c>
      <c r="AW710" s="26">
        <f t="shared" si="55"/>
        <v>0</v>
      </c>
      <c r="AX710" s="30"/>
    </row>
    <row r="711" spans="1:50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926</v>
      </c>
      <c r="E711" s="3" t="s">
        <v>925</v>
      </c>
      <c r="F711" s="3">
        <v>10</v>
      </c>
      <c r="G711" s="62" t="s">
        <v>2000</v>
      </c>
      <c r="H711" s="4"/>
      <c r="I711" s="4"/>
      <c r="J711" s="4"/>
      <c r="K711" s="4"/>
      <c r="L711" s="4"/>
      <c r="M711" s="28" t="s">
        <v>2062</v>
      </c>
      <c r="N711" s="28" t="s">
        <v>2042</v>
      </c>
      <c r="O711" s="28">
        <v>4503</v>
      </c>
      <c r="P711" s="3" t="s">
        <v>927</v>
      </c>
      <c r="Q711" s="4"/>
      <c r="R711" s="4"/>
      <c r="S711" s="4"/>
      <c r="T711" s="4"/>
      <c r="U711" s="3">
        <v>1</v>
      </c>
      <c r="V711" s="59">
        <v>1</v>
      </c>
      <c r="W711" s="6" t="s">
        <v>1880</v>
      </c>
      <c r="X711" s="6" t="s">
        <v>1881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2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53"/>
        <v>0</v>
      </c>
      <c r="AM711" s="7">
        <v>0</v>
      </c>
      <c r="AN711" s="7">
        <v>0</v>
      </c>
      <c r="AO711" s="29">
        <f t="shared" si="54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51"/>
        <v>0</v>
      </c>
      <c r="AW711" s="26">
        <f t="shared" si="55"/>
        <v>0</v>
      </c>
      <c r="AX711" s="30"/>
    </row>
    <row r="712" spans="1:50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928</v>
      </c>
      <c r="F712" s="3">
        <v>30</v>
      </c>
      <c r="G712" s="62" t="s">
        <v>2000</v>
      </c>
      <c r="H712" s="4"/>
      <c r="I712" s="4"/>
      <c r="J712" s="4"/>
      <c r="K712" s="4"/>
      <c r="L712" s="4"/>
      <c r="M712" s="28" t="s">
        <v>2062</v>
      </c>
      <c r="N712" s="28" t="s">
        <v>2042</v>
      </c>
      <c r="O712" s="28">
        <v>4503</v>
      </c>
      <c r="P712" s="3" t="s">
        <v>929</v>
      </c>
      <c r="Q712" s="4"/>
      <c r="R712" s="4"/>
      <c r="S712" s="4"/>
      <c r="T712" s="4"/>
      <c r="U712" s="3">
        <v>5</v>
      </c>
      <c r="V712" s="59" t="s">
        <v>2000</v>
      </c>
      <c r="W712" s="6" t="s">
        <v>1881</v>
      </c>
      <c r="X712" s="6" t="s">
        <v>1882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2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53"/>
        <v>0</v>
      </c>
      <c r="AM712" s="7">
        <v>0</v>
      </c>
      <c r="AN712" s="7">
        <v>0</v>
      </c>
      <c r="AO712" s="29">
        <f t="shared" si="54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51"/>
        <v>0</v>
      </c>
      <c r="AW712" s="26">
        <f t="shared" si="55"/>
        <v>0</v>
      </c>
      <c r="AX712" s="30"/>
    </row>
    <row r="713" spans="1:50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930</v>
      </c>
      <c r="F713" s="3">
        <v>100</v>
      </c>
      <c r="G713" s="62" t="s">
        <v>2000</v>
      </c>
      <c r="H713" s="4"/>
      <c r="I713" s="4"/>
      <c r="J713" s="4"/>
      <c r="K713" s="4"/>
      <c r="L713" s="4"/>
      <c r="M713" s="28" t="s">
        <v>2062</v>
      </c>
      <c r="N713" s="28" t="s">
        <v>2042</v>
      </c>
      <c r="O713" s="28">
        <v>4503</v>
      </c>
      <c r="P713" s="3" t="s">
        <v>931</v>
      </c>
      <c r="Q713" s="4"/>
      <c r="R713" s="4"/>
      <c r="S713" s="4"/>
      <c r="T713" s="4"/>
      <c r="U713" s="3">
        <v>2</v>
      </c>
      <c r="V713" s="59" t="s">
        <v>2000</v>
      </c>
      <c r="W713" s="6" t="s">
        <v>1882</v>
      </c>
      <c r="X713" s="6" t="s">
        <v>1883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2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53"/>
        <v>0</v>
      </c>
      <c r="AM713" s="7">
        <v>0</v>
      </c>
      <c r="AN713" s="7">
        <v>0</v>
      </c>
      <c r="AO713" s="29">
        <f t="shared" si="54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51"/>
        <v>0</v>
      </c>
      <c r="AW713" s="26">
        <f t="shared" si="55"/>
        <v>0</v>
      </c>
      <c r="AX713" s="30"/>
    </row>
    <row r="714" spans="1:50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933</v>
      </c>
      <c r="E714" s="3" t="s">
        <v>932</v>
      </c>
      <c r="F714" s="3">
        <v>100</v>
      </c>
      <c r="G714" s="62" t="s">
        <v>2000</v>
      </c>
      <c r="H714" s="4"/>
      <c r="I714" s="4"/>
      <c r="J714" s="4"/>
      <c r="K714" s="4"/>
      <c r="L714" s="4"/>
      <c r="M714" s="28" t="s">
        <v>2073</v>
      </c>
      <c r="N714" s="28" t="s">
        <v>2043</v>
      </c>
      <c r="O714" s="28">
        <v>3205</v>
      </c>
      <c r="P714" s="3" t="s">
        <v>940</v>
      </c>
      <c r="Q714" s="4"/>
      <c r="R714" s="4"/>
      <c r="S714" s="4"/>
      <c r="T714" s="4"/>
      <c r="U714" s="3">
        <v>1</v>
      </c>
      <c r="V714" s="59" t="s">
        <v>2000</v>
      </c>
      <c r="W714" s="6" t="s">
        <v>1883</v>
      </c>
      <c r="X714" s="6" t="s">
        <v>1884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2"/>
        <v>0</v>
      </c>
      <c r="AG714" s="5">
        <v>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53"/>
        <v>0</v>
      </c>
      <c r="AM714" s="7">
        <v>0</v>
      </c>
      <c r="AN714" s="7">
        <v>0</v>
      </c>
      <c r="AO714" s="29">
        <f t="shared" si="54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51"/>
        <v>0</v>
      </c>
      <c r="AW714" s="26">
        <f t="shared" si="55"/>
        <v>0</v>
      </c>
      <c r="AX714" s="30"/>
    </row>
    <row r="715" spans="1:50" customFormat="1" ht="60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2000</v>
      </c>
      <c r="H715" s="4"/>
      <c r="I715" s="4"/>
      <c r="J715" s="4"/>
      <c r="K715" s="4"/>
      <c r="L715" s="4"/>
      <c r="M715" s="28" t="s">
        <v>2073</v>
      </c>
      <c r="N715" s="28" t="s">
        <v>2044</v>
      </c>
      <c r="O715" s="28">
        <v>3299</v>
      </c>
      <c r="P715" s="3" t="s">
        <v>935</v>
      </c>
      <c r="Q715" s="4"/>
      <c r="R715" s="4"/>
      <c r="S715" s="4"/>
      <c r="T715" s="4"/>
      <c r="U715" s="3">
        <v>1</v>
      </c>
      <c r="V715" s="59" t="s">
        <v>2000</v>
      </c>
      <c r="W715" s="6" t="s">
        <v>1884</v>
      </c>
      <c r="X715" s="6" t="s">
        <v>1885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2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53"/>
        <v>0</v>
      </c>
      <c r="AM715" s="7">
        <v>0</v>
      </c>
      <c r="AN715" s="7">
        <v>0</v>
      </c>
      <c r="AO715" s="29">
        <f t="shared" si="54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51"/>
        <v>0</v>
      </c>
      <c r="AW715" s="26">
        <f t="shared" si="55"/>
        <v>0</v>
      </c>
      <c r="AX715" s="30"/>
    </row>
    <row r="716" spans="1:50" customFormat="1" ht="60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2000</v>
      </c>
      <c r="H716" s="4"/>
      <c r="I716" s="4"/>
      <c r="J716" s="4"/>
      <c r="K716" s="4"/>
      <c r="L716" s="4"/>
      <c r="M716" s="28" t="s">
        <v>2062</v>
      </c>
      <c r="N716" s="28" t="s">
        <v>2042</v>
      </c>
      <c r="O716" s="28">
        <v>4503</v>
      </c>
      <c r="P716" s="3" t="s">
        <v>936</v>
      </c>
      <c r="Q716" s="4"/>
      <c r="R716" s="4"/>
      <c r="S716" s="4"/>
      <c r="T716" s="4"/>
      <c r="U716" s="3">
        <v>2</v>
      </c>
      <c r="V716" s="59" t="s">
        <v>2000</v>
      </c>
      <c r="W716" s="6" t="s">
        <v>1885</v>
      </c>
      <c r="X716" s="6" t="s">
        <v>1886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2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53"/>
        <v>0</v>
      </c>
      <c r="AM716" s="7">
        <v>0</v>
      </c>
      <c r="AN716" s="7">
        <v>0</v>
      </c>
      <c r="AO716" s="29">
        <f t="shared" si="54"/>
        <v>0</v>
      </c>
      <c r="AP716" s="7">
        <v>0</v>
      </c>
      <c r="AQ716" s="7">
        <v>0</v>
      </c>
      <c r="AR716" s="7"/>
      <c r="AS716" s="7"/>
      <c r="AT716" s="7">
        <v>0</v>
      </c>
      <c r="AU716" s="7">
        <v>0</v>
      </c>
      <c r="AV716" s="27">
        <f t="shared" si="51"/>
        <v>0</v>
      </c>
      <c r="AW716" s="26">
        <f t="shared" si="55"/>
        <v>0</v>
      </c>
      <c r="AX716" s="30"/>
    </row>
    <row r="717" spans="1:50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937</v>
      </c>
      <c r="F717" s="3">
        <v>100</v>
      </c>
      <c r="G717" s="62">
        <v>20</v>
      </c>
      <c r="H717" s="4"/>
      <c r="I717" s="4"/>
      <c r="J717" s="4"/>
      <c r="K717" s="4"/>
      <c r="L717" s="4"/>
      <c r="M717" s="28" t="s">
        <v>2073</v>
      </c>
      <c r="N717" s="28" t="s">
        <v>2045</v>
      </c>
      <c r="O717" s="28">
        <v>3208</v>
      </c>
      <c r="P717" s="3" t="s">
        <v>941</v>
      </c>
      <c r="Q717" s="4"/>
      <c r="R717" s="4"/>
      <c r="S717" s="4"/>
      <c r="T717" s="4"/>
      <c r="U717" s="3">
        <v>5</v>
      </c>
      <c r="V717" s="59">
        <v>3</v>
      </c>
      <c r="W717" s="6" t="s">
        <v>1886</v>
      </c>
      <c r="X717" s="6" t="s">
        <v>1887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2"/>
        <v>0</v>
      </c>
      <c r="AG717" s="5">
        <v>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53"/>
        <v>0</v>
      </c>
      <c r="AM717" s="7">
        <v>0</v>
      </c>
      <c r="AN717" s="7">
        <v>0</v>
      </c>
      <c r="AO717" s="29">
        <f t="shared" si="54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51"/>
        <v>0</v>
      </c>
      <c r="AW717" s="26">
        <f t="shared" si="55"/>
        <v>0</v>
      </c>
      <c r="AX717" s="30"/>
    </row>
    <row r="718" spans="1:50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938</v>
      </c>
      <c r="F718" s="3">
        <v>100</v>
      </c>
      <c r="G718" s="62">
        <v>25</v>
      </c>
      <c r="H718" s="4"/>
      <c r="I718" s="4"/>
      <c r="J718" s="4"/>
      <c r="K718" s="4"/>
      <c r="L718" s="4"/>
      <c r="M718" s="28" t="s">
        <v>2073</v>
      </c>
      <c r="N718" s="28" t="s">
        <v>2045</v>
      </c>
      <c r="O718" s="28">
        <v>3208</v>
      </c>
      <c r="P718" s="3" t="s">
        <v>942</v>
      </c>
      <c r="Q718" s="4"/>
      <c r="R718" s="4"/>
      <c r="S718" s="4"/>
      <c r="T718" s="4"/>
      <c r="U718" s="3">
        <v>8</v>
      </c>
      <c r="V718" s="59">
        <v>5</v>
      </c>
      <c r="W718" s="6" t="s">
        <v>1887</v>
      </c>
      <c r="X718" s="6" t="s">
        <v>1888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2"/>
        <v>0</v>
      </c>
      <c r="AG718" s="5">
        <v>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53"/>
        <v>0</v>
      </c>
      <c r="AM718" s="7">
        <v>0</v>
      </c>
      <c r="AN718" s="7">
        <v>0</v>
      </c>
      <c r="AO718" s="29">
        <f t="shared" si="54"/>
        <v>0</v>
      </c>
      <c r="AP718" s="7">
        <v>0</v>
      </c>
      <c r="AQ718" s="7">
        <v>0</v>
      </c>
      <c r="AR718" s="7"/>
      <c r="AS718" s="7"/>
      <c r="AT718" s="7">
        <v>0</v>
      </c>
      <c r="AU718" s="7">
        <v>0</v>
      </c>
      <c r="AV718" s="27">
        <f t="shared" si="51"/>
        <v>0</v>
      </c>
      <c r="AW718" s="26">
        <f t="shared" si="55"/>
        <v>0</v>
      </c>
      <c r="AX718" s="30"/>
    </row>
    <row r="719" spans="1:50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947</v>
      </c>
      <c r="F719" s="22">
        <v>6.59</v>
      </c>
      <c r="G719" s="62">
        <v>1.3</v>
      </c>
      <c r="H719" s="4"/>
      <c r="I719" s="4"/>
      <c r="J719" s="4"/>
      <c r="K719" s="4"/>
      <c r="L719" s="4"/>
      <c r="M719" s="28" t="s">
        <v>2073</v>
      </c>
      <c r="N719" s="28" t="s">
        <v>2045</v>
      </c>
      <c r="O719" s="28">
        <v>3208</v>
      </c>
      <c r="P719" s="3" t="s">
        <v>939</v>
      </c>
      <c r="Q719" s="4"/>
      <c r="R719" s="4"/>
      <c r="S719" s="4"/>
      <c r="T719" s="4"/>
      <c r="U719" s="3">
        <v>10</v>
      </c>
      <c r="V719" s="59">
        <v>5</v>
      </c>
      <c r="W719" s="6" t="s">
        <v>1888</v>
      </c>
      <c r="X719" s="6" t="s">
        <v>1889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2"/>
        <v>0</v>
      </c>
      <c r="AG719" s="5">
        <v>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53"/>
        <v>0</v>
      </c>
      <c r="AM719" s="7">
        <v>0</v>
      </c>
      <c r="AN719" s="7">
        <v>0</v>
      </c>
      <c r="AO719" s="29">
        <f t="shared" si="54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51"/>
        <v>0</v>
      </c>
      <c r="AW719" s="26">
        <f t="shared" si="55"/>
        <v>0</v>
      </c>
      <c r="AX719" s="30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943</v>
      </c>
      <c r="F720" s="3">
        <v>26</v>
      </c>
      <c r="G720" s="62">
        <v>6.5</v>
      </c>
      <c r="H720" s="4"/>
      <c r="I720" s="4"/>
      <c r="J720" s="4"/>
      <c r="K720" s="4"/>
      <c r="L720" s="4"/>
      <c r="M720" s="28" t="s">
        <v>2062</v>
      </c>
      <c r="N720" s="28" t="s">
        <v>2042</v>
      </c>
      <c r="O720" s="28">
        <v>4503</v>
      </c>
      <c r="P720" s="3" t="s">
        <v>944</v>
      </c>
      <c r="Q720" s="4"/>
      <c r="R720" s="4"/>
      <c r="S720" s="4"/>
      <c r="T720" s="4"/>
      <c r="U720" s="3">
        <v>4</v>
      </c>
      <c r="V720" s="59">
        <v>1</v>
      </c>
      <c r="W720" s="6" t="s">
        <v>1889</v>
      </c>
      <c r="X720" s="6" t="s">
        <v>1890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2"/>
        <v>0</v>
      </c>
      <c r="AG720" s="5">
        <v>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53"/>
        <v>0</v>
      </c>
      <c r="AM720" s="7">
        <v>0</v>
      </c>
      <c r="AN720" s="7">
        <v>0</v>
      </c>
      <c r="AO720" s="29">
        <f t="shared" si="54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51"/>
        <v>0</v>
      </c>
      <c r="AW720" s="26">
        <f t="shared" si="55"/>
        <v>0</v>
      </c>
      <c r="AX720" s="30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945</v>
      </c>
      <c r="F721" s="3">
        <v>100</v>
      </c>
      <c r="G721" s="62">
        <v>100</v>
      </c>
      <c r="H721" s="4"/>
      <c r="I721" s="4"/>
      <c r="J721" s="4"/>
      <c r="K721" s="4"/>
      <c r="L721" s="4"/>
      <c r="M721" s="28" t="s">
        <v>2062</v>
      </c>
      <c r="N721" s="28" t="s">
        <v>2042</v>
      </c>
      <c r="O721" s="28">
        <v>4503</v>
      </c>
      <c r="P721" s="3" t="s">
        <v>946</v>
      </c>
      <c r="Q721" s="4"/>
      <c r="R721" s="4"/>
      <c r="S721" s="4"/>
      <c r="T721" s="4"/>
      <c r="U721" s="3">
        <v>1</v>
      </c>
      <c r="V721" s="59">
        <v>1</v>
      </c>
      <c r="W721" s="6" t="s">
        <v>1890</v>
      </c>
      <c r="X721" s="6" t="s">
        <v>1891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2"/>
        <v>0</v>
      </c>
      <c r="AG721" s="5">
        <v>0</v>
      </c>
      <c r="AH721" s="5">
        <v>0</v>
      </c>
      <c r="AI721" s="5">
        <v>0</v>
      </c>
      <c r="AJ721" s="5">
        <v>0</v>
      </c>
      <c r="AK721" s="7">
        <v>0</v>
      </c>
      <c r="AL721" s="29">
        <f t="shared" si="53"/>
        <v>0</v>
      </c>
      <c r="AM721" s="7">
        <v>0</v>
      </c>
      <c r="AN721" s="7">
        <v>0</v>
      </c>
      <c r="AO721" s="29">
        <f t="shared" si="54"/>
        <v>0</v>
      </c>
      <c r="AP721" s="7">
        <v>0</v>
      </c>
      <c r="AQ721" s="7">
        <v>0</v>
      </c>
      <c r="AR721" s="7"/>
      <c r="AS721" s="7"/>
      <c r="AT721" s="7">
        <v>0</v>
      </c>
      <c r="AU721" s="7">
        <v>0</v>
      </c>
      <c r="AV721" s="27">
        <f t="shared" si="51"/>
        <v>0</v>
      </c>
      <c r="AW721" s="26">
        <f t="shared" si="55"/>
        <v>0</v>
      </c>
      <c r="AX721" s="30"/>
    </row>
    <row r="722" spans="1:50" customFormat="1" ht="75" hidden="1" x14ac:dyDescent="0.25">
      <c r="A722" s="3" t="s">
        <v>829</v>
      </c>
      <c r="B722" s="3" t="s">
        <v>952</v>
      </c>
      <c r="C722" s="3" t="s">
        <v>948</v>
      </c>
      <c r="D722" s="3" t="s">
        <v>950</v>
      </c>
      <c r="E722" s="3" t="s">
        <v>949</v>
      </c>
      <c r="F722" s="3">
        <v>100</v>
      </c>
      <c r="G722" s="62" t="s">
        <v>2089</v>
      </c>
      <c r="H722" s="4"/>
      <c r="I722" s="4"/>
      <c r="J722" s="4"/>
      <c r="K722" s="4"/>
      <c r="L722" s="4"/>
      <c r="M722" s="28" t="s">
        <v>2062</v>
      </c>
      <c r="N722" s="28" t="s">
        <v>2047</v>
      </c>
      <c r="O722" s="28">
        <v>4502</v>
      </c>
      <c r="P722" s="3" t="s">
        <v>951</v>
      </c>
      <c r="Q722" s="4"/>
      <c r="R722" s="4"/>
      <c r="S722" s="4"/>
      <c r="T722" s="4"/>
      <c r="U722" s="3">
        <v>1</v>
      </c>
      <c r="V722" s="59" t="s">
        <v>2000</v>
      </c>
      <c r="W722" s="6">
        <v>0</v>
      </c>
      <c r="X722" s="6">
        <v>0</v>
      </c>
      <c r="Y722" s="4"/>
      <c r="Z722" s="4" t="s">
        <v>2197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2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53"/>
        <v>0</v>
      </c>
      <c r="AM722" s="7">
        <v>0</v>
      </c>
      <c r="AN722" s="7"/>
      <c r="AO722" s="29">
        <f t="shared" si="54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51"/>
        <v>0</v>
      </c>
      <c r="AW722" s="26">
        <f t="shared" si="55"/>
        <v>0</v>
      </c>
      <c r="AX722" s="30"/>
    </row>
    <row r="723" spans="1:50" customFormat="1" ht="7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>
        <v>100</v>
      </c>
      <c r="H723" s="4"/>
      <c r="I723" s="4"/>
      <c r="J723" s="4"/>
      <c r="K723" s="4"/>
      <c r="L723" s="4"/>
      <c r="M723" s="28" t="s">
        <v>2062</v>
      </c>
      <c r="N723" s="28" t="s">
        <v>2047</v>
      </c>
      <c r="O723" s="28">
        <v>4502</v>
      </c>
      <c r="P723" s="3" t="s">
        <v>953</v>
      </c>
      <c r="Q723" s="4"/>
      <c r="R723" s="4"/>
      <c r="S723" s="4"/>
      <c r="T723" s="4"/>
      <c r="U723" s="3">
        <v>1</v>
      </c>
      <c r="V723" s="59">
        <v>1</v>
      </c>
      <c r="W723" s="6" t="s">
        <v>1889</v>
      </c>
      <c r="X723" s="6" t="s">
        <v>1890</v>
      </c>
      <c r="Y723" s="4"/>
      <c r="Z723" s="4" t="s">
        <v>2197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2"/>
        <v>0</v>
      </c>
      <c r="AG723" s="5">
        <v>0</v>
      </c>
      <c r="AH723" s="5">
        <v>0</v>
      </c>
      <c r="AI723" s="5">
        <v>0</v>
      </c>
      <c r="AJ723" s="5">
        <v>0</v>
      </c>
      <c r="AK723" s="7">
        <v>0</v>
      </c>
      <c r="AL723" s="29">
        <f t="shared" si="53"/>
        <v>0</v>
      </c>
      <c r="AM723" s="7">
        <v>0</v>
      </c>
      <c r="AN723" s="7">
        <v>0</v>
      </c>
      <c r="AO723" s="29">
        <f t="shared" si="54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51"/>
        <v>0</v>
      </c>
      <c r="AW723" s="26">
        <f t="shared" si="55"/>
        <v>0</v>
      </c>
      <c r="AX723" s="30"/>
    </row>
    <row r="724" spans="1:50" customFormat="1" ht="7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 t="s">
        <v>2062</v>
      </c>
      <c r="N724" s="28" t="s">
        <v>2047</v>
      </c>
      <c r="O724" s="28">
        <v>4502</v>
      </c>
      <c r="P724" s="3" t="s">
        <v>954</v>
      </c>
      <c r="Q724" s="4"/>
      <c r="R724" s="4"/>
      <c r="S724" s="4"/>
      <c r="T724" s="4"/>
      <c r="U724" s="3">
        <v>1</v>
      </c>
      <c r="V724" s="59">
        <v>1</v>
      </c>
      <c r="W724" s="6" t="s">
        <v>1890</v>
      </c>
      <c r="X724" s="6" t="s">
        <v>1891</v>
      </c>
      <c r="Y724" s="18"/>
      <c r="Z724" s="4" t="s">
        <v>2197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2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53"/>
        <v>0</v>
      </c>
      <c r="AM724" s="7">
        <v>0</v>
      </c>
      <c r="AN724" s="7">
        <v>0</v>
      </c>
      <c r="AO724" s="29">
        <f t="shared" si="54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51"/>
        <v>0</v>
      </c>
      <c r="AW724" s="26">
        <f t="shared" si="55"/>
        <v>0</v>
      </c>
      <c r="AX724" s="30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 t="s">
        <v>2062</v>
      </c>
      <c r="N725" s="28" t="s">
        <v>2047</v>
      </c>
      <c r="O725" s="28">
        <v>4502</v>
      </c>
      <c r="P725" s="3" t="s">
        <v>955</v>
      </c>
      <c r="Q725" s="4"/>
      <c r="R725" s="4"/>
      <c r="S725" s="4"/>
      <c r="T725" s="4"/>
      <c r="U725" s="3">
        <v>1</v>
      </c>
      <c r="V725" s="59">
        <v>1</v>
      </c>
      <c r="W725" s="6">
        <v>0</v>
      </c>
      <c r="X725" s="6">
        <v>0</v>
      </c>
      <c r="Y725" s="4"/>
      <c r="Z725" s="4" t="s">
        <v>2197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2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53"/>
        <v>0</v>
      </c>
      <c r="AM725" s="7">
        <v>0</v>
      </c>
      <c r="AN725" s="7">
        <v>0</v>
      </c>
      <c r="AO725" s="29">
        <f t="shared" si="54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51"/>
        <v>0</v>
      </c>
      <c r="AW725" s="26">
        <f t="shared" si="55"/>
        <v>0</v>
      </c>
      <c r="AX725" s="30"/>
    </row>
    <row r="726" spans="1:50" customFormat="1" ht="6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1999</v>
      </c>
      <c r="F726" s="3">
        <v>90</v>
      </c>
      <c r="G726" s="62">
        <v>90</v>
      </c>
      <c r="H726" s="4"/>
      <c r="I726" s="4"/>
      <c r="J726" s="4"/>
      <c r="K726" s="4"/>
      <c r="L726" s="4"/>
      <c r="M726" s="28" t="s">
        <v>2062</v>
      </c>
      <c r="N726" s="28" t="s">
        <v>2048</v>
      </c>
      <c r="O726" s="28">
        <v>4502</v>
      </c>
      <c r="P726" s="3" t="s">
        <v>956</v>
      </c>
      <c r="Q726" s="4"/>
      <c r="R726" s="4"/>
      <c r="S726" s="4"/>
      <c r="T726" s="4"/>
      <c r="U726" s="3">
        <v>84</v>
      </c>
      <c r="V726" s="59">
        <v>21</v>
      </c>
      <c r="W726" s="6" t="s">
        <v>1889</v>
      </c>
      <c r="X726" s="6" t="s">
        <v>1890</v>
      </c>
      <c r="Y726" s="4"/>
      <c r="Z726" s="4" t="s">
        <v>2197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2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53"/>
        <v>0</v>
      </c>
      <c r="AM726" s="7">
        <v>0</v>
      </c>
      <c r="AN726" s="7">
        <v>0</v>
      </c>
      <c r="AO726" s="29">
        <f t="shared" si="54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51"/>
        <v>0</v>
      </c>
      <c r="AW726" s="26">
        <f t="shared" si="55"/>
        <v>0</v>
      </c>
      <c r="AX726" s="30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1999</v>
      </c>
      <c r="F727" s="3">
        <v>90</v>
      </c>
      <c r="G727" s="62">
        <v>90</v>
      </c>
      <c r="H727" s="4"/>
      <c r="I727" s="4"/>
      <c r="J727" s="4"/>
      <c r="K727" s="4"/>
      <c r="L727" s="4"/>
      <c r="M727" s="28" t="s">
        <v>2062</v>
      </c>
      <c r="N727" s="28" t="s">
        <v>2048</v>
      </c>
      <c r="O727" s="28">
        <v>4502</v>
      </c>
      <c r="P727" s="3" t="s">
        <v>957</v>
      </c>
      <c r="Q727" s="4"/>
      <c r="R727" s="4"/>
      <c r="S727" s="4"/>
      <c r="T727" s="4"/>
      <c r="U727" s="3">
        <v>4</v>
      </c>
      <c r="V727" s="59">
        <v>1</v>
      </c>
      <c r="W727" s="6" t="s">
        <v>1890</v>
      </c>
      <c r="X727" s="6" t="s">
        <v>1891</v>
      </c>
      <c r="Y727" s="4"/>
      <c r="Z727" s="4" t="s">
        <v>2197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2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53"/>
        <v>0</v>
      </c>
      <c r="AM727" s="7">
        <v>0</v>
      </c>
      <c r="AN727" s="7">
        <v>0</v>
      </c>
      <c r="AO727" s="29">
        <f t="shared" si="54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51"/>
        <v>0</v>
      </c>
      <c r="AW727" s="26">
        <f t="shared" si="55"/>
        <v>0</v>
      </c>
      <c r="AX727" s="30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1999</v>
      </c>
      <c r="F728" s="3">
        <v>90</v>
      </c>
      <c r="G728" s="62">
        <v>90</v>
      </c>
      <c r="H728" s="4"/>
      <c r="I728" s="4"/>
      <c r="J728" s="4"/>
      <c r="K728" s="4"/>
      <c r="L728" s="4"/>
      <c r="M728" s="28" t="s">
        <v>2062</v>
      </c>
      <c r="N728" s="28" t="s">
        <v>2048</v>
      </c>
      <c r="O728" s="28">
        <v>4502</v>
      </c>
      <c r="P728" s="3" t="s">
        <v>958</v>
      </c>
      <c r="Q728" s="4"/>
      <c r="R728" s="4"/>
      <c r="S728" s="4"/>
      <c r="T728" s="4"/>
      <c r="U728" s="3">
        <v>16</v>
      </c>
      <c r="V728" s="59">
        <v>4</v>
      </c>
      <c r="W728" s="6">
        <v>0</v>
      </c>
      <c r="X728" s="6">
        <v>0</v>
      </c>
      <c r="Y728" s="4"/>
      <c r="Z728" s="4" t="s">
        <v>2197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2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53"/>
        <v>0</v>
      </c>
      <c r="AM728" s="7">
        <v>0</v>
      </c>
      <c r="AN728" s="7">
        <v>0</v>
      </c>
      <c r="AO728" s="29">
        <f t="shared" si="54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51"/>
        <v>0</v>
      </c>
      <c r="AW728" s="26">
        <f t="shared" si="55"/>
        <v>0</v>
      </c>
      <c r="AX728" s="30"/>
    </row>
    <row r="729" spans="1:50" customFormat="1" ht="98.25" hidden="1" customHeight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959</v>
      </c>
      <c r="F729" s="3">
        <v>80</v>
      </c>
      <c r="G729" s="62">
        <v>80</v>
      </c>
      <c r="H729" s="4"/>
      <c r="I729" s="4"/>
      <c r="J729" s="4"/>
      <c r="K729" s="4"/>
      <c r="L729" s="4"/>
      <c r="M729" s="28" t="s">
        <v>2062</v>
      </c>
      <c r="N729" s="28" t="s">
        <v>2048</v>
      </c>
      <c r="O729" s="28">
        <v>4502</v>
      </c>
      <c r="P729" s="3" t="s">
        <v>960</v>
      </c>
      <c r="Q729" s="4"/>
      <c r="R729" s="4"/>
      <c r="S729" s="4"/>
      <c r="T729" s="4"/>
      <c r="U729" s="3">
        <v>18</v>
      </c>
      <c r="V729" s="59">
        <v>18</v>
      </c>
      <c r="W729" s="6">
        <v>44563</v>
      </c>
      <c r="X729" s="6">
        <v>44925</v>
      </c>
      <c r="Y729" s="4"/>
      <c r="Z729" s="4" t="s">
        <v>2197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2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53"/>
        <v>0</v>
      </c>
      <c r="AM729" s="7">
        <v>0</v>
      </c>
      <c r="AN729" s="7">
        <v>0</v>
      </c>
      <c r="AO729" s="29">
        <f t="shared" si="54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51"/>
        <v>0</v>
      </c>
      <c r="AW729" s="26">
        <f t="shared" si="55"/>
        <v>0</v>
      </c>
      <c r="AX729" s="30"/>
    </row>
    <row r="730" spans="1:50" customFormat="1" ht="60" hidden="1" x14ac:dyDescent="0.25">
      <c r="A730" s="3" t="s">
        <v>829</v>
      </c>
      <c r="B730" s="3" t="s">
        <v>964</v>
      </c>
      <c r="C730" s="3" t="s">
        <v>948</v>
      </c>
      <c r="D730" s="3" t="s">
        <v>962</v>
      </c>
      <c r="E730" s="3" t="s">
        <v>961</v>
      </c>
      <c r="F730" s="3">
        <v>19</v>
      </c>
      <c r="G730" s="62">
        <v>0.19</v>
      </c>
      <c r="H730" s="4"/>
      <c r="I730" s="4"/>
      <c r="J730" s="4"/>
      <c r="K730" s="4"/>
      <c r="L730" s="4"/>
      <c r="M730" s="28" t="s">
        <v>2062</v>
      </c>
      <c r="N730" s="28" t="s">
        <v>2048</v>
      </c>
      <c r="O730" s="28">
        <v>4599</v>
      </c>
      <c r="P730" s="3" t="s">
        <v>963</v>
      </c>
      <c r="Q730" s="4"/>
      <c r="R730" s="4"/>
      <c r="S730" s="4"/>
      <c r="T730" s="4"/>
      <c r="U730" s="3">
        <v>12500</v>
      </c>
      <c r="V730" s="59">
        <v>2876</v>
      </c>
      <c r="W730" s="6" t="s">
        <v>1892</v>
      </c>
      <c r="X730" s="6" t="s">
        <v>1893</v>
      </c>
      <c r="Y730" s="4"/>
      <c r="Z730" s="4"/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2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53"/>
        <v>0</v>
      </c>
      <c r="AM730" s="7">
        <v>0</v>
      </c>
      <c r="AN730" s="7">
        <v>0</v>
      </c>
      <c r="AO730" s="29">
        <f t="shared" si="54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51"/>
        <v>0</v>
      </c>
      <c r="AW730" s="26">
        <f t="shared" si="55"/>
        <v>0</v>
      </c>
      <c r="AX730" s="30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 t="s">
        <v>2062</v>
      </c>
      <c r="N731" s="28" t="s">
        <v>2048</v>
      </c>
      <c r="O731" s="28">
        <v>4599</v>
      </c>
      <c r="P731" s="3" t="s">
        <v>965</v>
      </c>
      <c r="Q731" s="4"/>
      <c r="R731" s="4"/>
      <c r="S731" s="4"/>
      <c r="T731" s="4"/>
      <c r="U731" s="3">
        <v>2</v>
      </c>
      <c r="V731" s="59">
        <v>1</v>
      </c>
      <c r="W731" s="6" t="s">
        <v>1893</v>
      </c>
      <c r="X731" s="6" t="s">
        <v>1894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2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53"/>
        <v>0</v>
      </c>
      <c r="AM731" s="7">
        <v>0</v>
      </c>
      <c r="AN731" s="7">
        <v>0</v>
      </c>
      <c r="AO731" s="29">
        <f t="shared" si="54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51"/>
        <v>0</v>
      </c>
      <c r="AW731" s="26">
        <f t="shared" si="55"/>
        <v>0</v>
      </c>
      <c r="AX731" s="30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966</v>
      </c>
      <c r="F732" s="3">
        <v>20</v>
      </c>
      <c r="G732" s="62">
        <v>5</v>
      </c>
      <c r="H732" s="4"/>
      <c r="I732" s="4"/>
      <c r="J732" s="4"/>
      <c r="K732" s="4"/>
      <c r="L732" s="4"/>
      <c r="M732" s="28" t="s">
        <v>2062</v>
      </c>
      <c r="N732" s="28" t="s">
        <v>2048</v>
      </c>
      <c r="O732" s="28">
        <v>4599</v>
      </c>
      <c r="P732" s="3" t="s">
        <v>967</v>
      </c>
      <c r="Q732" s="4"/>
      <c r="R732" s="4"/>
      <c r="S732" s="4"/>
      <c r="T732" s="4"/>
      <c r="U732" s="3">
        <v>12000</v>
      </c>
      <c r="V732" s="59">
        <v>6285</v>
      </c>
      <c r="W732" s="6" t="s">
        <v>1894</v>
      </c>
      <c r="X732" s="6" t="s">
        <v>1895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2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53"/>
        <v>0</v>
      </c>
      <c r="AM732" s="7">
        <v>0</v>
      </c>
      <c r="AN732" s="7">
        <v>0</v>
      </c>
      <c r="AO732" s="29">
        <f t="shared" si="54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51"/>
        <v>0</v>
      </c>
      <c r="AW732" s="26">
        <f t="shared" si="55"/>
        <v>0</v>
      </c>
      <c r="AX732" s="30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 t="s">
        <v>2062</v>
      </c>
      <c r="N733" s="28" t="s">
        <v>2048</v>
      </c>
      <c r="O733" s="28">
        <v>4599</v>
      </c>
      <c r="P733" s="3" t="s">
        <v>968</v>
      </c>
      <c r="Q733" s="4"/>
      <c r="R733" s="4"/>
      <c r="S733" s="4"/>
      <c r="T733" s="4"/>
      <c r="U733" s="3">
        <v>4</v>
      </c>
      <c r="V733" s="59">
        <v>2</v>
      </c>
      <c r="W733" s="6" t="s">
        <v>1895</v>
      </c>
      <c r="X733" s="6" t="s">
        <v>1896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2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53"/>
        <v>0</v>
      </c>
      <c r="AM733" s="7">
        <v>0</v>
      </c>
      <c r="AN733" s="7">
        <v>0</v>
      </c>
      <c r="AO733" s="29">
        <f t="shared" si="54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51"/>
        <v>0</v>
      </c>
      <c r="AW733" s="26">
        <f t="shared" si="55"/>
        <v>0</v>
      </c>
      <c r="AX733" s="30"/>
    </row>
    <row r="734" spans="1:50" customFormat="1" ht="60" hidden="1" x14ac:dyDescent="0.25">
      <c r="A734" s="3" t="s">
        <v>829</v>
      </c>
      <c r="B734" s="3" t="s">
        <v>1162</v>
      </c>
      <c r="C734" s="3" t="s">
        <v>948</v>
      </c>
      <c r="D734" s="3" t="s">
        <v>970</v>
      </c>
      <c r="E734" s="3" t="s">
        <v>969</v>
      </c>
      <c r="F734" s="3">
        <v>4</v>
      </c>
      <c r="G734" s="62">
        <v>1</v>
      </c>
      <c r="H734" s="4"/>
      <c r="I734" s="4"/>
      <c r="J734" s="4"/>
      <c r="K734" s="4"/>
      <c r="L734" s="4"/>
      <c r="M734" s="28" t="s">
        <v>2062</v>
      </c>
      <c r="N734" s="28" t="s">
        <v>2048</v>
      </c>
      <c r="O734" s="28">
        <v>4599</v>
      </c>
      <c r="P734" s="3" t="s">
        <v>971</v>
      </c>
      <c r="Q734" s="4"/>
      <c r="R734" s="4"/>
      <c r="S734" s="4"/>
      <c r="T734" s="4"/>
      <c r="U734" s="3">
        <v>4</v>
      </c>
      <c r="V734" s="59">
        <v>1</v>
      </c>
      <c r="W734" s="6" t="s">
        <v>1896</v>
      </c>
      <c r="X734" s="6" t="s">
        <v>1897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2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53"/>
        <v>0</v>
      </c>
      <c r="AM734" s="7">
        <v>0</v>
      </c>
      <c r="AN734" s="7">
        <v>0</v>
      </c>
      <c r="AO734" s="29">
        <f t="shared" si="54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51"/>
        <v>0</v>
      </c>
      <c r="AW734" s="26">
        <f t="shared" si="55"/>
        <v>0</v>
      </c>
      <c r="AX734" s="30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 t="s">
        <v>2062</v>
      </c>
      <c r="N735" s="28" t="s">
        <v>2048</v>
      </c>
      <c r="O735" s="28">
        <v>4599</v>
      </c>
      <c r="P735" s="3" t="s">
        <v>972</v>
      </c>
      <c r="Q735" s="4"/>
      <c r="R735" s="4"/>
      <c r="S735" s="4"/>
      <c r="T735" s="4"/>
      <c r="U735" s="3">
        <v>16</v>
      </c>
      <c r="V735" s="59">
        <v>5</v>
      </c>
      <c r="W735" s="6" t="s">
        <v>1897</v>
      </c>
      <c r="X735" s="6" t="s">
        <v>1898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2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53"/>
        <v>0</v>
      </c>
      <c r="AM735" s="7">
        <v>0</v>
      </c>
      <c r="AN735" s="7">
        <v>0</v>
      </c>
      <c r="AO735" s="29">
        <f t="shared" si="54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51"/>
        <v>0</v>
      </c>
      <c r="AW735" s="26">
        <f t="shared" si="55"/>
        <v>0</v>
      </c>
      <c r="AX735" s="30"/>
    </row>
    <row r="736" spans="1:50" customFormat="1" ht="60" hidden="1" x14ac:dyDescent="0.25">
      <c r="A736" s="3" t="s">
        <v>829</v>
      </c>
      <c r="B736" s="3" t="s">
        <v>976</v>
      </c>
      <c r="C736" s="3" t="s">
        <v>948</v>
      </c>
      <c r="D736" s="3" t="s">
        <v>974</v>
      </c>
      <c r="E736" s="3" t="s">
        <v>973</v>
      </c>
      <c r="F736" s="3">
        <v>100</v>
      </c>
      <c r="G736" s="62">
        <v>25</v>
      </c>
      <c r="H736" s="4"/>
      <c r="I736" s="4"/>
      <c r="J736" s="4"/>
      <c r="K736" s="4"/>
      <c r="L736" s="4"/>
      <c r="M736" s="28" t="s">
        <v>2062</v>
      </c>
      <c r="N736" s="28" t="s">
        <v>2048</v>
      </c>
      <c r="O736" s="28">
        <v>4599</v>
      </c>
      <c r="P736" s="3" t="s">
        <v>975</v>
      </c>
      <c r="Q736" s="4"/>
      <c r="R736" s="4"/>
      <c r="S736" s="4"/>
      <c r="T736" s="4"/>
      <c r="U736" s="3">
        <v>10000</v>
      </c>
      <c r="V736" s="59">
        <v>2500</v>
      </c>
      <c r="W736" s="6" t="s">
        <v>1898</v>
      </c>
      <c r="X736" s="6" t="s">
        <v>1899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2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53"/>
        <v>0</v>
      </c>
      <c r="AM736" s="7">
        <v>0</v>
      </c>
      <c r="AN736" s="7">
        <v>0</v>
      </c>
      <c r="AO736" s="29">
        <f t="shared" si="54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51"/>
        <v>0</v>
      </c>
      <c r="AW736" s="26">
        <f t="shared" si="55"/>
        <v>0</v>
      </c>
      <c r="AX736" s="30"/>
    </row>
    <row r="737" spans="1:50" customFormat="1" ht="30" hidden="1" x14ac:dyDescent="0.25">
      <c r="A737" s="3" t="s">
        <v>829</v>
      </c>
      <c r="B737" s="3" t="s">
        <v>1163</v>
      </c>
      <c r="C737" s="3" t="s">
        <v>948</v>
      </c>
      <c r="D737" s="3" t="s">
        <v>978</v>
      </c>
      <c r="E737" s="3" t="s">
        <v>977</v>
      </c>
      <c r="F737" s="3">
        <v>25</v>
      </c>
      <c r="G737" s="62">
        <v>25</v>
      </c>
      <c r="H737" s="4"/>
      <c r="I737" s="4"/>
      <c r="J737" s="4"/>
      <c r="K737" s="4"/>
      <c r="L737" s="4"/>
      <c r="M737" s="28" t="s">
        <v>2071</v>
      </c>
      <c r="N737" s="28" t="s">
        <v>2049</v>
      </c>
      <c r="O737" s="28">
        <v>1205</v>
      </c>
      <c r="P737" s="3" t="s">
        <v>979</v>
      </c>
      <c r="Q737" s="4"/>
      <c r="R737" s="4"/>
      <c r="S737" s="4"/>
      <c r="T737" s="4"/>
      <c r="U737" s="3">
        <v>2</v>
      </c>
      <c r="V737" s="59">
        <v>2</v>
      </c>
      <c r="W737" s="6" t="s">
        <v>1899</v>
      </c>
      <c r="X737" s="6" t="s">
        <v>1900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2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53"/>
        <v>0</v>
      </c>
      <c r="AM737" s="7">
        <v>0</v>
      </c>
      <c r="AN737" s="7">
        <v>0</v>
      </c>
      <c r="AO737" s="29">
        <f t="shared" si="54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51"/>
        <v>0</v>
      </c>
      <c r="AW737" s="26">
        <f t="shared" si="55"/>
        <v>0</v>
      </c>
      <c r="AX737" s="30"/>
    </row>
    <row r="738" spans="1:50" customFormat="1" ht="45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6.25</v>
      </c>
      <c r="H738" s="4"/>
      <c r="I738" s="4"/>
      <c r="J738" s="4"/>
      <c r="K738" s="4"/>
      <c r="L738" s="4"/>
      <c r="M738" s="28" t="s">
        <v>2071</v>
      </c>
      <c r="N738" s="28" t="s">
        <v>2049</v>
      </c>
      <c r="O738" s="28">
        <v>1205</v>
      </c>
      <c r="P738" s="3" t="s">
        <v>980</v>
      </c>
      <c r="Q738" s="4"/>
      <c r="R738" s="4"/>
      <c r="S738" s="4"/>
      <c r="T738" s="4"/>
      <c r="U738" s="3">
        <v>4</v>
      </c>
      <c r="V738" s="59">
        <v>1</v>
      </c>
      <c r="W738" s="6" t="s">
        <v>1900</v>
      </c>
      <c r="X738" s="6" t="s">
        <v>1901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2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53"/>
        <v>0</v>
      </c>
      <c r="AM738" s="7">
        <v>0</v>
      </c>
      <c r="AN738" s="7">
        <v>0</v>
      </c>
      <c r="AO738" s="29">
        <f t="shared" si="54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51"/>
        <v>0</v>
      </c>
      <c r="AW738" s="26">
        <f t="shared" si="55"/>
        <v>0</v>
      </c>
      <c r="AX738" s="30"/>
    </row>
    <row r="739" spans="1:50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981</v>
      </c>
      <c r="F739" s="3">
        <v>50</v>
      </c>
      <c r="G739" s="62">
        <v>25</v>
      </c>
      <c r="H739" s="4"/>
      <c r="I739" s="4"/>
      <c r="J739" s="4"/>
      <c r="K739" s="4"/>
      <c r="L739" s="4"/>
      <c r="M739" s="28" t="s">
        <v>2071</v>
      </c>
      <c r="N739" s="28" t="s">
        <v>2049</v>
      </c>
      <c r="O739" s="28">
        <v>1205</v>
      </c>
      <c r="P739" s="3" t="s">
        <v>982</v>
      </c>
      <c r="Q739" s="4"/>
      <c r="R739" s="4"/>
      <c r="S739" s="4"/>
      <c r="T739" s="4"/>
      <c r="U739" s="3">
        <v>5</v>
      </c>
      <c r="V739" s="59">
        <v>5</v>
      </c>
      <c r="W739" s="6" t="s">
        <v>1901</v>
      </c>
      <c r="X739" s="6" t="s">
        <v>1902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2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53"/>
        <v>0</v>
      </c>
      <c r="AM739" s="7">
        <v>0</v>
      </c>
      <c r="AN739" s="7">
        <v>0</v>
      </c>
      <c r="AO739" s="29">
        <f t="shared" si="54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51"/>
        <v>0</v>
      </c>
      <c r="AW739" s="26">
        <f t="shared" si="55"/>
        <v>0</v>
      </c>
      <c r="AX739" s="30"/>
    </row>
    <row r="740" spans="1:50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14.58</v>
      </c>
      <c r="H740" s="4"/>
      <c r="I740" s="4"/>
      <c r="J740" s="4"/>
      <c r="K740" s="4"/>
      <c r="L740" s="4"/>
      <c r="M740" s="28" t="s">
        <v>2071</v>
      </c>
      <c r="N740" s="28" t="s">
        <v>2049</v>
      </c>
      <c r="O740" s="28">
        <v>1205</v>
      </c>
      <c r="P740" s="3" t="s">
        <v>983</v>
      </c>
      <c r="Q740" s="4"/>
      <c r="R740" s="4"/>
      <c r="S740" s="4"/>
      <c r="T740" s="4"/>
      <c r="U740" s="3">
        <v>4</v>
      </c>
      <c r="V740" s="59">
        <v>1</v>
      </c>
      <c r="W740" s="6" t="s">
        <v>1902</v>
      </c>
      <c r="X740" s="6" t="s">
        <v>1903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2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53"/>
        <v>0</v>
      </c>
      <c r="AM740" s="7">
        <v>0</v>
      </c>
      <c r="AN740" s="7">
        <v>0</v>
      </c>
      <c r="AO740" s="29">
        <f t="shared" si="54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51"/>
        <v>0</v>
      </c>
      <c r="AW740" s="26">
        <f t="shared" si="55"/>
        <v>0</v>
      </c>
      <c r="AX740" s="30"/>
    </row>
    <row r="741" spans="1:50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11</v>
      </c>
      <c r="H741" s="4"/>
      <c r="I741" s="4"/>
      <c r="J741" s="4"/>
      <c r="K741" s="4"/>
      <c r="L741" s="4"/>
      <c r="M741" s="28" t="s">
        <v>2071</v>
      </c>
      <c r="N741" s="28" t="s">
        <v>2049</v>
      </c>
      <c r="O741" s="28">
        <v>1205</v>
      </c>
      <c r="P741" s="3" t="s">
        <v>997</v>
      </c>
      <c r="Q741" s="4"/>
      <c r="R741" s="4"/>
      <c r="S741" s="4"/>
      <c r="T741" s="4"/>
      <c r="U741" s="3">
        <v>4</v>
      </c>
      <c r="V741" s="59">
        <v>1</v>
      </c>
      <c r="W741" s="6" t="s">
        <v>1903</v>
      </c>
      <c r="X741" s="6" t="s">
        <v>1904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2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53"/>
        <v>0</v>
      </c>
      <c r="AM741" s="7">
        <v>0</v>
      </c>
      <c r="AN741" s="7">
        <v>0</v>
      </c>
      <c r="AO741" s="29">
        <f t="shared" si="54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51"/>
        <v>0</v>
      </c>
      <c r="AW741" s="26">
        <f t="shared" si="55"/>
        <v>0</v>
      </c>
      <c r="AX741" s="30"/>
    </row>
    <row r="742" spans="1:50" customFormat="1" ht="60" hidden="1" x14ac:dyDescent="0.25">
      <c r="A742" s="3" t="s">
        <v>829</v>
      </c>
      <c r="B742" s="3" t="s">
        <v>987</v>
      </c>
      <c r="C742" s="3" t="s">
        <v>948</v>
      </c>
      <c r="D742" s="3" t="s">
        <v>985</v>
      </c>
      <c r="E742" s="3" t="s">
        <v>984</v>
      </c>
      <c r="F742" s="3">
        <v>86.5</v>
      </c>
      <c r="G742" s="62">
        <v>86.5</v>
      </c>
      <c r="H742" s="4"/>
      <c r="I742" s="4"/>
      <c r="J742" s="4"/>
      <c r="K742" s="4"/>
      <c r="L742" s="4"/>
      <c r="M742" s="28" t="s">
        <v>2062</v>
      </c>
      <c r="N742" s="28" t="s">
        <v>2048</v>
      </c>
      <c r="O742" s="28">
        <v>4599</v>
      </c>
      <c r="P742" s="3" t="s">
        <v>986</v>
      </c>
      <c r="Q742" s="4"/>
      <c r="R742" s="4"/>
      <c r="S742" s="4"/>
      <c r="T742" s="4"/>
      <c r="U742" s="3">
        <v>5</v>
      </c>
      <c r="V742" s="59">
        <v>5</v>
      </c>
      <c r="W742" s="6" t="s">
        <v>1904</v>
      </c>
      <c r="X742" s="6" t="s">
        <v>1905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2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53"/>
        <v>0</v>
      </c>
      <c r="AM742" s="7">
        <v>0</v>
      </c>
      <c r="AN742" s="7">
        <v>0</v>
      </c>
      <c r="AO742" s="29">
        <f t="shared" si="54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51"/>
        <v>0</v>
      </c>
      <c r="AW742" s="26">
        <f t="shared" si="55"/>
        <v>0</v>
      </c>
      <c r="AX742" s="30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 t="s">
        <v>2062</v>
      </c>
      <c r="N743" s="28" t="s">
        <v>2048</v>
      </c>
      <c r="O743" s="28">
        <v>4599</v>
      </c>
      <c r="P743" s="3" t="s">
        <v>988</v>
      </c>
      <c r="Q743" s="4"/>
      <c r="R743" s="4"/>
      <c r="S743" s="4"/>
      <c r="T743" s="4"/>
      <c r="U743" s="3">
        <v>104</v>
      </c>
      <c r="V743" s="59">
        <v>26</v>
      </c>
      <c r="W743" s="6" t="s">
        <v>1905</v>
      </c>
      <c r="X743" s="6" t="s">
        <v>1906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2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53"/>
        <v>0</v>
      </c>
      <c r="AM743" s="7">
        <v>0</v>
      </c>
      <c r="AN743" s="7">
        <v>0</v>
      </c>
      <c r="AO743" s="29">
        <f t="shared" si="54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51"/>
        <v>0</v>
      </c>
      <c r="AW743" s="26">
        <f t="shared" si="55"/>
        <v>0</v>
      </c>
      <c r="AX743" s="30"/>
    </row>
    <row r="744" spans="1:50" customFormat="1" ht="60" hidden="1" x14ac:dyDescent="0.25">
      <c r="A744" s="3" t="s">
        <v>829</v>
      </c>
      <c r="B744" s="3" t="s">
        <v>991</v>
      </c>
      <c r="C744" s="3" t="s">
        <v>948</v>
      </c>
      <c r="D744" s="3" t="s">
        <v>985</v>
      </c>
      <c r="E744" s="3" t="s">
        <v>989</v>
      </c>
      <c r="F744" s="3">
        <v>0.1</v>
      </c>
      <c r="G744" s="63">
        <v>2.5000000000000001E-2</v>
      </c>
      <c r="H744" s="4"/>
      <c r="I744" s="4"/>
      <c r="J744" s="4"/>
      <c r="K744" s="4"/>
      <c r="L744" s="4"/>
      <c r="M744" s="28" t="s">
        <v>2062</v>
      </c>
      <c r="N744" s="28" t="s">
        <v>2048</v>
      </c>
      <c r="O744" s="28">
        <v>4599</v>
      </c>
      <c r="P744" s="3" t="s">
        <v>990</v>
      </c>
      <c r="Q744" s="4"/>
      <c r="R744" s="4"/>
      <c r="S744" s="4"/>
      <c r="T744" s="4"/>
      <c r="U744" s="3">
        <v>102</v>
      </c>
      <c r="V744" s="59">
        <v>25.5</v>
      </c>
      <c r="W744" s="6" t="s">
        <v>1906</v>
      </c>
      <c r="X744" s="6" t="s">
        <v>1907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2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53"/>
        <v>0</v>
      </c>
      <c r="AM744" s="7">
        <v>0</v>
      </c>
      <c r="AN744" s="7">
        <v>0</v>
      </c>
      <c r="AO744" s="29">
        <f t="shared" si="54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51"/>
        <v>0</v>
      </c>
      <c r="AW744" s="26">
        <f t="shared" si="55"/>
        <v>0</v>
      </c>
      <c r="AX744" s="30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 t="s">
        <v>2062</v>
      </c>
      <c r="N745" s="28" t="s">
        <v>2048</v>
      </c>
      <c r="O745" s="28">
        <v>4599</v>
      </c>
      <c r="P745" s="3" t="s">
        <v>992</v>
      </c>
      <c r="Q745" s="4"/>
      <c r="R745" s="4"/>
      <c r="S745" s="4"/>
      <c r="T745" s="4"/>
      <c r="U745" s="3">
        <v>20</v>
      </c>
      <c r="V745" s="59">
        <v>5</v>
      </c>
      <c r="W745" s="6" t="s">
        <v>1907</v>
      </c>
      <c r="X745" s="6" t="s">
        <v>1908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2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53"/>
        <v>0</v>
      </c>
      <c r="AM745" s="7">
        <v>0</v>
      </c>
      <c r="AN745" s="7">
        <v>0</v>
      </c>
      <c r="AO745" s="29">
        <f t="shared" si="54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ref="AV745:AV808" si="56">SUM(AP745:AU745)</f>
        <v>0</v>
      </c>
      <c r="AW745" s="26">
        <f t="shared" si="55"/>
        <v>0</v>
      </c>
      <c r="AX745" s="30"/>
    </row>
    <row r="746" spans="1:50" customFormat="1" ht="45" hidden="1" x14ac:dyDescent="0.25">
      <c r="A746" s="3" t="s">
        <v>829</v>
      </c>
      <c r="B746" s="3" t="s">
        <v>996</v>
      </c>
      <c r="C746" s="3" t="s">
        <v>948</v>
      </c>
      <c r="D746" s="3" t="s">
        <v>994</v>
      </c>
      <c r="E746" s="3" t="s">
        <v>993</v>
      </c>
      <c r="F746" s="3">
        <v>100</v>
      </c>
      <c r="G746" s="62">
        <v>100</v>
      </c>
      <c r="H746" s="4"/>
      <c r="I746" s="4"/>
      <c r="J746" s="4"/>
      <c r="K746" s="4"/>
      <c r="L746" s="4"/>
      <c r="M746" s="28" t="s">
        <v>2074</v>
      </c>
      <c r="N746" s="28" t="s">
        <v>2046</v>
      </c>
      <c r="O746" s="28">
        <v>4002</v>
      </c>
      <c r="P746" s="3" t="s">
        <v>995</v>
      </c>
      <c r="Q746" s="4"/>
      <c r="R746" s="4"/>
      <c r="S746" s="4"/>
      <c r="T746" s="4"/>
      <c r="U746" s="3">
        <v>4</v>
      </c>
      <c r="V746" s="59">
        <v>4</v>
      </c>
      <c r="W746" s="6" t="s">
        <v>1908</v>
      </c>
      <c r="X746" s="6" t="s">
        <v>1909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ref="AF746:AF809" si="57">SUM(AA746:AE746)</f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ref="AL746:AL809" si="58">SUM(AG746:AK746)</f>
        <v>0</v>
      </c>
      <c r="AM746" s="7">
        <v>0</v>
      </c>
      <c r="AN746" s="7">
        <v>0</v>
      </c>
      <c r="AO746" s="29">
        <f t="shared" ref="AO746:AO809" si="59">SUM(AM746:AN746)</f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si="56"/>
        <v>0</v>
      </c>
      <c r="AW746" s="26">
        <f t="shared" ref="AW746:AW809" si="60">AF746+AL746+AO746+AV746</f>
        <v>0</v>
      </c>
      <c r="AX746" s="30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 t="s">
        <v>2074</v>
      </c>
      <c r="N747" s="28" t="s">
        <v>2046</v>
      </c>
      <c r="O747" s="28">
        <v>4002</v>
      </c>
      <c r="P747" s="3" t="s">
        <v>998</v>
      </c>
      <c r="Q747" s="4"/>
      <c r="R747" s="4"/>
      <c r="S747" s="4"/>
      <c r="T747" s="4"/>
      <c r="U747" s="3">
        <v>1</v>
      </c>
      <c r="V747" s="59">
        <v>1</v>
      </c>
      <c r="W747" s="6" t="s">
        <v>1909</v>
      </c>
      <c r="X747" s="6" t="s">
        <v>1910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57"/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si="58"/>
        <v>0</v>
      </c>
      <c r="AM747" s="7">
        <v>0</v>
      </c>
      <c r="AN747" s="7">
        <v>0</v>
      </c>
      <c r="AO747" s="29">
        <f t="shared" si="59"/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56"/>
        <v>0</v>
      </c>
      <c r="AW747" s="26">
        <f t="shared" si="60"/>
        <v>0</v>
      </c>
      <c r="AX747" s="30"/>
    </row>
    <row r="748" spans="1:50" customFormat="1" ht="60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 t="s">
        <v>2074</v>
      </c>
      <c r="N748" s="28" t="s">
        <v>2046</v>
      </c>
      <c r="O748" s="28">
        <v>4002</v>
      </c>
      <c r="P748" s="3" t="s">
        <v>999</v>
      </c>
      <c r="Q748" s="4"/>
      <c r="R748" s="4"/>
      <c r="S748" s="4"/>
      <c r="T748" s="4"/>
      <c r="U748" s="3">
        <v>1</v>
      </c>
      <c r="V748" s="59">
        <v>1</v>
      </c>
      <c r="W748" s="6" t="s">
        <v>1910</v>
      </c>
      <c r="X748" s="6" t="s">
        <v>1911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57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58"/>
        <v>0</v>
      </c>
      <c r="AM748" s="7">
        <v>0</v>
      </c>
      <c r="AN748" s="7">
        <v>0</v>
      </c>
      <c r="AO748" s="29">
        <f t="shared" si="59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si="56"/>
        <v>0</v>
      </c>
      <c r="AW748" s="26">
        <f t="shared" si="60"/>
        <v>0</v>
      </c>
      <c r="AX748" s="30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 t="s">
        <v>2074</v>
      </c>
      <c r="N749" s="28" t="s">
        <v>2046</v>
      </c>
      <c r="O749" s="28">
        <v>4002</v>
      </c>
      <c r="P749" s="3" t="s">
        <v>1000</v>
      </c>
      <c r="Q749" s="4"/>
      <c r="R749" s="4"/>
      <c r="S749" s="4"/>
      <c r="T749" s="4"/>
      <c r="U749" s="3">
        <v>3</v>
      </c>
      <c r="V749" s="59">
        <v>3</v>
      </c>
      <c r="W749" s="6" t="s">
        <v>1911</v>
      </c>
      <c r="X749" s="6" t="s">
        <v>1912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57"/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si="58"/>
        <v>0</v>
      </c>
      <c r="AM749" s="7">
        <v>0</v>
      </c>
      <c r="AN749" s="7">
        <v>0</v>
      </c>
      <c r="AO749" s="29">
        <f t="shared" si="59"/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56"/>
        <v>0</v>
      </c>
      <c r="AW749" s="26">
        <f t="shared" si="60"/>
        <v>0</v>
      </c>
      <c r="AX749" s="30"/>
    </row>
    <row r="750" spans="1:50" customFormat="1" ht="60" hidden="1" customHeight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 t="s">
        <v>2074</v>
      </c>
      <c r="N750" s="28" t="s">
        <v>2046</v>
      </c>
      <c r="O750" s="28">
        <v>4002</v>
      </c>
      <c r="P750" s="3" t="s">
        <v>1001</v>
      </c>
      <c r="Q750" s="4"/>
      <c r="R750" s="4"/>
      <c r="S750" s="4"/>
      <c r="T750" s="4"/>
      <c r="U750" s="3">
        <v>1</v>
      </c>
      <c r="V750" s="59">
        <v>1</v>
      </c>
      <c r="W750" s="6" t="s">
        <v>1912</v>
      </c>
      <c r="X750" s="6" t="s">
        <v>1913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57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58"/>
        <v>0</v>
      </c>
      <c r="AM750" s="7">
        <v>0</v>
      </c>
      <c r="AN750" s="7">
        <v>0</v>
      </c>
      <c r="AO750" s="29">
        <f t="shared" si="59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56"/>
        <v>0</v>
      </c>
      <c r="AW750" s="26">
        <f t="shared" si="60"/>
        <v>0</v>
      </c>
      <c r="AX750" s="30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 t="s">
        <v>2074</v>
      </c>
      <c r="N751" s="28" t="s">
        <v>2046</v>
      </c>
      <c r="O751" s="28">
        <v>4002</v>
      </c>
      <c r="P751" s="3" t="s">
        <v>1002</v>
      </c>
      <c r="Q751" s="4"/>
      <c r="R751" s="4"/>
      <c r="S751" s="4"/>
      <c r="T751" s="4"/>
      <c r="U751" s="3">
        <v>2</v>
      </c>
      <c r="V751" s="59">
        <v>2</v>
      </c>
      <c r="W751" s="6" t="s">
        <v>1913</v>
      </c>
      <c r="X751" s="6" t="s">
        <v>1914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57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58"/>
        <v>0</v>
      </c>
      <c r="AM751" s="7">
        <v>0</v>
      </c>
      <c r="AN751" s="7">
        <v>0</v>
      </c>
      <c r="AO751" s="29">
        <f t="shared" si="59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56"/>
        <v>0</v>
      </c>
      <c r="AW751" s="26">
        <f t="shared" si="60"/>
        <v>0</v>
      </c>
      <c r="AX751" s="30"/>
    </row>
    <row r="752" spans="1:50" customFormat="1" ht="60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 t="s">
        <v>2064</v>
      </c>
      <c r="N752" s="28" t="s">
        <v>2050</v>
      </c>
      <c r="O752" s="28">
        <v>3302</v>
      </c>
      <c r="P752" s="3" t="s">
        <v>1003</v>
      </c>
      <c r="Q752" s="4"/>
      <c r="R752" s="4"/>
      <c r="S752" s="4"/>
      <c r="T752" s="4"/>
      <c r="U752" s="3">
        <v>1</v>
      </c>
      <c r="V752" s="59">
        <v>1</v>
      </c>
      <c r="W752" s="6" t="s">
        <v>1914</v>
      </c>
      <c r="X752" s="6" t="s">
        <v>1915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57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58"/>
        <v>0</v>
      </c>
      <c r="AM752" s="7">
        <v>0</v>
      </c>
      <c r="AN752" s="7">
        <v>0</v>
      </c>
      <c r="AO752" s="29">
        <f t="shared" si="59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si="56"/>
        <v>0</v>
      </c>
      <c r="AW752" s="26">
        <f t="shared" si="60"/>
        <v>0</v>
      </c>
      <c r="AX752" s="30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1004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2075</v>
      </c>
      <c r="N753" s="28" t="s">
        <v>2051</v>
      </c>
      <c r="O753" s="28" t="s">
        <v>2080</v>
      </c>
      <c r="P753" s="3" t="s">
        <v>1005</v>
      </c>
      <c r="Q753" s="4"/>
      <c r="R753" s="4"/>
      <c r="S753" s="4"/>
      <c r="T753" s="4"/>
      <c r="U753" s="3">
        <v>1</v>
      </c>
      <c r="V753" s="59">
        <v>1</v>
      </c>
      <c r="W753" s="6" t="s">
        <v>1915</v>
      </c>
      <c r="X753" s="6" t="s">
        <v>1916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57"/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si="58"/>
        <v>0</v>
      </c>
      <c r="AM753" s="7">
        <v>0</v>
      </c>
      <c r="AN753" s="7">
        <v>0</v>
      </c>
      <c r="AO753" s="29">
        <f t="shared" si="59"/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56"/>
        <v>0</v>
      </c>
      <c r="AW753" s="26">
        <f t="shared" si="60"/>
        <v>0</v>
      </c>
      <c r="AX753" s="30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2076</v>
      </c>
      <c r="N754" s="28" t="s">
        <v>2052</v>
      </c>
      <c r="O754" s="28">
        <v>1704</v>
      </c>
      <c r="P754" s="3" t="s">
        <v>1008</v>
      </c>
      <c r="Q754" s="4"/>
      <c r="R754" s="4"/>
      <c r="S754" s="4"/>
      <c r="T754" s="4"/>
      <c r="U754" s="3">
        <v>1</v>
      </c>
      <c r="V754" s="59">
        <v>1</v>
      </c>
      <c r="W754" s="6" t="s">
        <v>1916</v>
      </c>
      <c r="X754" s="6" t="s">
        <v>1917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57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58"/>
        <v>0</v>
      </c>
      <c r="AM754" s="7">
        <v>0</v>
      </c>
      <c r="AN754" s="7">
        <v>0</v>
      </c>
      <c r="AO754" s="29">
        <f t="shared" si="59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56"/>
        <v>0</v>
      </c>
      <c r="AW754" s="26">
        <f t="shared" si="60"/>
        <v>0</v>
      </c>
      <c r="AX754" s="30"/>
    </row>
    <row r="755" spans="1:50" customFormat="1" ht="7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1006</v>
      </c>
      <c r="F755" s="3" t="s">
        <v>2157</v>
      </c>
      <c r="G755" s="62">
        <v>2.0030000000000001</v>
      </c>
      <c r="H755" s="4"/>
      <c r="I755" s="4"/>
      <c r="J755" s="4"/>
      <c r="K755" s="4"/>
      <c r="L755" s="4"/>
      <c r="M755" s="28" t="s">
        <v>2074</v>
      </c>
      <c r="N755" s="28" t="s">
        <v>2046</v>
      </c>
      <c r="O755" s="28">
        <v>4002</v>
      </c>
      <c r="P755" s="3" t="s">
        <v>1136</v>
      </c>
      <c r="Q755" s="4"/>
      <c r="R755" s="4"/>
      <c r="S755" s="4"/>
      <c r="T755" s="4"/>
      <c r="U755" s="3">
        <v>5600</v>
      </c>
      <c r="V755" s="59">
        <v>5600</v>
      </c>
      <c r="W755" s="6" t="s">
        <v>1917</v>
      </c>
      <c r="X755" s="6" t="s">
        <v>1918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57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58"/>
        <v>0</v>
      </c>
      <c r="AM755" s="7">
        <v>0</v>
      </c>
      <c r="AN755" s="7">
        <v>0</v>
      </c>
      <c r="AO755" s="29">
        <f t="shared" si="59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56"/>
        <v>0</v>
      </c>
      <c r="AW755" s="26">
        <f t="shared" si="60"/>
        <v>0</v>
      </c>
      <c r="AX755" s="30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2157</v>
      </c>
      <c r="G756" s="62">
        <v>2.0030000000000001</v>
      </c>
      <c r="H756" s="4"/>
      <c r="I756" s="4"/>
      <c r="J756" s="4"/>
      <c r="K756" s="4"/>
      <c r="L756" s="4"/>
      <c r="M756" s="28" t="s">
        <v>2074</v>
      </c>
      <c r="N756" s="28" t="s">
        <v>2046</v>
      </c>
      <c r="O756" s="28">
        <v>4002</v>
      </c>
      <c r="P756" s="3" t="s">
        <v>1137</v>
      </c>
      <c r="Q756" s="4"/>
      <c r="R756" s="4"/>
      <c r="S756" s="4"/>
      <c r="T756" s="4"/>
      <c r="U756" s="3">
        <v>10000</v>
      </c>
      <c r="V756" s="59">
        <v>10000</v>
      </c>
      <c r="W756" s="6" t="s">
        <v>1918</v>
      </c>
      <c r="X756" s="6" t="s">
        <v>1919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57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58"/>
        <v>0</v>
      </c>
      <c r="AM756" s="7">
        <v>0</v>
      </c>
      <c r="AN756" s="7">
        <v>0</v>
      </c>
      <c r="AO756" s="29">
        <f t="shared" si="59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56"/>
        <v>0</v>
      </c>
      <c r="AW756" s="26">
        <f t="shared" si="60"/>
        <v>0</v>
      </c>
      <c r="AX756" s="30"/>
    </row>
    <row r="757" spans="1:50" customFormat="1" ht="75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1007</v>
      </c>
      <c r="F757" s="3">
        <v>100</v>
      </c>
      <c r="G757" s="62">
        <v>100</v>
      </c>
      <c r="H757" s="4"/>
      <c r="I757" s="4"/>
      <c r="J757" s="4"/>
      <c r="K757" s="4"/>
      <c r="L757" s="4"/>
      <c r="M757" s="28" t="s">
        <v>2074</v>
      </c>
      <c r="N757" s="28" t="s">
        <v>2046</v>
      </c>
      <c r="O757" s="28">
        <v>4002</v>
      </c>
      <c r="P757" s="3" t="s">
        <v>1017</v>
      </c>
      <c r="Q757" s="4"/>
      <c r="R757" s="4"/>
      <c r="S757" s="4"/>
      <c r="T757" s="4"/>
      <c r="U757" s="3">
        <v>1</v>
      </c>
      <c r="V757" s="59">
        <v>1</v>
      </c>
      <c r="W757" s="6" t="s">
        <v>1919</v>
      </c>
      <c r="X757" s="6" t="s">
        <v>1920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57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58"/>
        <v>0</v>
      </c>
      <c r="AM757" s="7">
        <v>0</v>
      </c>
      <c r="AN757" s="7">
        <v>0</v>
      </c>
      <c r="AO757" s="29">
        <f t="shared" si="59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56"/>
        <v>0</v>
      </c>
      <c r="AW757" s="26">
        <f t="shared" si="60"/>
        <v>0</v>
      </c>
      <c r="AX757" s="30"/>
    </row>
    <row r="758" spans="1:50" customFormat="1" ht="30" hidden="1" x14ac:dyDescent="0.25">
      <c r="A758" s="3" t="s">
        <v>829</v>
      </c>
      <c r="B758" s="3" t="s">
        <v>1014</v>
      </c>
      <c r="C758" s="3" t="s">
        <v>948</v>
      </c>
      <c r="D758" s="3" t="s">
        <v>1012</v>
      </c>
      <c r="E758" s="3" t="s">
        <v>1010</v>
      </c>
      <c r="F758" s="3">
        <v>30</v>
      </c>
      <c r="G758" s="62">
        <v>8</v>
      </c>
      <c r="H758" s="4"/>
      <c r="I758" s="4"/>
      <c r="J758" s="4"/>
      <c r="K758" s="4"/>
      <c r="L758" s="4"/>
      <c r="M758" s="28" t="s">
        <v>2077</v>
      </c>
      <c r="N758" s="28" t="s">
        <v>2053</v>
      </c>
      <c r="O758" s="28">
        <v>4002</v>
      </c>
      <c r="P758" s="3" t="s">
        <v>1009</v>
      </c>
      <c r="Q758" s="4"/>
      <c r="R758" s="4"/>
      <c r="S758" s="4"/>
      <c r="T758" s="4"/>
      <c r="U758" s="3">
        <v>30000</v>
      </c>
      <c r="V758" s="59">
        <v>9717</v>
      </c>
      <c r="W758" s="6" t="s">
        <v>1920</v>
      </c>
      <c r="X758" s="6" t="s">
        <v>1921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57"/>
        <v>0</v>
      </c>
      <c r="AG758" s="5">
        <v>0</v>
      </c>
      <c r="AH758" s="5">
        <v>0</v>
      </c>
      <c r="AI758" s="5">
        <v>0</v>
      </c>
      <c r="AJ758" s="5">
        <v>0</v>
      </c>
      <c r="AK758" s="7">
        <v>0</v>
      </c>
      <c r="AL758" s="29">
        <f t="shared" si="58"/>
        <v>0</v>
      </c>
      <c r="AM758" s="7">
        <v>0</v>
      </c>
      <c r="AN758" s="7">
        <v>0</v>
      </c>
      <c r="AO758" s="29">
        <f t="shared" si="59"/>
        <v>0</v>
      </c>
      <c r="AP758" s="7">
        <v>0</v>
      </c>
      <c r="AQ758" s="7">
        <v>0</v>
      </c>
      <c r="AR758" s="7"/>
      <c r="AS758" s="7"/>
      <c r="AT758" s="7">
        <v>0</v>
      </c>
      <c r="AU758" s="7">
        <v>0</v>
      </c>
      <c r="AV758" s="27">
        <f t="shared" si="56"/>
        <v>0</v>
      </c>
      <c r="AW758" s="26">
        <f t="shared" si="60"/>
        <v>0</v>
      </c>
      <c r="AX758" s="30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 t="s">
        <v>2077</v>
      </c>
      <c r="N759" s="28" t="s">
        <v>2053</v>
      </c>
      <c r="O759" s="28">
        <v>4002</v>
      </c>
      <c r="P759" s="3" t="s">
        <v>1011</v>
      </c>
      <c r="Q759" s="4"/>
      <c r="R759" s="4"/>
      <c r="S759" s="4"/>
      <c r="T759" s="4"/>
      <c r="U759" s="3">
        <v>1</v>
      </c>
      <c r="V759" s="59" t="s">
        <v>2000</v>
      </c>
      <c r="W759" s="6" t="s">
        <v>1921</v>
      </c>
      <c r="X759" s="6" t="s">
        <v>1922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57"/>
        <v>0</v>
      </c>
      <c r="AG759" s="5">
        <v>0</v>
      </c>
      <c r="AH759" s="5">
        <v>0</v>
      </c>
      <c r="AI759" s="5">
        <v>0</v>
      </c>
      <c r="AJ759" s="5">
        <v>0</v>
      </c>
      <c r="AK759" s="7">
        <v>0</v>
      </c>
      <c r="AL759" s="29">
        <f t="shared" si="58"/>
        <v>0</v>
      </c>
      <c r="AM759" s="7">
        <v>0</v>
      </c>
      <c r="AN759" s="7">
        <v>0</v>
      </c>
      <c r="AO759" s="29">
        <f t="shared" si="59"/>
        <v>0</v>
      </c>
      <c r="AP759" s="7">
        <v>0</v>
      </c>
      <c r="AQ759" s="7">
        <v>0</v>
      </c>
      <c r="AR759" s="7"/>
      <c r="AS759" s="7"/>
      <c r="AT759" s="7">
        <v>0</v>
      </c>
      <c r="AU759" s="7">
        <v>0</v>
      </c>
      <c r="AV759" s="27">
        <f t="shared" si="56"/>
        <v>0</v>
      </c>
      <c r="AW759" s="26">
        <f t="shared" si="60"/>
        <v>0</v>
      </c>
      <c r="AX759" s="30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 t="s">
        <v>2077</v>
      </c>
      <c r="N760" s="28" t="s">
        <v>2053</v>
      </c>
      <c r="O760" s="28">
        <v>4002</v>
      </c>
      <c r="P760" s="3" t="s">
        <v>1013</v>
      </c>
      <c r="Q760" s="4"/>
      <c r="R760" s="4"/>
      <c r="S760" s="4"/>
      <c r="T760" s="4"/>
      <c r="U760" s="3">
        <v>1</v>
      </c>
      <c r="V760" s="59">
        <v>0.5</v>
      </c>
      <c r="W760" s="6" t="s">
        <v>1922</v>
      </c>
      <c r="X760" s="6" t="s">
        <v>1923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57"/>
        <v>0</v>
      </c>
      <c r="AG760" s="5">
        <v>0</v>
      </c>
      <c r="AH760" s="5">
        <v>0</v>
      </c>
      <c r="AI760" s="5">
        <v>0</v>
      </c>
      <c r="AJ760" s="5">
        <v>0</v>
      </c>
      <c r="AK760" s="7">
        <v>0</v>
      </c>
      <c r="AL760" s="29">
        <f t="shared" si="58"/>
        <v>0</v>
      </c>
      <c r="AM760" s="7">
        <v>0</v>
      </c>
      <c r="AN760" s="7">
        <v>0</v>
      </c>
      <c r="AO760" s="29">
        <f t="shared" si="59"/>
        <v>0</v>
      </c>
      <c r="AP760" s="7">
        <v>0</v>
      </c>
      <c r="AQ760" s="7">
        <v>0</v>
      </c>
      <c r="AR760" s="7"/>
      <c r="AS760" s="7"/>
      <c r="AT760" s="7">
        <v>0</v>
      </c>
      <c r="AU760" s="7">
        <v>0</v>
      </c>
      <c r="AV760" s="27">
        <f t="shared" si="56"/>
        <v>0</v>
      </c>
      <c r="AW760" s="26">
        <f t="shared" si="60"/>
        <v>0</v>
      </c>
      <c r="AX760" s="30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 t="s">
        <v>2077</v>
      </c>
      <c r="N761" s="28" t="s">
        <v>2053</v>
      </c>
      <c r="O761" s="28">
        <v>4002</v>
      </c>
      <c r="P761" s="3" t="s">
        <v>1015</v>
      </c>
      <c r="Q761" s="4"/>
      <c r="R761" s="4"/>
      <c r="S761" s="4"/>
      <c r="T761" s="4"/>
      <c r="U761" s="3">
        <v>30</v>
      </c>
      <c r="V761" s="59">
        <v>9</v>
      </c>
      <c r="W761" s="6" t="s">
        <v>1923</v>
      </c>
      <c r="X761" s="6" t="s">
        <v>1924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57"/>
        <v>0</v>
      </c>
      <c r="AG761" s="5">
        <v>0</v>
      </c>
      <c r="AH761" s="5">
        <v>0</v>
      </c>
      <c r="AI761" s="5">
        <v>0</v>
      </c>
      <c r="AJ761" s="5">
        <v>0</v>
      </c>
      <c r="AK761" s="7">
        <v>0</v>
      </c>
      <c r="AL761" s="29">
        <f t="shared" si="58"/>
        <v>0</v>
      </c>
      <c r="AM761" s="7">
        <v>0</v>
      </c>
      <c r="AN761" s="7">
        <v>0</v>
      </c>
      <c r="AO761" s="29">
        <f t="shared" si="59"/>
        <v>0</v>
      </c>
      <c r="AP761" s="7">
        <v>0</v>
      </c>
      <c r="AQ761" s="7">
        <v>0</v>
      </c>
      <c r="AR761" s="7"/>
      <c r="AS761" s="7"/>
      <c r="AT761" s="7">
        <v>0</v>
      </c>
      <c r="AU761" s="7">
        <v>0</v>
      </c>
      <c r="AV761" s="27">
        <f t="shared" si="56"/>
        <v>0</v>
      </c>
      <c r="AW761" s="26">
        <f t="shared" si="60"/>
        <v>0</v>
      </c>
      <c r="AX761" s="30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1023</v>
      </c>
      <c r="F762" s="3">
        <v>100</v>
      </c>
      <c r="G762" s="62">
        <v>25</v>
      </c>
      <c r="H762" s="4"/>
      <c r="I762" s="4"/>
      <c r="J762" s="4"/>
      <c r="K762" s="4"/>
      <c r="L762" s="4"/>
      <c r="M762" s="28" t="s">
        <v>2077</v>
      </c>
      <c r="N762" s="28" t="s">
        <v>2053</v>
      </c>
      <c r="O762" s="28">
        <v>4002</v>
      </c>
      <c r="P762" s="3" t="s">
        <v>1016</v>
      </c>
      <c r="Q762" s="4"/>
      <c r="R762" s="4"/>
      <c r="S762" s="4"/>
      <c r="T762" s="4"/>
      <c r="U762" s="3">
        <v>1</v>
      </c>
      <c r="V762" s="59">
        <v>0.25</v>
      </c>
      <c r="W762" s="6" t="s">
        <v>1924</v>
      </c>
      <c r="X762" s="6" t="s">
        <v>1925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57"/>
        <v>0</v>
      </c>
      <c r="AG762" s="5">
        <v>0</v>
      </c>
      <c r="AH762" s="5">
        <v>0</v>
      </c>
      <c r="AI762" s="5">
        <v>0</v>
      </c>
      <c r="AJ762" s="5">
        <v>0</v>
      </c>
      <c r="AK762" s="7">
        <v>0</v>
      </c>
      <c r="AL762" s="29">
        <f t="shared" si="58"/>
        <v>0</v>
      </c>
      <c r="AM762" s="7">
        <v>0</v>
      </c>
      <c r="AN762" s="7">
        <v>0</v>
      </c>
      <c r="AO762" s="29">
        <f t="shared" si="59"/>
        <v>0</v>
      </c>
      <c r="AP762" s="7">
        <v>0</v>
      </c>
      <c r="AQ762" s="7">
        <v>0</v>
      </c>
      <c r="AR762" s="7"/>
      <c r="AS762" s="7"/>
      <c r="AT762" s="7">
        <v>0</v>
      </c>
      <c r="AU762" s="7">
        <v>0</v>
      </c>
      <c r="AV762" s="27">
        <f t="shared" si="56"/>
        <v>0</v>
      </c>
      <c r="AW762" s="26">
        <f t="shared" si="60"/>
        <v>0</v>
      </c>
      <c r="AX762" s="30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 t="s">
        <v>2077</v>
      </c>
      <c r="N763" s="28" t="s">
        <v>2053</v>
      </c>
      <c r="O763" s="28">
        <v>4002</v>
      </c>
      <c r="P763" s="3" t="s">
        <v>1018</v>
      </c>
      <c r="Q763" s="4"/>
      <c r="R763" s="4"/>
      <c r="S763" s="4"/>
      <c r="T763" s="4"/>
      <c r="U763" s="3">
        <v>1</v>
      </c>
      <c r="V763" s="59">
        <v>1</v>
      </c>
      <c r="W763" s="6" t="s">
        <v>1925</v>
      </c>
      <c r="X763" s="6" t="s">
        <v>1926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57"/>
        <v>0</v>
      </c>
      <c r="AG763" s="5">
        <v>0</v>
      </c>
      <c r="AH763" s="5">
        <v>0</v>
      </c>
      <c r="AI763" s="5">
        <v>0</v>
      </c>
      <c r="AJ763" s="5">
        <v>0</v>
      </c>
      <c r="AK763" s="7">
        <v>0</v>
      </c>
      <c r="AL763" s="29">
        <f t="shared" si="58"/>
        <v>0</v>
      </c>
      <c r="AM763" s="7">
        <v>0</v>
      </c>
      <c r="AN763" s="7">
        <v>0</v>
      </c>
      <c r="AO763" s="29">
        <f t="shared" si="59"/>
        <v>0</v>
      </c>
      <c r="AP763" s="7">
        <v>0</v>
      </c>
      <c r="AQ763" s="7">
        <v>0</v>
      </c>
      <c r="AR763" s="7"/>
      <c r="AS763" s="7"/>
      <c r="AT763" s="7">
        <v>0</v>
      </c>
      <c r="AU763" s="7">
        <v>0</v>
      </c>
      <c r="AV763" s="27">
        <f t="shared" si="56"/>
        <v>0</v>
      </c>
      <c r="AW763" s="26">
        <f t="shared" si="60"/>
        <v>0</v>
      </c>
      <c r="AX763" s="30"/>
    </row>
    <row r="764" spans="1:50" customFormat="1" ht="45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 t="s">
        <v>2077</v>
      </c>
      <c r="N764" s="28" t="s">
        <v>2053</v>
      </c>
      <c r="O764" s="28">
        <v>4002</v>
      </c>
      <c r="P764" s="3" t="s">
        <v>1019</v>
      </c>
      <c r="Q764" s="4"/>
      <c r="R764" s="4"/>
      <c r="S764" s="4"/>
      <c r="T764" s="4"/>
      <c r="U764" s="3">
        <v>1</v>
      </c>
      <c r="V764" s="59">
        <v>0.15</v>
      </c>
      <c r="W764" s="6" t="s">
        <v>1926</v>
      </c>
      <c r="X764" s="6" t="s">
        <v>1927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57"/>
        <v>0</v>
      </c>
      <c r="AG764" s="5">
        <v>0</v>
      </c>
      <c r="AH764" s="5">
        <v>0</v>
      </c>
      <c r="AI764" s="5">
        <v>0</v>
      </c>
      <c r="AJ764" s="5">
        <v>0</v>
      </c>
      <c r="AK764" s="7">
        <v>0</v>
      </c>
      <c r="AL764" s="29">
        <f t="shared" si="58"/>
        <v>0</v>
      </c>
      <c r="AM764" s="7">
        <v>0</v>
      </c>
      <c r="AN764" s="7">
        <v>0</v>
      </c>
      <c r="AO764" s="29">
        <f t="shared" si="59"/>
        <v>0</v>
      </c>
      <c r="AP764" s="7">
        <v>0</v>
      </c>
      <c r="AQ764" s="7">
        <v>0</v>
      </c>
      <c r="AR764" s="7"/>
      <c r="AS764" s="7"/>
      <c r="AT764" s="7">
        <v>0</v>
      </c>
      <c r="AU764" s="7">
        <v>0</v>
      </c>
      <c r="AV764" s="27">
        <f t="shared" si="56"/>
        <v>0</v>
      </c>
      <c r="AW764" s="26">
        <f t="shared" si="60"/>
        <v>0</v>
      </c>
      <c r="AX764" s="30"/>
    </row>
    <row r="765" spans="1:50" customFormat="1" ht="6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 t="s">
        <v>2077</v>
      </c>
      <c r="N765" s="28" t="s">
        <v>2053</v>
      </c>
      <c r="O765" s="28">
        <v>4002</v>
      </c>
      <c r="P765" s="3" t="s">
        <v>1020</v>
      </c>
      <c r="Q765" s="4"/>
      <c r="R765" s="4"/>
      <c r="S765" s="4"/>
      <c r="T765" s="4"/>
      <c r="U765" s="3">
        <v>1280</v>
      </c>
      <c r="V765" s="59">
        <v>413</v>
      </c>
      <c r="W765" s="6" t="s">
        <v>1927</v>
      </c>
      <c r="X765" s="6" t="s">
        <v>1928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57"/>
        <v>0</v>
      </c>
      <c r="AG765" s="5">
        <v>0</v>
      </c>
      <c r="AH765" s="5">
        <v>0</v>
      </c>
      <c r="AI765" s="5">
        <v>0</v>
      </c>
      <c r="AJ765" s="5">
        <v>0</v>
      </c>
      <c r="AK765" s="7">
        <v>0</v>
      </c>
      <c r="AL765" s="29">
        <f t="shared" si="58"/>
        <v>0</v>
      </c>
      <c r="AM765" s="7">
        <v>0</v>
      </c>
      <c r="AN765" s="7">
        <v>0</v>
      </c>
      <c r="AO765" s="29">
        <f t="shared" si="59"/>
        <v>0</v>
      </c>
      <c r="AP765" s="7">
        <v>0</v>
      </c>
      <c r="AQ765" s="7">
        <v>0</v>
      </c>
      <c r="AR765" s="7"/>
      <c r="AS765" s="7"/>
      <c r="AT765" s="7">
        <v>0</v>
      </c>
      <c r="AU765" s="7">
        <v>0</v>
      </c>
      <c r="AV765" s="27">
        <f t="shared" si="56"/>
        <v>0</v>
      </c>
      <c r="AW765" s="26">
        <f t="shared" si="60"/>
        <v>0</v>
      </c>
      <c r="AX765" s="30"/>
    </row>
    <row r="766" spans="1:50" customFormat="1" ht="60" hidden="1" x14ac:dyDescent="0.25">
      <c r="A766" s="3" t="s">
        <v>829</v>
      </c>
      <c r="B766" s="3" t="s">
        <v>1022</v>
      </c>
      <c r="C766" s="3" t="s">
        <v>948</v>
      </c>
      <c r="D766" s="3" t="s">
        <v>1021</v>
      </c>
      <c r="E766" s="3" t="s">
        <v>1033</v>
      </c>
      <c r="F766" s="3">
        <v>26</v>
      </c>
      <c r="G766" s="62">
        <v>6</v>
      </c>
      <c r="H766" s="4"/>
      <c r="I766" s="4"/>
      <c r="J766" s="4"/>
      <c r="K766" s="4"/>
      <c r="L766" s="4"/>
      <c r="M766" s="28" t="s">
        <v>2062</v>
      </c>
      <c r="N766" s="28" t="s">
        <v>2048</v>
      </c>
      <c r="O766" s="28">
        <v>4599</v>
      </c>
      <c r="P766" s="3" t="s">
        <v>1034</v>
      </c>
      <c r="Q766" s="4"/>
      <c r="R766" s="4"/>
      <c r="S766" s="4"/>
      <c r="T766" s="4"/>
      <c r="U766" s="3">
        <v>4</v>
      </c>
      <c r="V766" s="59">
        <v>4</v>
      </c>
      <c r="W766" s="6" t="s">
        <v>1928</v>
      </c>
      <c r="X766" s="6" t="s">
        <v>1929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57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58"/>
        <v>0</v>
      </c>
      <c r="AM766" s="7">
        <v>0</v>
      </c>
      <c r="AN766" s="7">
        <v>0</v>
      </c>
      <c r="AO766" s="29">
        <f t="shared" si="59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56"/>
        <v>0</v>
      </c>
      <c r="AW766" s="26">
        <f t="shared" si="60"/>
        <v>0</v>
      </c>
      <c r="AX766" s="30"/>
    </row>
    <row r="767" spans="1:50" customFormat="1" ht="60" hidden="1" x14ac:dyDescent="0.25">
      <c r="A767" s="3" t="s">
        <v>829</v>
      </c>
      <c r="B767" s="3" t="s">
        <v>1164</v>
      </c>
      <c r="C767" s="3" t="s">
        <v>948</v>
      </c>
      <c r="D767" s="3" t="s">
        <v>1025</v>
      </c>
      <c r="E767" s="3" t="s">
        <v>1024</v>
      </c>
      <c r="F767" s="3">
        <v>50</v>
      </c>
      <c r="G767" s="62">
        <v>15</v>
      </c>
      <c r="H767" s="4"/>
      <c r="I767" s="4"/>
      <c r="J767" s="4"/>
      <c r="K767" s="4"/>
      <c r="L767" s="4"/>
      <c r="M767" s="28" t="s">
        <v>2062</v>
      </c>
      <c r="N767" s="28" t="s">
        <v>2048</v>
      </c>
      <c r="O767" s="28">
        <v>4599</v>
      </c>
      <c r="P767" s="3" t="s">
        <v>1026</v>
      </c>
      <c r="Q767" s="4"/>
      <c r="R767" s="4"/>
      <c r="S767" s="4"/>
      <c r="T767" s="4"/>
      <c r="U767" s="3">
        <v>1</v>
      </c>
      <c r="V767" s="59">
        <v>1</v>
      </c>
      <c r="W767" s="6" t="s">
        <v>1929</v>
      </c>
      <c r="X767" s="6" t="s">
        <v>1930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57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58"/>
        <v>0</v>
      </c>
      <c r="AM767" s="7">
        <v>0</v>
      </c>
      <c r="AN767" s="7">
        <v>0</v>
      </c>
      <c r="AO767" s="29">
        <f t="shared" si="59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56"/>
        <v>0</v>
      </c>
      <c r="AW767" s="26">
        <f t="shared" si="60"/>
        <v>0</v>
      </c>
      <c r="AX767" s="30"/>
    </row>
    <row r="768" spans="1:50" customFormat="1" ht="60" hidden="1" x14ac:dyDescent="0.25">
      <c r="A768" s="3" t="s">
        <v>829</v>
      </c>
      <c r="B768" s="3" t="s">
        <v>1165</v>
      </c>
      <c r="C768" s="3" t="s">
        <v>948</v>
      </c>
      <c r="D768" s="3" t="s">
        <v>1028</v>
      </c>
      <c r="E768" s="3" t="s">
        <v>1027</v>
      </c>
      <c r="F768" s="3">
        <v>60</v>
      </c>
      <c r="G768" s="62">
        <v>15</v>
      </c>
      <c r="H768" s="4"/>
      <c r="I768" s="4"/>
      <c r="J768" s="4"/>
      <c r="K768" s="4"/>
      <c r="L768" s="4"/>
      <c r="M768" s="28" t="s">
        <v>2062</v>
      </c>
      <c r="N768" s="28" t="s">
        <v>2048</v>
      </c>
      <c r="O768" s="28">
        <v>4599</v>
      </c>
      <c r="P768" s="3" t="s">
        <v>1029</v>
      </c>
      <c r="Q768" s="4"/>
      <c r="R768" s="4"/>
      <c r="S768" s="4"/>
      <c r="T768" s="4"/>
      <c r="U768" s="3">
        <v>1</v>
      </c>
      <c r="V768" s="59">
        <v>1</v>
      </c>
      <c r="W768" s="6" t="s">
        <v>1930</v>
      </c>
      <c r="X768" s="6" t="s">
        <v>1931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57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58"/>
        <v>0</v>
      </c>
      <c r="AM768" s="7">
        <v>0</v>
      </c>
      <c r="AN768" s="7">
        <v>0</v>
      </c>
      <c r="AO768" s="29">
        <f t="shared" si="59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56"/>
        <v>0</v>
      </c>
      <c r="AW768" s="26">
        <f t="shared" si="60"/>
        <v>0</v>
      </c>
      <c r="AX768" s="30"/>
    </row>
    <row r="769" spans="1:50" customFormat="1" ht="60" hidden="1" x14ac:dyDescent="0.25">
      <c r="A769" s="3" t="s">
        <v>829</v>
      </c>
      <c r="B769" s="3" t="s">
        <v>1166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 t="s">
        <v>2062</v>
      </c>
      <c r="N769" s="28" t="s">
        <v>2048</v>
      </c>
      <c r="O769" s="28">
        <v>4599</v>
      </c>
      <c r="P769" s="3" t="s">
        <v>1030</v>
      </c>
      <c r="Q769" s="4"/>
      <c r="R769" s="4"/>
      <c r="S769" s="4"/>
      <c r="T769" s="4"/>
      <c r="U769" s="3">
        <v>2</v>
      </c>
      <c r="V769" s="59">
        <v>0.5</v>
      </c>
      <c r="W769" s="6" t="s">
        <v>1931</v>
      </c>
      <c r="X769" s="6" t="s">
        <v>1932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57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58"/>
        <v>0</v>
      </c>
      <c r="AM769" s="7">
        <v>0</v>
      </c>
      <c r="AN769" s="7">
        <v>0</v>
      </c>
      <c r="AO769" s="29">
        <f t="shared" si="59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56"/>
        <v>0</v>
      </c>
      <c r="AW769" s="26">
        <f t="shared" si="60"/>
        <v>0</v>
      </c>
      <c r="AX769" s="30"/>
    </row>
    <row r="770" spans="1:50" customFormat="1" ht="6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 t="s">
        <v>2062</v>
      </c>
      <c r="N770" s="28" t="s">
        <v>2048</v>
      </c>
      <c r="O770" s="28">
        <v>4599</v>
      </c>
      <c r="P770" s="3" t="s">
        <v>1031</v>
      </c>
      <c r="Q770" s="4"/>
      <c r="R770" s="4"/>
      <c r="S770" s="4"/>
      <c r="T770" s="4"/>
      <c r="U770" s="3">
        <v>30</v>
      </c>
      <c r="V770" s="59">
        <v>8</v>
      </c>
      <c r="W770" s="6" t="s">
        <v>1932</v>
      </c>
      <c r="X770" s="6" t="s">
        <v>1933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57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58"/>
        <v>0</v>
      </c>
      <c r="AM770" s="7">
        <v>0</v>
      </c>
      <c r="AN770" s="7">
        <v>0</v>
      </c>
      <c r="AO770" s="29">
        <f t="shared" si="59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56"/>
        <v>0</v>
      </c>
      <c r="AW770" s="26">
        <f t="shared" si="60"/>
        <v>0</v>
      </c>
      <c r="AX770" s="30"/>
    </row>
    <row r="771" spans="1:50" customFormat="1" ht="60" hidden="1" x14ac:dyDescent="0.25">
      <c r="A771" s="3" t="s">
        <v>829</v>
      </c>
      <c r="B771" s="3" t="s">
        <v>1167</v>
      </c>
      <c r="C771" s="3" t="s">
        <v>948</v>
      </c>
      <c r="D771" s="3" t="s">
        <v>1032</v>
      </c>
      <c r="E771" s="3" t="s">
        <v>1044</v>
      </c>
      <c r="F771" s="3">
        <v>90</v>
      </c>
      <c r="G771" s="62">
        <v>33.299999999999997</v>
      </c>
      <c r="H771" s="4"/>
      <c r="I771" s="4"/>
      <c r="J771" s="4"/>
      <c r="K771" s="4"/>
      <c r="L771" s="4"/>
      <c r="M771" s="28" t="s">
        <v>2062</v>
      </c>
      <c r="N771" s="28" t="s">
        <v>2048</v>
      </c>
      <c r="O771" s="28">
        <v>4599</v>
      </c>
      <c r="P771" s="3" t="s">
        <v>1045</v>
      </c>
      <c r="Q771" s="4"/>
      <c r="R771" s="4"/>
      <c r="S771" s="4"/>
      <c r="T771" s="4"/>
      <c r="U771" s="3">
        <v>3</v>
      </c>
      <c r="V771" s="59">
        <v>1</v>
      </c>
      <c r="W771" s="6" t="s">
        <v>1933</v>
      </c>
      <c r="X771" s="6" t="s">
        <v>1934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57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58"/>
        <v>0</v>
      </c>
      <c r="AM771" s="7">
        <v>0</v>
      </c>
      <c r="AN771" s="7">
        <v>0</v>
      </c>
      <c r="AO771" s="29">
        <f t="shared" si="59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56"/>
        <v>0</v>
      </c>
      <c r="AW771" s="26">
        <f t="shared" si="60"/>
        <v>0</v>
      </c>
      <c r="AX771" s="30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20</v>
      </c>
      <c r="H772" s="4"/>
      <c r="I772" s="4"/>
      <c r="J772" s="4"/>
      <c r="K772" s="4"/>
      <c r="L772" s="4"/>
      <c r="M772" s="28" t="s">
        <v>2062</v>
      </c>
      <c r="N772" s="28" t="s">
        <v>2048</v>
      </c>
      <c r="O772" s="28">
        <v>4599</v>
      </c>
      <c r="P772" s="3" t="s">
        <v>1035</v>
      </c>
      <c r="Q772" s="4"/>
      <c r="R772" s="4"/>
      <c r="S772" s="4"/>
      <c r="T772" s="4"/>
      <c r="U772" s="3">
        <v>5</v>
      </c>
      <c r="V772" s="59">
        <v>1</v>
      </c>
      <c r="W772" s="6" t="s">
        <v>1934</v>
      </c>
      <c r="X772" s="6" t="s">
        <v>1935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57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58"/>
        <v>0</v>
      </c>
      <c r="AM772" s="7">
        <v>0</v>
      </c>
      <c r="AN772" s="7">
        <v>0</v>
      </c>
      <c r="AO772" s="29">
        <f t="shared" si="59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56"/>
        <v>0</v>
      </c>
      <c r="AW772" s="26">
        <f t="shared" si="60"/>
        <v>0</v>
      </c>
      <c r="AX772" s="30"/>
    </row>
    <row r="773" spans="1:50" customFormat="1" ht="60" hidden="1" x14ac:dyDescent="0.25">
      <c r="A773" s="3" t="s">
        <v>829</v>
      </c>
      <c r="B773" s="3" t="s">
        <v>1168</v>
      </c>
      <c r="C773" s="3" t="s">
        <v>948</v>
      </c>
      <c r="D773" s="3" t="s">
        <v>1037</v>
      </c>
      <c r="E773" s="3" t="s">
        <v>1036</v>
      </c>
      <c r="F773" s="3">
        <v>80</v>
      </c>
      <c r="G773" s="62">
        <v>80</v>
      </c>
      <c r="H773" s="4"/>
      <c r="I773" s="4"/>
      <c r="J773" s="4"/>
      <c r="K773" s="4"/>
      <c r="L773" s="4"/>
      <c r="M773" s="28" t="s">
        <v>2062</v>
      </c>
      <c r="N773" s="28" t="s">
        <v>2048</v>
      </c>
      <c r="O773" s="28">
        <v>4599</v>
      </c>
      <c r="P773" s="3" t="s">
        <v>1038</v>
      </c>
      <c r="Q773" s="4"/>
      <c r="R773" s="4"/>
      <c r="S773" s="4"/>
      <c r="T773" s="4"/>
      <c r="U773" s="3">
        <v>4</v>
      </c>
      <c r="V773" s="59">
        <v>1</v>
      </c>
      <c r="W773" s="6" t="s">
        <v>1935</v>
      </c>
      <c r="X773" s="6" t="s">
        <v>1936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57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58"/>
        <v>0</v>
      </c>
      <c r="AM773" s="7">
        <v>0</v>
      </c>
      <c r="AN773" s="7">
        <v>0</v>
      </c>
      <c r="AO773" s="29">
        <f t="shared" si="59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56"/>
        <v>0</v>
      </c>
      <c r="AW773" s="26">
        <f t="shared" si="60"/>
        <v>0</v>
      </c>
      <c r="AX773" s="30"/>
    </row>
    <row r="774" spans="1:50" customFormat="1" ht="120" hidden="1" x14ac:dyDescent="0.25">
      <c r="A774" s="3" t="s">
        <v>829</v>
      </c>
      <c r="B774" s="3" t="s">
        <v>1042</v>
      </c>
      <c r="C774" s="3" t="s">
        <v>948</v>
      </c>
      <c r="D774" s="3" t="s">
        <v>1040</v>
      </c>
      <c r="E774" s="3" t="s">
        <v>1039</v>
      </c>
      <c r="F774" s="3">
        <v>100</v>
      </c>
      <c r="G774" s="62">
        <v>0.25</v>
      </c>
      <c r="H774" s="4"/>
      <c r="I774" s="4"/>
      <c r="J774" s="4"/>
      <c r="K774" s="4"/>
      <c r="L774" s="4"/>
      <c r="M774" s="28" t="s">
        <v>2078</v>
      </c>
      <c r="N774" s="28" t="s">
        <v>2054</v>
      </c>
      <c r="O774" s="28">
        <v>2302</v>
      </c>
      <c r="P774" s="3" t="s">
        <v>1041</v>
      </c>
      <c r="Q774" s="4"/>
      <c r="R774" s="4"/>
      <c r="S774" s="4"/>
      <c r="T774" s="4"/>
      <c r="U774" s="3">
        <v>1</v>
      </c>
      <c r="V774" s="59">
        <v>1</v>
      </c>
      <c r="W774" s="6" t="s">
        <v>1936</v>
      </c>
      <c r="X774" s="6" t="s">
        <v>1937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57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58"/>
        <v>0</v>
      </c>
      <c r="AM774" s="7">
        <v>0</v>
      </c>
      <c r="AN774" s="7">
        <v>0</v>
      </c>
      <c r="AO774" s="29">
        <f t="shared" si="59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56"/>
        <v>0</v>
      </c>
      <c r="AW774" s="26">
        <f t="shared" si="60"/>
        <v>0</v>
      </c>
      <c r="AX774" s="30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 t="s">
        <v>2078</v>
      </c>
      <c r="N775" s="28" t="s">
        <v>2054</v>
      </c>
      <c r="O775" s="28">
        <v>2302</v>
      </c>
      <c r="P775" s="3" t="s">
        <v>1043</v>
      </c>
      <c r="Q775" s="4"/>
      <c r="R775" s="4"/>
      <c r="S775" s="4"/>
      <c r="T775" s="4"/>
      <c r="U775" s="3">
        <v>1</v>
      </c>
      <c r="V775" s="59">
        <v>1</v>
      </c>
      <c r="W775" s="6" t="s">
        <v>1937</v>
      </c>
      <c r="X775" s="6" t="s">
        <v>1938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57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58"/>
        <v>0</v>
      </c>
      <c r="AM775" s="7">
        <v>0</v>
      </c>
      <c r="AN775" s="7">
        <v>0</v>
      </c>
      <c r="AO775" s="29">
        <f t="shared" si="59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56"/>
        <v>0</v>
      </c>
      <c r="AW775" s="26">
        <f t="shared" si="60"/>
        <v>0</v>
      </c>
      <c r="AX775" s="30"/>
    </row>
    <row r="776" spans="1:50" customFormat="1" ht="120" hidden="1" x14ac:dyDescent="0.25">
      <c r="A776" s="3" t="s">
        <v>829</v>
      </c>
      <c r="B776" s="3" t="s">
        <v>2224</v>
      </c>
      <c r="C776" s="3" t="s">
        <v>1046</v>
      </c>
      <c r="D776" s="3" t="s">
        <v>1048</v>
      </c>
      <c r="E776" s="3" t="s">
        <v>1047</v>
      </c>
      <c r="F776" s="3" t="s">
        <v>1202</v>
      </c>
      <c r="G776" s="62">
        <v>5</v>
      </c>
      <c r="H776" s="4"/>
      <c r="I776" s="4"/>
      <c r="J776" s="4"/>
      <c r="K776" s="4"/>
      <c r="L776" s="4"/>
      <c r="M776" s="28" t="s">
        <v>2078</v>
      </c>
      <c r="N776" s="28" t="s">
        <v>2054</v>
      </c>
      <c r="O776" s="28">
        <v>2302</v>
      </c>
      <c r="P776" s="3" t="s">
        <v>1052</v>
      </c>
      <c r="Q776" s="4"/>
      <c r="R776" s="4"/>
      <c r="S776" s="4"/>
      <c r="T776" s="4"/>
      <c r="U776" s="3">
        <v>8</v>
      </c>
      <c r="V776" s="59">
        <v>3</v>
      </c>
      <c r="W776" s="6" t="s">
        <v>1938</v>
      </c>
      <c r="X776" s="6" t="s">
        <v>1939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57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58"/>
        <v>0</v>
      </c>
      <c r="AM776" s="7">
        <v>0</v>
      </c>
      <c r="AN776" s="7">
        <v>0</v>
      </c>
      <c r="AO776" s="29">
        <f t="shared" si="59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56"/>
        <v>0</v>
      </c>
      <c r="AW776" s="26">
        <f t="shared" si="60"/>
        <v>0</v>
      </c>
      <c r="AX776" s="30"/>
    </row>
    <row r="777" spans="1:50" customFormat="1" ht="120" hidden="1" x14ac:dyDescent="0.25">
      <c r="A777" s="3" t="s">
        <v>829</v>
      </c>
      <c r="B777" s="3" t="s">
        <v>2224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 t="s">
        <v>2078</v>
      </c>
      <c r="N777" s="28" t="s">
        <v>2054</v>
      </c>
      <c r="O777" s="28">
        <v>2302</v>
      </c>
      <c r="P777" s="3" t="s">
        <v>1049</v>
      </c>
      <c r="Q777" s="4"/>
      <c r="R777" s="4"/>
      <c r="S777" s="4"/>
      <c r="T777" s="4"/>
      <c r="U777" s="3">
        <v>1</v>
      </c>
      <c r="V777" s="59">
        <v>1</v>
      </c>
      <c r="W777" s="6" t="s">
        <v>1939</v>
      </c>
      <c r="X777" s="6" t="s">
        <v>1940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57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58"/>
        <v>0</v>
      </c>
      <c r="AM777" s="7">
        <v>0</v>
      </c>
      <c r="AN777" s="7">
        <v>0</v>
      </c>
      <c r="AO777" s="29">
        <f t="shared" si="59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56"/>
        <v>0</v>
      </c>
      <c r="AW777" s="26">
        <f>AF777+AL777+AO777+AV777</f>
        <v>0</v>
      </c>
      <c r="AX777" s="30"/>
    </row>
    <row r="778" spans="1:50" customFormat="1" ht="120" hidden="1" x14ac:dyDescent="0.25">
      <c r="A778" s="3" t="s">
        <v>829</v>
      </c>
      <c r="B778" s="3" t="s">
        <v>2224</v>
      </c>
      <c r="C778" s="3" t="s">
        <v>1046</v>
      </c>
      <c r="D778" s="3" t="s">
        <v>1050</v>
      </c>
      <c r="E778" s="3" t="s">
        <v>1057</v>
      </c>
      <c r="F778" s="3" t="s">
        <v>1203</v>
      </c>
      <c r="G778" s="62">
        <v>2</v>
      </c>
      <c r="H778" s="4"/>
      <c r="I778" s="4"/>
      <c r="J778" s="4"/>
      <c r="K778" s="4"/>
      <c r="L778" s="4"/>
      <c r="M778" s="28" t="s">
        <v>2078</v>
      </c>
      <c r="N778" s="28" t="s">
        <v>2054</v>
      </c>
      <c r="O778" s="28">
        <v>2302</v>
      </c>
      <c r="P778" s="3" t="s">
        <v>1051</v>
      </c>
      <c r="Q778" s="4"/>
      <c r="R778" s="4"/>
      <c r="S778" s="4"/>
      <c r="T778" s="4"/>
      <c r="U778" s="3">
        <v>0</v>
      </c>
      <c r="V778" s="59">
        <v>8</v>
      </c>
      <c r="W778" s="6" t="s">
        <v>1940</v>
      </c>
      <c r="X778" s="6" t="s">
        <v>1941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57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58"/>
        <v>0</v>
      </c>
      <c r="AM778" s="7">
        <v>0</v>
      </c>
      <c r="AN778" s="7">
        <v>0</v>
      </c>
      <c r="AO778" s="29">
        <f t="shared" si="59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56"/>
        <v>0</v>
      </c>
      <c r="AW778" s="26">
        <f t="shared" si="60"/>
        <v>0</v>
      </c>
      <c r="AX778" s="30"/>
    </row>
    <row r="779" spans="1:50" customFormat="1" ht="120" hidden="1" x14ac:dyDescent="0.25">
      <c r="A779" s="3" t="s">
        <v>829</v>
      </c>
      <c r="B779" s="3" t="s">
        <v>2224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 t="s">
        <v>2078</v>
      </c>
      <c r="N779" s="28" t="s">
        <v>2054</v>
      </c>
      <c r="O779" s="28">
        <v>2302</v>
      </c>
      <c r="P779" s="3" t="s">
        <v>1053</v>
      </c>
      <c r="Q779" s="4"/>
      <c r="R779" s="4"/>
      <c r="S779" s="4"/>
      <c r="T779" s="4"/>
      <c r="U779" s="3">
        <v>1</v>
      </c>
      <c r="V779" s="59" t="s">
        <v>2000</v>
      </c>
      <c r="W779" s="6" t="s">
        <v>1941</v>
      </c>
      <c r="X779" s="6" t="s">
        <v>1942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57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58"/>
        <v>0</v>
      </c>
      <c r="AM779" s="7">
        <v>0</v>
      </c>
      <c r="AN779" s="7">
        <v>0</v>
      </c>
      <c r="AO779" s="29">
        <f t="shared" si="59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56"/>
        <v>0</v>
      </c>
      <c r="AW779" s="26">
        <f t="shared" si="60"/>
        <v>0</v>
      </c>
      <c r="AX779" s="30"/>
    </row>
    <row r="780" spans="1:50" customFormat="1" ht="120" hidden="1" x14ac:dyDescent="0.25">
      <c r="A780" s="3" t="s">
        <v>829</v>
      </c>
      <c r="B780" s="3" t="s">
        <v>2224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 t="s">
        <v>2078</v>
      </c>
      <c r="N780" s="28" t="s">
        <v>2054</v>
      </c>
      <c r="O780" s="28">
        <v>2302</v>
      </c>
      <c r="P780" s="3" t="s">
        <v>1054</v>
      </c>
      <c r="Q780" s="4"/>
      <c r="R780" s="4"/>
      <c r="S780" s="4"/>
      <c r="T780" s="4"/>
      <c r="U780" s="3">
        <v>1</v>
      </c>
      <c r="V780" s="59" t="s">
        <v>2000</v>
      </c>
      <c r="W780" s="6" t="s">
        <v>1942</v>
      </c>
      <c r="X780" s="6" t="s">
        <v>1943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57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58"/>
        <v>0</v>
      </c>
      <c r="AM780" s="7">
        <v>0</v>
      </c>
      <c r="AN780" s="7">
        <v>0</v>
      </c>
      <c r="AO780" s="29">
        <f t="shared" si="59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56"/>
        <v>0</v>
      </c>
      <c r="AW780" s="26">
        <f t="shared" si="60"/>
        <v>0</v>
      </c>
      <c r="AX780" s="30"/>
    </row>
    <row r="781" spans="1:50" customFormat="1" ht="120" hidden="1" x14ac:dyDescent="0.25">
      <c r="A781" s="3" t="s">
        <v>829</v>
      </c>
      <c r="B781" s="3" t="s">
        <v>2224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 t="s">
        <v>2078</v>
      </c>
      <c r="N781" s="28" t="s">
        <v>2054</v>
      </c>
      <c r="O781" s="28">
        <v>2302</v>
      </c>
      <c r="P781" s="3" t="s">
        <v>1055</v>
      </c>
      <c r="Q781" s="4"/>
      <c r="R781" s="4"/>
      <c r="S781" s="4"/>
      <c r="T781" s="4"/>
      <c r="U781" s="3">
        <v>26</v>
      </c>
      <c r="V781" s="59">
        <v>6</v>
      </c>
      <c r="W781" s="6" t="s">
        <v>1943</v>
      </c>
      <c r="X781" s="6" t="s">
        <v>1944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57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58"/>
        <v>0</v>
      </c>
      <c r="AM781" s="7">
        <v>0</v>
      </c>
      <c r="AN781" s="7">
        <v>0</v>
      </c>
      <c r="AO781" s="29">
        <f t="shared" si="59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56"/>
        <v>0</v>
      </c>
      <c r="AW781" s="26">
        <f t="shared" si="60"/>
        <v>0</v>
      </c>
      <c r="AX781" s="30"/>
    </row>
    <row r="782" spans="1:50" customFormat="1" ht="120" hidden="1" x14ac:dyDescent="0.25">
      <c r="A782" s="3" t="s">
        <v>829</v>
      </c>
      <c r="B782" s="3" t="s">
        <v>2224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 t="s">
        <v>2078</v>
      </c>
      <c r="N782" s="28" t="s">
        <v>2054</v>
      </c>
      <c r="O782" s="28">
        <v>2302</v>
      </c>
      <c r="P782" s="3" t="s">
        <v>1056</v>
      </c>
      <c r="Q782" s="4"/>
      <c r="R782" s="4"/>
      <c r="S782" s="4"/>
      <c r="T782" s="4"/>
      <c r="U782" s="3">
        <v>450</v>
      </c>
      <c r="V782" s="59">
        <v>100</v>
      </c>
      <c r="W782" s="6" t="s">
        <v>1944</v>
      </c>
      <c r="X782" s="6" t="s">
        <v>1945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57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58"/>
        <v>0</v>
      </c>
      <c r="AM782" s="7">
        <v>0</v>
      </c>
      <c r="AN782" s="7">
        <v>0</v>
      </c>
      <c r="AO782" s="29">
        <f t="shared" si="59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56"/>
        <v>0</v>
      </c>
      <c r="AW782" s="26">
        <f t="shared" si="60"/>
        <v>0</v>
      </c>
      <c r="AX782" s="30"/>
    </row>
    <row r="783" spans="1:50" customFormat="1" ht="120" hidden="1" x14ac:dyDescent="0.25">
      <c r="A783" s="3" t="s">
        <v>829</v>
      </c>
      <c r="B783" s="3" t="s">
        <v>2224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 t="s">
        <v>2078</v>
      </c>
      <c r="N783" s="28" t="s">
        <v>2054</v>
      </c>
      <c r="O783" s="28">
        <v>2302</v>
      </c>
      <c r="P783" s="3" t="s">
        <v>1064</v>
      </c>
      <c r="Q783" s="4"/>
      <c r="R783" s="4"/>
      <c r="S783" s="4"/>
      <c r="T783" s="4"/>
      <c r="U783" s="3">
        <v>75</v>
      </c>
      <c r="V783" s="59" t="s">
        <v>2000</v>
      </c>
      <c r="W783" s="6" t="s">
        <v>1945</v>
      </c>
      <c r="X783" s="6" t="s">
        <v>1946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57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58"/>
        <v>0</v>
      </c>
      <c r="AM783" s="7">
        <v>0</v>
      </c>
      <c r="AN783" s="7">
        <v>0</v>
      </c>
      <c r="AO783" s="29">
        <f t="shared" si="59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56"/>
        <v>0</v>
      </c>
      <c r="AW783" s="26">
        <f t="shared" si="60"/>
        <v>0</v>
      </c>
      <c r="AX783" s="30"/>
    </row>
    <row r="784" spans="1:50" customFormat="1" ht="120" hidden="1" x14ac:dyDescent="0.25">
      <c r="A784" s="3" t="s">
        <v>829</v>
      </c>
      <c r="B784" s="3" t="s">
        <v>2224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 t="s">
        <v>2078</v>
      </c>
      <c r="N784" s="28" t="s">
        <v>2054</v>
      </c>
      <c r="O784" s="28">
        <v>2302</v>
      </c>
      <c r="P784" s="3" t="s">
        <v>1058</v>
      </c>
      <c r="Q784" s="4"/>
      <c r="R784" s="4"/>
      <c r="S784" s="4"/>
      <c r="T784" s="4"/>
      <c r="U784" s="3">
        <v>900</v>
      </c>
      <c r="V784" s="59" t="s">
        <v>2000</v>
      </c>
      <c r="W784" s="6" t="s">
        <v>1946</v>
      </c>
      <c r="X784" s="6" t="s">
        <v>1947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57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58"/>
        <v>0</v>
      </c>
      <c r="AM784" s="7">
        <v>0</v>
      </c>
      <c r="AN784" s="7">
        <v>0</v>
      </c>
      <c r="AO784" s="29">
        <f t="shared" si="59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56"/>
        <v>0</v>
      </c>
      <c r="AW784" s="26">
        <f t="shared" si="60"/>
        <v>0</v>
      </c>
      <c r="AX784" s="30"/>
    </row>
    <row r="785" spans="1:50" customFormat="1" ht="120" hidden="1" x14ac:dyDescent="0.25">
      <c r="A785" s="3" t="s">
        <v>829</v>
      </c>
      <c r="B785" s="3" t="s">
        <v>2224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2078</v>
      </c>
      <c r="N785" s="28" t="s">
        <v>2054</v>
      </c>
      <c r="O785" s="28">
        <v>2302</v>
      </c>
      <c r="P785" s="3" t="s">
        <v>1059</v>
      </c>
      <c r="Q785" s="4"/>
      <c r="R785" s="4"/>
      <c r="S785" s="4"/>
      <c r="T785" s="4"/>
      <c r="U785" s="3">
        <v>3000</v>
      </c>
      <c r="V785" s="59">
        <v>1747</v>
      </c>
      <c r="W785" s="6" t="s">
        <v>1947</v>
      </c>
      <c r="X785" s="6" t="s">
        <v>1948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57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58"/>
        <v>0</v>
      </c>
      <c r="AM785" s="7">
        <v>0</v>
      </c>
      <c r="AN785" s="7">
        <v>0</v>
      </c>
      <c r="AO785" s="29">
        <f t="shared" si="59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56"/>
        <v>0</v>
      </c>
      <c r="AW785" s="26">
        <f t="shared" si="60"/>
        <v>0</v>
      </c>
      <c r="AX785" s="30"/>
    </row>
    <row r="786" spans="1:50" customFormat="1" ht="120" hidden="1" x14ac:dyDescent="0.25">
      <c r="A786" s="3" t="s">
        <v>829</v>
      </c>
      <c r="B786" s="3" t="s">
        <v>2224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2078</v>
      </c>
      <c r="N786" s="28" t="s">
        <v>2054</v>
      </c>
      <c r="O786" s="28">
        <v>2302</v>
      </c>
      <c r="P786" s="3" t="s">
        <v>1060</v>
      </c>
      <c r="Q786" s="4"/>
      <c r="R786" s="4"/>
      <c r="S786" s="4"/>
      <c r="T786" s="4"/>
      <c r="U786" s="3">
        <v>3000</v>
      </c>
      <c r="V786" s="59">
        <v>2000</v>
      </c>
      <c r="W786" s="6" t="s">
        <v>1948</v>
      </c>
      <c r="X786" s="6" t="s">
        <v>1949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57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58"/>
        <v>0</v>
      </c>
      <c r="AM786" s="7">
        <v>0</v>
      </c>
      <c r="AN786" s="7">
        <v>0</v>
      </c>
      <c r="AO786" s="29">
        <f t="shared" si="59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56"/>
        <v>0</v>
      </c>
      <c r="AW786" s="26">
        <f t="shared" si="60"/>
        <v>0</v>
      </c>
      <c r="AX786" s="30"/>
    </row>
    <row r="787" spans="1:50" customFormat="1" ht="120" hidden="1" x14ac:dyDescent="0.25">
      <c r="A787" s="3" t="s">
        <v>829</v>
      </c>
      <c r="B787" s="3" t="s">
        <v>2224</v>
      </c>
      <c r="C787" s="3" t="s">
        <v>1046</v>
      </c>
      <c r="D787" s="3" t="s">
        <v>1062</v>
      </c>
      <c r="E787" s="3" t="s">
        <v>1061</v>
      </c>
      <c r="F787" s="3" t="s">
        <v>1204</v>
      </c>
      <c r="G787" s="62">
        <v>80</v>
      </c>
      <c r="H787" s="4"/>
      <c r="I787" s="4"/>
      <c r="J787" s="4"/>
      <c r="K787" s="4"/>
      <c r="L787" s="4"/>
      <c r="M787" s="28" t="s">
        <v>2078</v>
      </c>
      <c r="N787" s="28" t="s">
        <v>2054</v>
      </c>
      <c r="O787" s="28">
        <v>2302</v>
      </c>
      <c r="P787" s="3" t="s">
        <v>1063</v>
      </c>
      <c r="Q787" s="4"/>
      <c r="R787" s="4"/>
      <c r="S787" s="4"/>
      <c r="T787" s="4"/>
      <c r="U787" s="3">
        <v>1</v>
      </c>
      <c r="V787" s="59">
        <v>1</v>
      </c>
      <c r="W787" s="6" t="s">
        <v>1949</v>
      </c>
      <c r="X787" s="6" t="s">
        <v>1950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57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58"/>
        <v>0</v>
      </c>
      <c r="AM787" s="7">
        <v>0</v>
      </c>
      <c r="AN787" s="7">
        <v>0</v>
      </c>
      <c r="AO787" s="29">
        <f t="shared" si="59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56"/>
        <v>0</v>
      </c>
      <c r="AW787" s="26">
        <f t="shared" si="60"/>
        <v>0</v>
      </c>
      <c r="AX787" s="30"/>
    </row>
    <row r="788" spans="1:50" customFormat="1" ht="120" hidden="1" x14ac:dyDescent="0.25">
      <c r="A788" s="3" t="s">
        <v>829</v>
      </c>
      <c r="B788" s="3" t="s">
        <v>2224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 t="s">
        <v>2078</v>
      </c>
      <c r="N788" s="28" t="s">
        <v>2054</v>
      </c>
      <c r="O788" s="28">
        <v>2302</v>
      </c>
      <c r="P788" s="3" t="s">
        <v>1069</v>
      </c>
      <c r="Q788" s="4"/>
      <c r="R788" s="4"/>
      <c r="S788" s="4"/>
      <c r="T788" s="4"/>
      <c r="U788" s="3">
        <v>450</v>
      </c>
      <c r="V788" s="59" t="s">
        <v>2000</v>
      </c>
      <c r="W788" s="6" t="s">
        <v>1950</v>
      </c>
      <c r="X788" s="6" t="s">
        <v>1951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57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58"/>
        <v>0</v>
      </c>
      <c r="AM788" s="7">
        <v>0</v>
      </c>
      <c r="AN788" s="7">
        <v>0</v>
      </c>
      <c r="AO788" s="29">
        <f t="shared" si="59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56"/>
        <v>0</v>
      </c>
      <c r="AW788" s="26">
        <f t="shared" si="60"/>
        <v>0</v>
      </c>
      <c r="AX788" s="30"/>
    </row>
    <row r="789" spans="1:50" customFormat="1" ht="120" hidden="1" x14ac:dyDescent="0.25">
      <c r="A789" s="3" t="s">
        <v>829</v>
      </c>
      <c r="B789" s="3" t="s">
        <v>2224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 t="s">
        <v>2078</v>
      </c>
      <c r="N789" s="28" t="s">
        <v>2054</v>
      </c>
      <c r="O789" s="28">
        <v>2302</v>
      </c>
      <c r="P789" s="3" t="s">
        <v>1065</v>
      </c>
      <c r="Q789" s="4"/>
      <c r="R789" s="4"/>
      <c r="S789" s="4"/>
      <c r="T789" s="4"/>
      <c r="U789" s="3" t="s">
        <v>1071</v>
      </c>
      <c r="V789" s="59" t="s">
        <v>2000</v>
      </c>
      <c r="W789" s="6" t="s">
        <v>1951</v>
      </c>
      <c r="X789" s="6" t="s">
        <v>1952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57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58"/>
        <v>0</v>
      </c>
      <c r="AM789" s="7">
        <v>0</v>
      </c>
      <c r="AN789" s="7">
        <v>0</v>
      </c>
      <c r="AO789" s="29">
        <f t="shared" si="59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56"/>
        <v>0</v>
      </c>
      <c r="AW789" s="26">
        <f t="shared" si="60"/>
        <v>0</v>
      </c>
      <c r="AX789" s="30"/>
    </row>
    <row r="790" spans="1:50" customFormat="1" ht="120" hidden="1" x14ac:dyDescent="0.25">
      <c r="A790" s="3" t="s">
        <v>829</v>
      </c>
      <c r="B790" s="3" t="s">
        <v>2224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 t="s">
        <v>2078</v>
      </c>
      <c r="N790" s="28" t="s">
        <v>2054</v>
      </c>
      <c r="O790" s="28">
        <v>2302</v>
      </c>
      <c r="P790" s="3" t="s">
        <v>1066</v>
      </c>
      <c r="Q790" s="4"/>
      <c r="R790" s="4"/>
      <c r="S790" s="4"/>
      <c r="T790" s="4"/>
      <c r="U790" s="3" t="s">
        <v>1070</v>
      </c>
      <c r="V790" s="59">
        <v>14</v>
      </c>
      <c r="W790" s="6" t="s">
        <v>1952</v>
      </c>
      <c r="X790" s="6" t="s">
        <v>1953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57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58"/>
        <v>0</v>
      </c>
      <c r="AM790" s="7">
        <v>0</v>
      </c>
      <c r="AN790" s="7">
        <v>0</v>
      </c>
      <c r="AO790" s="29">
        <f t="shared" si="59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56"/>
        <v>0</v>
      </c>
      <c r="AW790" s="26">
        <f t="shared" si="60"/>
        <v>0</v>
      </c>
      <c r="AX790" s="30"/>
    </row>
    <row r="791" spans="1:50" customFormat="1" ht="120" hidden="1" x14ac:dyDescent="0.25">
      <c r="A791" s="3" t="s">
        <v>829</v>
      </c>
      <c r="B791" s="3" t="s">
        <v>2224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 t="s">
        <v>2078</v>
      </c>
      <c r="N791" s="28" t="s">
        <v>2054</v>
      </c>
      <c r="O791" s="28">
        <v>2302</v>
      </c>
      <c r="P791" s="3" t="s">
        <v>1067</v>
      </c>
      <c r="Q791" s="4"/>
      <c r="R791" s="4"/>
      <c r="S791" s="4"/>
      <c r="T791" s="4"/>
      <c r="U791" s="3">
        <v>1</v>
      </c>
      <c r="V791" s="59" t="s">
        <v>2000</v>
      </c>
      <c r="W791" s="6" t="s">
        <v>1953</v>
      </c>
      <c r="X791" s="6" t="s">
        <v>1954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57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58"/>
        <v>0</v>
      </c>
      <c r="AM791" s="7">
        <v>0</v>
      </c>
      <c r="AN791" s="7">
        <v>0</v>
      </c>
      <c r="AO791" s="29">
        <f t="shared" si="59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56"/>
        <v>0</v>
      </c>
      <c r="AW791" s="26">
        <f t="shared" si="60"/>
        <v>0</v>
      </c>
      <c r="AX791" s="30"/>
    </row>
    <row r="792" spans="1:50" customFormat="1" ht="120" hidden="1" x14ac:dyDescent="0.25">
      <c r="A792" s="3" t="s">
        <v>829</v>
      </c>
      <c r="B792" s="3" t="s">
        <v>2224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 t="s">
        <v>2078</v>
      </c>
      <c r="N792" s="28" t="s">
        <v>2054</v>
      </c>
      <c r="O792" s="28">
        <v>2302</v>
      </c>
      <c r="P792" s="3" t="s">
        <v>1068</v>
      </c>
      <c r="Q792" s="4"/>
      <c r="R792" s="4"/>
      <c r="S792" s="4"/>
      <c r="T792" s="4"/>
      <c r="U792" s="3" t="s">
        <v>1070</v>
      </c>
      <c r="V792" s="59">
        <v>18</v>
      </c>
      <c r="W792" s="6" t="s">
        <v>1954</v>
      </c>
      <c r="X792" s="6" t="s">
        <v>1955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57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58"/>
        <v>0</v>
      </c>
      <c r="AM792" s="7">
        <v>0</v>
      </c>
      <c r="AN792" s="7">
        <v>0</v>
      </c>
      <c r="AO792" s="29">
        <f t="shared" si="59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56"/>
        <v>0</v>
      </c>
      <c r="AW792" s="26">
        <f t="shared" si="60"/>
        <v>0</v>
      </c>
      <c r="AX792" s="30"/>
    </row>
    <row r="793" spans="1:50" customFormat="1" ht="120" hidden="1" x14ac:dyDescent="0.25">
      <c r="A793" s="3" t="s">
        <v>829</v>
      </c>
      <c r="B793" s="3" t="s">
        <v>2224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 t="s">
        <v>2078</v>
      </c>
      <c r="N793" s="28" t="s">
        <v>2054</v>
      </c>
      <c r="O793" s="28">
        <v>2302</v>
      </c>
      <c r="P793" s="3" t="s">
        <v>1072</v>
      </c>
      <c r="Q793" s="4"/>
      <c r="R793" s="4"/>
      <c r="S793" s="4"/>
      <c r="T793" s="4"/>
      <c r="U793" s="3" t="s">
        <v>1074</v>
      </c>
      <c r="V793" s="59" t="s">
        <v>2000</v>
      </c>
      <c r="W793" s="6" t="s">
        <v>1955</v>
      </c>
      <c r="X793" s="6" t="s">
        <v>1956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57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58"/>
        <v>0</v>
      </c>
      <c r="AM793" s="7">
        <v>0</v>
      </c>
      <c r="AN793" s="7">
        <v>0</v>
      </c>
      <c r="AO793" s="29">
        <f t="shared" si="59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56"/>
        <v>0</v>
      </c>
      <c r="AW793" s="26">
        <f t="shared" si="60"/>
        <v>0</v>
      </c>
      <c r="AX793" s="30"/>
    </row>
    <row r="794" spans="1:50" customFormat="1" ht="120" hidden="1" x14ac:dyDescent="0.25">
      <c r="A794" s="3" t="s">
        <v>829</v>
      </c>
      <c r="B794" s="3" t="s">
        <v>2224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2078</v>
      </c>
      <c r="N794" s="28" t="s">
        <v>2054</v>
      </c>
      <c r="O794" s="28">
        <v>2302</v>
      </c>
      <c r="P794" s="3" t="s">
        <v>1077</v>
      </c>
      <c r="Q794" s="4"/>
      <c r="R794" s="4"/>
      <c r="S794" s="4"/>
      <c r="T794" s="4"/>
      <c r="U794" s="3" t="s">
        <v>1075</v>
      </c>
      <c r="V794" s="59">
        <v>50</v>
      </c>
      <c r="W794" s="6" t="s">
        <v>1956</v>
      </c>
      <c r="X794" s="6" t="s">
        <v>1957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57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58"/>
        <v>0</v>
      </c>
      <c r="AM794" s="7">
        <v>0</v>
      </c>
      <c r="AN794" s="7">
        <v>0</v>
      </c>
      <c r="AO794" s="29">
        <f t="shared" si="59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56"/>
        <v>0</v>
      </c>
      <c r="AW794" s="26">
        <f t="shared" si="60"/>
        <v>0</v>
      </c>
      <c r="AX794" s="30"/>
    </row>
    <row r="795" spans="1:50" customFormat="1" ht="120" hidden="1" x14ac:dyDescent="0.25">
      <c r="A795" s="3" t="s">
        <v>829</v>
      </c>
      <c r="B795" s="3" t="s">
        <v>2224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2078</v>
      </c>
      <c r="N795" s="28" t="s">
        <v>2054</v>
      </c>
      <c r="O795" s="28">
        <v>2302</v>
      </c>
      <c r="P795" s="3" t="s">
        <v>1073</v>
      </c>
      <c r="Q795" s="4"/>
      <c r="R795" s="4"/>
      <c r="S795" s="4"/>
      <c r="T795" s="4"/>
      <c r="U795" s="3" t="s">
        <v>1076</v>
      </c>
      <c r="V795" s="59">
        <v>1</v>
      </c>
      <c r="W795" s="6" t="s">
        <v>1957</v>
      </c>
      <c r="X795" s="6" t="s">
        <v>1958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57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58"/>
        <v>0</v>
      </c>
      <c r="AM795" s="7">
        <v>0</v>
      </c>
      <c r="AN795" s="7">
        <v>0</v>
      </c>
      <c r="AO795" s="29">
        <f t="shared" si="59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56"/>
        <v>0</v>
      </c>
      <c r="AW795" s="26">
        <f t="shared" si="60"/>
        <v>0</v>
      </c>
      <c r="AX795" s="30"/>
    </row>
    <row r="796" spans="1:50" customFormat="1" ht="120" hidden="1" x14ac:dyDescent="0.25">
      <c r="A796" s="3" t="s">
        <v>829</v>
      </c>
      <c r="B796" s="3" t="s">
        <v>2224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2078</v>
      </c>
      <c r="N796" s="28" t="s">
        <v>2054</v>
      </c>
      <c r="O796" s="28">
        <v>2302</v>
      </c>
      <c r="P796" s="3" t="s">
        <v>1082</v>
      </c>
      <c r="Q796" s="4"/>
      <c r="R796" s="4"/>
      <c r="S796" s="4"/>
      <c r="T796" s="4"/>
      <c r="U796" s="3">
        <v>1</v>
      </c>
      <c r="V796" s="59" t="s">
        <v>2000</v>
      </c>
      <c r="W796" s="6" t="s">
        <v>1958</v>
      </c>
      <c r="X796" s="6" t="s">
        <v>1959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57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58"/>
        <v>0</v>
      </c>
      <c r="AM796" s="7">
        <v>0</v>
      </c>
      <c r="AN796" s="7">
        <v>0</v>
      </c>
      <c r="AO796" s="29">
        <f t="shared" si="59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56"/>
        <v>0</v>
      </c>
      <c r="AW796" s="26">
        <f t="shared" si="60"/>
        <v>0</v>
      </c>
      <c r="AX796" s="30"/>
    </row>
    <row r="797" spans="1:50" customFormat="1" ht="120" hidden="1" x14ac:dyDescent="0.25">
      <c r="A797" s="3" t="s">
        <v>829</v>
      </c>
      <c r="B797" s="3" t="s">
        <v>2224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2078</v>
      </c>
      <c r="N797" s="28" t="s">
        <v>2054</v>
      </c>
      <c r="O797" s="28">
        <v>2302</v>
      </c>
      <c r="P797" s="3" t="s">
        <v>1078</v>
      </c>
      <c r="Q797" s="4"/>
      <c r="R797" s="4"/>
      <c r="S797" s="4"/>
      <c r="T797" s="4"/>
      <c r="U797" s="3">
        <v>22</v>
      </c>
      <c r="V797" s="59" t="s">
        <v>2000</v>
      </c>
      <c r="W797" s="6" t="s">
        <v>1959</v>
      </c>
      <c r="X797" s="6" t="s">
        <v>1960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57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58"/>
        <v>0</v>
      </c>
      <c r="AM797" s="7">
        <v>0</v>
      </c>
      <c r="AN797" s="7">
        <v>0</v>
      </c>
      <c r="AO797" s="29">
        <f t="shared" si="59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56"/>
        <v>0</v>
      </c>
      <c r="AW797" s="26">
        <f t="shared" si="60"/>
        <v>0</v>
      </c>
      <c r="AX797" s="30"/>
    </row>
    <row r="798" spans="1:50" customFormat="1" ht="120" hidden="1" x14ac:dyDescent="0.25">
      <c r="A798" s="3" t="s">
        <v>829</v>
      </c>
      <c r="B798" s="3" t="s">
        <v>2224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2078</v>
      </c>
      <c r="N798" s="28" t="s">
        <v>2054</v>
      </c>
      <c r="O798" s="28">
        <v>2302</v>
      </c>
      <c r="P798" s="3" t="s">
        <v>1079</v>
      </c>
      <c r="Q798" s="4"/>
      <c r="R798" s="4"/>
      <c r="S798" s="4"/>
      <c r="T798" s="4"/>
      <c r="U798" s="3">
        <v>1</v>
      </c>
      <c r="V798" s="59" t="s">
        <v>2000</v>
      </c>
      <c r="W798" s="6" t="s">
        <v>1960</v>
      </c>
      <c r="X798" s="6" t="s">
        <v>1961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57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58"/>
        <v>0</v>
      </c>
      <c r="AM798" s="7">
        <v>0</v>
      </c>
      <c r="AN798" s="7">
        <v>0</v>
      </c>
      <c r="AO798" s="29">
        <f t="shared" si="59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56"/>
        <v>0</v>
      </c>
      <c r="AW798" s="26">
        <f t="shared" si="60"/>
        <v>0</v>
      </c>
      <c r="AX798" s="30"/>
    </row>
    <row r="799" spans="1:50" customFormat="1" ht="120" hidden="1" x14ac:dyDescent="0.25">
      <c r="A799" s="3" t="s">
        <v>829</v>
      </c>
      <c r="B799" s="3" t="s">
        <v>2224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2078</v>
      </c>
      <c r="N799" s="28" t="s">
        <v>2054</v>
      </c>
      <c r="O799" s="28">
        <v>2302</v>
      </c>
      <c r="P799" s="3" t="s">
        <v>1080</v>
      </c>
      <c r="Q799" s="4"/>
      <c r="R799" s="4"/>
      <c r="S799" s="4"/>
      <c r="T799" s="4"/>
      <c r="U799" s="3" t="s">
        <v>1071</v>
      </c>
      <c r="V799" s="59">
        <v>4</v>
      </c>
      <c r="W799" s="6" t="s">
        <v>1961</v>
      </c>
      <c r="X799" s="6" t="s">
        <v>1962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57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58"/>
        <v>0</v>
      </c>
      <c r="AM799" s="7">
        <v>0</v>
      </c>
      <c r="AN799" s="7">
        <v>0</v>
      </c>
      <c r="AO799" s="29">
        <f t="shared" si="59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56"/>
        <v>0</v>
      </c>
      <c r="AW799" s="26">
        <f t="shared" si="60"/>
        <v>0</v>
      </c>
      <c r="AX799" s="30"/>
    </row>
    <row r="800" spans="1:50" customFormat="1" ht="120" hidden="1" x14ac:dyDescent="0.25">
      <c r="A800" s="3" t="s">
        <v>829</v>
      </c>
      <c r="B800" s="3" t="s">
        <v>2224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2078</v>
      </c>
      <c r="N800" s="28" t="s">
        <v>2054</v>
      </c>
      <c r="O800" s="28">
        <v>2302</v>
      </c>
      <c r="P800" s="3" t="s">
        <v>1081</v>
      </c>
      <c r="Q800" s="4"/>
      <c r="R800" s="4"/>
      <c r="S800" s="4"/>
      <c r="T800" s="4"/>
      <c r="U800" s="3">
        <v>1</v>
      </c>
      <c r="V800" s="59" t="s">
        <v>2000</v>
      </c>
      <c r="W800" s="6" t="s">
        <v>1962</v>
      </c>
      <c r="X800" s="6" t="s">
        <v>1963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57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58"/>
        <v>0</v>
      </c>
      <c r="AM800" s="7">
        <v>0</v>
      </c>
      <c r="AN800" s="7">
        <v>0</v>
      </c>
      <c r="AO800" s="29">
        <f t="shared" si="59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56"/>
        <v>0</v>
      </c>
      <c r="AW800" s="26">
        <f t="shared" si="60"/>
        <v>0</v>
      </c>
      <c r="AX800" s="30"/>
    </row>
    <row r="801" spans="1:50" customFormat="1" ht="120" hidden="1" x14ac:dyDescent="0.25">
      <c r="A801" s="3" t="s">
        <v>829</v>
      </c>
      <c r="B801" s="3" t="s">
        <v>2224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2078</v>
      </c>
      <c r="N801" s="28" t="s">
        <v>2054</v>
      </c>
      <c r="O801" s="28">
        <v>2302</v>
      </c>
      <c r="P801" s="3" t="s">
        <v>1085</v>
      </c>
      <c r="Q801" s="4"/>
      <c r="R801" s="4"/>
      <c r="S801" s="4"/>
      <c r="T801" s="4"/>
      <c r="U801" s="3">
        <v>1</v>
      </c>
      <c r="V801" s="59" t="s">
        <v>2000</v>
      </c>
      <c r="W801" s="6" t="s">
        <v>1963</v>
      </c>
      <c r="X801" s="6" t="s">
        <v>1964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57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58"/>
        <v>0</v>
      </c>
      <c r="AM801" s="7">
        <v>0</v>
      </c>
      <c r="AN801" s="7">
        <v>0</v>
      </c>
      <c r="AO801" s="29">
        <f t="shared" si="59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56"/>
        <v>0</v>
      </c>
      <c r="AW801" s="26">
        <f t="shared" si="60"/>
        <v>0</v>
      </c>
      <c r="AX801" s="30"/>
    </row>
    <row r="802" spans="1:50" customFormat="1" ht="120" hidden="1" x14ac:dyDescent="0.25">
      <c r="A802" s="3" t="s">
        <v>829</v>
      </c>
      <c r="B802" s="3" t="s">
        <v>2224</v>
      </c>
      <c r="C802" s="3" t="s">
        <v>1046</v>
      </c>
      <c r="D802" s="3" t="s">
        <v>1062</v>
      </c>
      <c r="E802" s="3" t="s">
        <v>1083</v>
      </c>
      <c r="F802" s="3" t="s">
        <v>1205</v>
      </c>
      <c r="G802" s="62">
        <v>80</v>
      </c>
      <c r="H802" s="4"/>
      <c r="I802" s="4"/>
      <c r="J802" s="4"/>
      <c r="K802" s="4"/>
      <c r="L802" s="4"/>
      <c r="M802" s="28" t="s">
        <v>2078</v>
      </c>
      <c r="N802" s="28" t="s">
        <v>2054</v>
      </c>
      <c r="O802" s="28">
        <v>2302</v>
      </c>
      <c r="P802" s="3" t="s">
        <v>1084</v>
      </c>
      <c r="Q802" s="4"/>
      <c r="R802" s="4"/>
      <c r="S802" s="4"/>
      <c r="T802" s="4"/>
      <c r="U802" s="3">
        <v>1</v>
      </c>
      <c r="V802" s="59" t="s">
        <v>2000</v>
      </c>
      <c r="W802" s="6" t="s">
        <v>1964</v>
      </c>
      <c r="X802" s="6" t="s">
        <v>1965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57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58"/>
        <v>0</v>
      </c>
      <c r="AM802" s="7">
        <v>0</v>
      </c>
      <c r="AN802" s="7">
        <v>0</v>
      </c>
      <c r="AO802" s="29">
        <f t="shared" si="59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56"/>
        <v>0</v>
      </c>
      <c r="AW802" s="26">
        <f t="shared" si="60"/>
        <v>0</v>
      </c>
      <c r="AX802" s="30"/>
    </row>
    <row r="803" spans="1:50" customFormat="1" ht="60" hidden="1" x14ac:dyDescent="0.25">
      <c r="A803" s="3" t="s">
        <v>829</v>
      </c>
      <c r="B803" s="3" t="s">
        <v>1089</v>
      </c>
      <c r="C803" s="3" t="s">
        <v>1086</v>
      </c>
      <c r="D803" s="3" t="s">
        <v>1087</v>
      </c>
      <c r="E803" s="3" t="s">
        <v>1097</v>
      </c>
      <c r="F803" s="3">
        <v>100</v>
      </c>
      <c r="G803" s="62">
        <v>25</v>
      </c>
      <c r="H803" s="4"/>
      <c r="I803" s="4"/>
      <c r="J803" s="4"/>
      <c r="K803" s="4"/>
      <c r="L803" s="4"/>
      <c r="M803" s="28" t="s">
        <v>2062</v>
      </c>
      <c r="N803" s="28" t="s">
        <v>2055</v>
      </c>
      <c r="O803" s="28">
        <v>4502</v>
      </c>
      <c r="P803" s="3" t="s">
        <v>1088</v>
      </c>
      <c r="Q803" s="4"/>
      <c r="R803" s="4"/>
      <c r="S803" s="4"/>
      <c r="T803" s="4"/>
      <c r="U803" s="3">
        <v>576</v>
      </c>
      <c r="V803" s="59">
        <v>100</v>
      </c>
      <c r="W803" s="6" t="s">
        <v>1965</v>
      </c>
      <c r="X803" s="6" t="s">
        <v>1966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57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58"/>
        <v>0</v>
      </c>
      <c r="AM803" s="7">
        <v>0</v>
      </c>
      <c r="AN803" s="7">
        <v>0</v>
      </c>
      <c r="AO803" s="29">
        <f t="shared" si="59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56"/>
        <v>0</v>
      </c>
      <c r="AW803" s="26">
        <f t="shared" si="60"/>
        <v>0</v>
      </c>
      <c r="AX803" s="30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 t="s">
        <v>2062</v>
      </c>
      <c r="N804" s="28" t="s">
        <v>2055</v>
      </c>
      <c r="O804" s="28">
        <v>4502</v>
      </c>
      <c r="P804" s="3" t="s">
        <v>1090</v>
      </c>
      <c r="Q804" s="4"/>
      <c r="R804" s="4"/>
      <c r="S804" s="4"/>
      <c r="T804" s="4"/>
      <c r="U804" s="3">
        <v>381</v>
      </c>
      <c r="V804" s="59">
        <v>117</v>
      </c>
      <c r="W804" s="6" t="s">
        <v>1966</v>
      </c>
      <c r="X804" s="6" t="s">
        <v>1967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57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58"/>
        <v>0</v>
      </c>
      <c r="AM804" s="7">
        <v>0</v>
      </c>
      <c r="AN804" s="7">
        <v>0</v>
      </c>
      <c r="AO804" s="29">
        <f t="shared" si="59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56"/>
        <v>0</v>
      </c>
      <c r="AW804" s="26">
        <f t="shared" si="60"/>
        <v>0</v>
      </c>
      <c r="AX804" s="30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 t="s">
        <v>2062</v>
      </c>
      <c r="N805" s="28" t="s">
        <v>2055</v>
      </c>
      <c r="O805" s="28">
        <v>4502</v>
      </c>
      <c r="P805" s="3" t="s">
        <v>1091</v>
      </c>
      <c r="Q805" s="4"/>
      <c r="R805" s="4"/>
      <c r="S805" s="4"/>
      <c r="T805" s="4"/>
      <c r="U805" s="3">
        <v>48</v>
      </c>
      <c r="V805" s="59">
        <v>10</v>
      </c>
      <c r="W805" s="6" t="s">
        <v>1967</v>
      </c>
      <c r="X805" s="6" t="s">
        <v>1968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57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58"/>
        <v>0</v>
      </c>
      <c r="AM805" s="7">
        <v>0</v>
      </c>
      <c r="AN805" s="7">
        <v>0</v>
      </c>
      <c r="AO805" s="29">
        <f t="shared" si="59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56"/>
        <v>0</v>
      </c>
      <c r="AW805" s="26">
        <f t="shared" si="60"/>
        <v>0</v>
      </c>
      <c r="AX805" s="30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 t="s">
        <v>2062</v>
      </c>
      <c r="N806" s="28" t="s">
        <v>2055</v>
      </c>
      <c r="O806" s="28">
        <v>4502</v>
      </c>
      <c r="P806" s="3" t="s">
        <v>1092</v>
      </c>
      <c r="Q806" s="4"/>
      <c r="R806" s="4"/>
      <c r="S806" s="4"/>
      <c r="T806" s="4"/>
      <c r="U806" s="3">
        <v>48</v>
      </c>
      <c r="V806" s="59">
        <v>12</v>
      </c>
      <c r="W806" s="6" t="s">
        <v>1968</v>
      </c>
      <c r="X806" s="6" t="s">
        <v>1969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57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58"/>
        <v>0</v>
      </c>
      <c r="AM806" s="7">
        <v>0</v>
      </c>
      <c r="AN806" s="7">
        <v>0</v>
      </c>
      <c r="AO806" s="29">
        <f t="shared" si="59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56"/>
        <v>0</v>
      </c>
      <c r="AW806" s="26">
        <f t="shared" si="60"/>
        <v>0</v>
      </c>
      <c r="AX806" s="30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 t="s">
        <v>2062</v>
      </c>
      <c r="N807" s="28" t="s">
        <v>2055</v>
      </c>
      <c r="O807" s="28">
        <v>4502</v>
      </c>
      <c r="P807" s="3" t="s">
        <v>1093</v>
      </c>
      <c r="Q807" s="4"/>
      <c r="R807" s="4"/>
      <c r="S807" s="4"/>
      <c r="T807" s="4"/>
      <c r="U807" s="3">
        <v>173</v>
      </c>
      <c r="V807" s="59">
        <v>31</v>
      </c>
      <c r="W807" s="6" t="s">
        <v>1969</v>
      </c>
      <c r="X807" s="6" t="s">
        <v>1970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57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58"/>
        <v>0</v>
      </c>
      <c r="AM807" s="7">
        <v>0</v>
      </c>
      <c r="AN807" s="7">
        <v>0</v>
      </c>
      <c r="AO807" s="29">
        <f t="shared" si="59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56"/>
        <v>0</v>
      </c>
      <c r="AW807" s="26">
        <f t="shared" si="60"/>
        <v>0</v>
      </c>
      <c r="AX807" s="30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 t="s">
        <v>2062</v>
      </c>
      <c r="N808" s="28" t="s">
        <v>2055</v>
      </c>
      <c r="O808" s="28">
        <v>4502</v>
      </c>
      <c r="P808" s="3" t="s">
        <v>1094</v>
      </c>
      <c r="Q808" s="4"/>
      <c r="R808" s="4"/>
      <c r="S808" s="4"/>
      <c r="T808" s="4"/>
      <c r="U808" s="3">
        <v>65</v>
      </c>
      <c r="V808" s="59">
        <v>65</v>
      </c>
      <c r="W808" s="6" t="s">
        <v>1970</v>
      </c>
      <c r="X808" s="6" t="s">
        <v>1971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57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58"/>
        <v>0</v>
      </c>
      <c r="AM808" s="7">
        <v>0</v>
      </c>
      <c r="AN808" s="7">
        <v>0</v>
      </c>
      <c r="AO808" s="29">
        <f t="shared" si="59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56"/>
        <v>0</v>
      </c>
      <c r="AW808" s="26">
        <f t="shared" si="60"/>
        <v>0</v>
      </c>
      <c r="AX808" s="30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 t="s">
        <v>2062</v>
      </c>
      <c r="N809" s="28" t="s">
        <v>2055</v>
      </c>
      <c r="O809" s="28">
        <v>4502</v>
      </c>
      <c r="P809" s="3" t="s">
        <v>1095</v>
      </c>
      <c r="Q809" s="4"/>
      <c r="R809" s="4"/>
      <c r="S809" s="4"/>
      <c r="T809" s="4"/>
      <c r="U809" s="3">
        <v>1</v>
      </c>
      <c r="V809" s="59">
        <v>1</v>
      </c>
      <c r="W809" s="6" t="s">
        <v>1971</v>
      </c>
      <c r="X809" s="6" t="s">
        <v>1972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57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58"/>
        <v>0</v>
      </c>
      <c r="AM809" s="7">
        <v>0</v>
      </c>
      <c r="AN809" s="7">
        <v>0</v>
      </c>
      <c r="AO809" s="29">
        <f t="shared" si="59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ref="AV809:AV827" si="61">SUM(AP809:AU809)</f>
        <v>0</v>
      </c>
      <c r="AW809" s="26">
        <f t="shared" si="60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2062</v>
      </c>
      <c r="N810" s="28" t="s">
        <v>2055</v>
      </c>
      <c r="O810" s="28">
        <v>4502</v>
      </c>
      <c r="P810" s="3" t="s">
        <v>1096</v>
      </c>
      <c r="Q810" s="4"/>
      <c r="R810" s="4"/>
      <c r="S810" s="4"/>
      <c r="T810" s="4"/>
      <c r="U810" s="3">
        <v>49</v>
      </c>
      <c r="V810" s="59">
        <v>20</v>
      </c>
      <c r="W810" s="6" t="s">
        <v>1972</v>
      </c>
      <c r="X810" s="6" t="s">
        <v>1973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ref="AF810:AF827" si="62">SUM(AA810:AE810)</f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ref="AL810:AL827" si="63">SUM(AG810:AK810)</f>
        <v>0</v>
      </c>
      <c r="AM810" s="7">
        <v>0</v>
      </c>
      <c r="AN810" s="7">
        <v>0</v>
      </c>
      <c r="AO810" s="29">
        <f t="shared" ref="AO810:AO827" si="64">SUM(AM810:AN810)</f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si="61"/>
        <v>0</v>
      </c>
      <c r="AW810" s="26">
        <f t="shared" ref="AW810:AW827" si="65">AF810+AL810+AO810+AV810</f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2062</v>
      </c>
      <c r="N811" s="28" t="s">
        <v>2055</v>
      </c>
      <c r="O811" s="28">
        <v>4502</v>
      </c>
      <c r="P811" s="3" t="s">
        <v>1098</v>
      </c>
      <c r="Q811" s="4"/>
      <c r="R811" s="4"/>
      <c r="S811" s="4"/>
      <c r="T811" s="4"/>
      <c r="U811" s="3">
        <v>38</v>
      </c>
      <c r="V811" s="59">
        <v>19</v>
      </c>
      <c r="W811" s="6" t="s">
        <v>1973</v>
      </c>
      <c r="X811" s="6" t="s">
        <v>1974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2"/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si="63"/>
        <v>0</v>
      </c>
      <c r="AM811" s="7">
        <v>0</v>
      </c>
      <c r="AN811" s="7">
        <v>0</v>
      </c>
      <c r="AO811" s="29">
        <f t="shared" si="64"/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61"/>
        <v>0</v>
      </c>
      <c r="AW811" s="26">
        <f t="shared" si="65"/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1099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2062</v>
      </c>
      <c r="N812" s="28" t="s">
        <v>2055</v>
      </c>
      <c r="O812" s="28">
        <v>4502</v>
      </c>
      <c r="P812" s="3" t="s">
        <v>1100</v>
      </c>
      <c r="Q812" s="4"/>
      <c r="R812" s="4"/>
      <c r="S812" s="4"/>
      <c r="T812" s="4"/>
      <c r="U812" s="3">
        <v>16</v>
      </c>
      <c r="V812" s="59">
        <v>4</v>
      </c>
      <c r="W812" s="6" t="s">
        <v>1974</v>
      </c>
      <c r="X812" s="6" t="s">
        <v>1975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2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63"/>
        <v>0</v>
      </c>
      <c r="AM812" s="7">
        <v>0</v>
      </c>
      <c r="AN812" s="7">
        <v>0</v>
      </c>
      <c r="AO812" s="29">
        <f t="shared" si="64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si="61"/>
        <v>0</v>
      </c>
      <c r="AW812" s="26">
        <f t="shared" si="65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2062</v>
      </c>
      <c r="N813" s="28" t="s">
        <v>2055</v>
      </c>
      <c r="O813" s="28">
        <v>4502</v>
      </c>
      <c r="P813" s="3" t="s">
        <v>1101</v>
      </c>
      <c r="Q813" s="4"/>
      <c r="R813" s="4"/>
      <c r="S813" s="4"/>
      <c r="T813" s="4"/>
      <c r="U813" s="3">
        <v>29</v>
      </c>
      <c r="V813" s="59">
        <v>8</v>
      </c>
      <c r="W813" s="6" t="s">
        <v>1975</v>
      </c>
      <c r="X813" s="6" t="s">
        <v>1976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2"/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si="63"/>
        <v>0</v>
      </c>
      <c r="AM813" s="7">
        <v>0</v>
      </c>
      <c r="AN813" s="7">
        <v>0</v>
      </c>
      <c r="AO813" s="29">
        <f t="shared" si="64"/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61"/>
        <v>0</v>
      </c>
      <c r="AW813" s="26">
        <f t="shared" si="65"/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2062</v>
      </c>
      <c r="N814" s="28" t="s">
        <v>2055</v>
      </c>
      <c r="O814" s="28">
        <v>4502</v>
      </c>
      <c r="P814" s="3" t="s">
        <v>1102</v>
      </c>
      <c r="Q814" s="4"/>
      <c r="R814" s="4"/>
      <c r="S814" s="4"/>
      <c r="T814" s="4"/>
      <c r="U814" s="3">
        <v>1</v>
      </c>
      <c r="V814" s="59">
        <v>1</v>
      </c>
      <c r="W814" s="6" t="s">
        <v>1976</v>
      </c>
      <c r="X814" s="6" t="s">
        <v>1977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2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63"/>
        <v>0</v>
      </c>
      <c r="AM814" s="7">
        <v>0</v>
      </c>
      <c r="AN814" s="7">
        <v>0</v>
      </c>
      <c r="AO814" s="29">
        <f t="shared" si="64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61"/>
        <v>0</v>
      </c>
      <c r="AW814" s="26">
        <f t="shared" si="65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2062</v>
      </c>
      <c r="N815" s="28" t="s">
        <v>2055</v>
      </c>
      <c r="O815" s="28">
        <v>4502</v>
      </c>
      <c r="P815" s="3" t="s">
        <v>1103</v>
      </c>
      <c r="Q815" s="4"/>
      <c r="R815" s="4"/>
      <c r="S815" s="4"/>
      <c r="T815" s="4"/>
      <c r="U815" s="3">
        <v>1</v>
      </c>
      <c r="V815" s="59">
        <v>1</v>
      </c>
      <c r="W815" s="6" t="s">
        <v>1977</v>
      </c>
      <c r="X815" s="6" t="s">
        <v>1978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2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63"/>
        <v>0</v>
      </c>
      <c r="AM815" s="7">
        <v>0</v>
      </c>
      <c r="AN815" s="7">
        <v>0</v>
      </c>
      <c r="AO815" s="29">
        <f t="shared" si="64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61"/>
        <v>0</v>
      </c>
      <c r="AW815" s="26">
        <f t="shared" si="65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1104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2062</v>
      </c>
      <c r="N816" s="28" t="s">
        <v>2055</v>
      </c>
      <c r="O816" s="28">
        <v>4502</v>
      </c>
      <c r="P816" s="3" t="s">
        <v>1105</v>
      </c>
      <c r="Q816" s="4"/>
      <c r="R816" s="4"/>
      <c r="S816" s="4"/>
      <c r="T816" s="4"/>
      <c r="U816" s="3">
        <v>87</v>
      </c>
      <c r="V816" s="59" t="s">
        <v>2000</v>
      </c>
      <c r="W816" s="6" t="s">
        <v>1978</v>
      </c>
      <c r="X816" s="6" t="s">
        <v>1979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2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63"/>
        <v>0</v>
      </c>
      <c r="AM816" s="7">
        <v>0</v>
      </c>
      <c r="AN816" s="7">
        <v>0</v>
      </c>
      <c r="AO816" s="29">
        <f t="shared" si="64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si="61"/>
        <v>0</v>
      </c>
      <c r="AW816" s="26">
        <f t="shared" si="65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2062</v>
      </c>
      <c r="N817" s="28" t="s">
        <v>2055</v>
      </c>
      <c r="O817" s="28">
        <v>4502</v>
      </c>
      <c r="P817" s="3" t="s">
        <v>1106</v>
      </c>
      <c r="Q817" s="4"/>
      <c r="R817" s="4"/>
      <c r="S817" s="4"/>
      <c r="T817" s="4"/>
      <c r="U817" s="3">
        <v>5</v>
      </c>
      <c r="V817" s="59">
        <v>1</v>
      </c>
      <c r="W817" s="6" t="s">
        <v>1979</v>
      </c>
      <c r="X817" s="6" t="s">
        <v>1980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2"/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si="63"/>
        <v>0</v>
      </c>
      <c r="AM817" s="7">
        <v>0</v>
      </c>
      <c r="AN817" s="7">
        <v>0</v>
      </c>
      <c r="AO817" s="29">
        <f t="shared" si="64"/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61"/>
        <v>0</v>
      </c>
      <c r="AW817" s="26">
        <f t="shared" si="65"/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2062</v>
      </c>
      <c r="N818" s="28" t="s">
        <v>2055</v>
      </c>
      <c r="O818" s="28">
        <v>4502</v>
      </c>
      <c r="P818" s="3" t="s">
        <v>1107</v>
      </c>
      <c r="Q818" s="4"/>
      <c r="R818" s="4"/>
      <c r="S818" s="4"/>
      <c r="T818" s="4"/>
      <c r="U818" s="3">
        <v>3700</v>
      </c>
      <c r="V818" s="59">
        <v>2067</v>
      </c>
      <c r="W818" s="6" t="s">
        <v>1980</v>
      </c>
      <c r="X818" s="6" t="s">
        <v>1981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2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63"/>
        <v>0</v>
      </c>
      <c r="AM818" s="7">
        <v>0</v>
      </c>
      <c r="AN818" s="7">
        <v>0</v>
      </c>
      <c r="AO818" s="29">
        <f t="shared" si="64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61"/>
        <v>0</v>
      </c>
      <c r="AW818" s="26">
        <f t="shared" si="65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2062</v>
      </c>
      <c r="N819" s="28" t="s">
        <v>2055</v>
      </c>
      <c r="O819" s="28">
        <v>4502</v>
      </c>
      <c r="P819" s="3" t="s">
        <v>1108</v>
      </c>
      <c r="Q819" s="4"/>
      <c r="R819" s="4"/>
      <c r="S819" s="4"/>
      <c r="T819" s="4"/>
      <c r="U819" s="3">
        <v>1</v>
      </c>
      <c r="V819" s="59">
        <v>1</v>
      </c>
      <c r="W819" s="6" t="s">
        <v>1981</v>
      </c>
      <c r="X819" s="6" t="s">
        <v>1982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2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63"/>
        <v>0</v>
      </c>
      <c r="AM819" s="7">
        <v>0</v>
      </c>
      <c r="AN819" s="7">
        <v>0</v>
      </c>
      <c r="AO819" s="29">
        <f t="shared" si="64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61"/>
        <v>0</v>
      </c>
      <c r="AW819" s="26">
        <f t="shared" si="65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2062</v>
      </c>
      <c r="N820" s="28" t="s">
        <v>2055</v>
      </c>
      <c r="O820" s="28">
        <v>4502</v>
      </c>
      <c r="P820" s="3" t="s">
        <v>1109</v>
      </c>
      <c r="Q820" s="4"/>
      <c r="R820" s="4"/>
      <c r="S820" s="4"/>
      <c r="T820" s="4"/>
      <c r="U820" s="3">
        <v>1</v>
      </c>
      <c r="V820" s="59">
        <v>1</v>
      </c>
      <c r="W820" s="6" t="s">
        <v>1982</v>
      </c>
      <c r="X820" s="6" t="s">
        <v>1983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2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63"/>
        <v>0</v>
      </c>
      <c r="AM820" s="7">
        <v>0</v>
      </c>
      <c r="AN820" s="7">
        <v>0</v>
      </c>
      <c r="AO820" s="29">
        <f t="shared" si="64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61"/>
        <v>0</v>
      </c>
      <c r="AW820" s="26">
        <f t="shared" si="65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1110</v>
      </c>
      <c r="E821" s="3" t="s">
        <v>1115</v>
      </c>
      <c r="F821" s="3" t="s">
        <v>2158</v>
      </c>
      <c r="G821" s="62">
        <v>25</v>
      </c>
      <c r="H821" s="4"/>
      <c r="I821" s="4"/>
      <c r="J821" s="4"/>
      <c r="K821" s="4"/>
      <c r="L821" s="4"/>
      <c r="M821" s="28" t="s">
        <v>2062</v>
      </c>
      <c r="N821" s="28" t="s">
        <v>2055</v>
      </c>
      <c r="O821" s="28">
        <v>4502</v>
      </c>
      <c r="P821" s="3" t="s">
        <v>1111</v>
      </c>
      <c r="Q821" s="4"/>
      <c r="R821" s="4"/>
      <c r="S821" s="4"/>
      <c r="T821" s="4"/>
      <c r="U821" s="3">
        <v>9</v>
      </c>
      <c r="V821" s="59">
        <v>8</v>
      </c>
      <c r="W821" s="6" t="s">
        <v>1983</v>
      </c>
      <c r="X821" s="6" t="s">
        <v>1984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2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63"/>
        <v>0</v>
      </c>
      <c r="AM821" s="7">
        <v>0</v>
      </c>
      <c r="AN821" s="7">
        <v>0</v>
      </c>
      <c r="AO821" s="29">
        <f t="shared" si="64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61"/>
        <v>0</v>
      </c>
      <c r="AW821" s="26">
        <f t="shared" si="65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2159</v>
      </c>
      <c r="G822" s="62">
        <v>25</v>
      </c>
      <c r="H822" s="4"/>
      <c r="I822" s="4"/>
      <c r="J822" s="4"/>
      <c r="K822" s="4"/>
      <c r="L822" s="4"/>
      <c r="M822" s="28" t="s">
        <v>2062</v>
      </c>
      <c r="N822" s="28" t="s">
        <v>2055</v>
      </c>
      <c r="O822" s="28">
        <v>4502</v>
      </c>
      <c r="P822" s="3" t="s">
        <v>1112</v>
      </c>
      <c r="Q822" s="4"/>
      <c r="R822" s="4"/>
      <c r="S822" s="4"/>
      <c r="T822" s="4"/>
      <c r="U822" s="3">
        <v>9</v>
      </c>
      <c r="V822" s="59">
        <v>2</v>
      </c>
      <c r="W822" s="6" t="s">
        <v>1984</v>
      </c>
      <c r="X822" s="6" t="s">
        <v>1985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2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63"/>
        <v>0</v>
      </c>
      <c r="AM822" s="7">
        <v>0</v>
      </c>
      <c r="AN822" s="7">
        <v>0</v>
      </c>
      <c r="AO822" s="29">
        <f t="shared" si="64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61"/>
        <v>0</v>
      </c>
      <c r="AW822" s="26">
        <f t="shared" si="65"/>
        <v>0</v>
      </c>
      <c r="AX822" s="30"/>
    </row>
    <row r="823" spans="1:50" customFormat="1" ht="7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2159</v>
      </c>
      <c r="G823" s="62">
        <v>25</v>
      </c>
      <c r="H823" s="4"/>
      <c r="I823" s="4"/>
      <c r="J823" s="4"/>
      <c r="K823" s="4"/>
      <c r="L823" s="4"/>
      <c r="M823" s="28" t="s">
        <v>2062</v>
      </c>
      <c r="N823" s="28" t="s">
        <v>2055</v>
      </c>
      <c r="O823" s="28">
        <v>4502</v>
      </c>
      <c r="P823" s="3" t="s">
        <v>1113</v>
      </c>
      <c r="Q823" s="4"/>
      <c r="R823" s="4"/>
      <c r="S823" s="4"/>
      <c r="T823" s="4"/>
      <c r="U823" s="3">
        <v>8</v>
      </c>
      <c r="V823" s="59">
        <v>8</v>
      </c>
      <c r="W823" s="6" t="s">
        <v>1985</v>
      </c>
      <c r="X823" s="6" t="s">
        <v>1986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2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63"/>
        <v>0</v>
      </c>
      <c r="AM823" s="7">
        <v>0</v>
      </c>
      <c r="AN823" s="7">
        <v>0</v>
      </c>
      <c r="AO823" s="29">
        <f t="shared" si="64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61"/>
        <v>0</v>
      </c>
      <c r="AW823" s="26">
        <f t="shared" si="65"/>
        <v>0</v>
      </c>
      <c r="AX823" s="30"/>
    </row>
    <row r="824" spans="1:50" customFormat="1" ht="90" hidden="1" customHeight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2159</v>
      </c>
      <c r="G824" s="62">
        <v>25</v>
      </c>
      <c r="H824" s="4"/>
      <c r="I824" s="4"/>
      <c r="J824" s="4"/>
      <c r="K824" s="4"/>
      <c r="L824" s="4"/>
      <c r="M824" s="28" t="s">
        <v>2062</v>
      </c>
      <c r="N824" s="28" t="s">
        <v>2055</v>
      </c>
      <c r="O824" s="28">
        <v>4502</v>
      </c>
      <c r="P824" s="3" t="s">
        <v>1114</v>
      </c>
      <c r="Q824" s="4"/>
      <c r="R824" s="4"/>
      <c r="S824" s="4"/>
      <c r="T824" s="4"/>
      <c r="U824" s="3">
        <v>9</v>
      </c>
      <c r="V824" s="59">
        <v>2</v>
      </c>
      <c r="W824" s="6" t="s">
        <v>1986</v>
      </c>
      <c r="X824" s="6" t="s">
        <v>1987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2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63"/>
        <v>0</v>
      </c>
      <c r="AM824" s="7">
        <v>0</v>
      </c>
      <c r="AN824" s="7">
        <v>0</v>
      </c>
      <c r="AO824" s="29">
        <f t="shared" si="64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61"/>
        <v>0</v>
      </c>
      <c r="AW824" s="26">
        <f t="shared" si="65"/>
        <v>0</v>
      </c>
      <c r="AX824" s="30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1118</v>
      </c>
      <c r="F825" s="3" t="s">
        <v>2160</v>
      </c>
      <c r="G825" s="62">
        <v>25</v>
      </c>
      <c r="H825" s="4"/>
      <c r="I825" s="4"/>
      <c r="J825" s="4"/>
      <c r="K825" s="4"/>
      <c r="L825" s="4"/>
      <c r="M825" s="28" t="s">
        <v>2062</v>
      </c>
      <c r="N825" s="28" t="s">
        <v>2055</v>
      </c>
      <c r="O825" s="28">
        <v>4502</v>
      </c>
      <c r="P825" s="3" t="s">
        <v>1119</v>
      </c>
      <c r="Q825" s="4"/>
      <c r="R825" s="4"/>
      <c r="S825" s="4"/>
      <c r="T825" s="4"/>
      <c r="U825" s="3">
        <v>3</v>
      </c>
      <c r="V825" s="59" t="s">
        <v>2000</v>
      </c>
      <c r="W825" s="6" t="s">
        <v>1987</v>
      </c>
      <c r="X825" s="6" t="s">
        <v>1988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2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63"/>
        <v>0</v>
      </c>
      <c r="AM825" s="7">
        <v>0</v>
      </c>
      <c r="AN825" s="7">
        <v>0</v>
      </c>
      <c r="AO825" s="29">
        <f t="shared" si="64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61"/>
        <v>0</v>
      </c>
      <c r="AW825" s="26">
        <f t="shared" si="65"/>
        <v>0</v>
      </c>
      <c r="AX825" s="30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2160</v>
      </c>
      <c r="G826" s="62">
        <v>25</v>
      </c>
      <c r="H826" s="4"/>
      <c r="I826" s="4"/>
      <c r="J826" s="4"/>
      <c r="K826" s="4"/>
      <c r="L826" s="4"/>
      <c r="M826" s="28" t="s">
        <v>2062</v>
      </c>
      <c r="N826" s="28" t="s">
        <v>2055</v>
      </c>
      <c r="O826" s="28">
        <v>4502</v>
      </c>
      <c r="P826" s="3" t="s">
        <v>1116</v>
      </c>
      <c r="Q826" s="4"/>
      <c r="R826" s="4"/>
      <c r="S826" s="4"/>
      <c r="T826" s="4"/>
      <c r="U826" s="3">
        <v>1</v>
      </c>
      <c r="V826" s="59">
        <v>1</v>
      </c>
      <c r="W826" s="6" t="s">
        <v>1988</v>
      </c>
      <c r="X826" s="6" t="s">
        <v>1989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2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63"/>
        <v>0</v>
      </c>
      <c r="AM826" s="7">
        <v>0</v>
      </c>
      <c r="AN826" s="7">
        <v>0</v>
      </c>
      <c r="AO826" s="29">
        <f t="shared" si="64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61"/>
        <v>0</v>
      </c>
      <c r="AW826" s="26">
        <f>AF826+AL826+AO826+AV826</f>
        <v>0</v>
      </c>
      <c r="AX826" s="30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1120</v>
      </c>
      <c r="F827" s="3">
        <v>100</v>
      </c>
      <c r="G827" s="62">
        <v>25</v>
      </c>
      <c r="H827" s="4"/>
      <c r="I827" s="4"/>
      <c r="J827" s="4"/>
      <c r="K827" s="4"/>
      <c r="L827" s="4"/>
      <c r="M827" s="28" t="s">
        <v>2062</v>
      </c>
      <c r="N827" s="28" t="s">
        <v>2055</v>
      </c>
      <c r="O827" s="28">
        <v>4502</v>
      </c>
      <c r="P827" s="3" t="s">
        <v>1117</v>
      </c>
      <c r="Q827" s="4"/>
      <c r="R827" s="4"/>
      <c r="S827" s="4"/>
      <c r="T827" s="4"/>
      <c r="U827" s="3">
        <v>25</v>
      </c>
      <c r="V827" s="59">
        <v>6</v>
      </c>
      <c r="W827" s="6" t="s">
        <v>1989</v>
      </c>
      <c r="X827" s="6" t="s">
        <v>1990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2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63"/>
        <v>0</v>
      </c>
      <c r="AM827" s="7">
        <v>0</v>
      </c>
      <c r="AN827" s="7">
        <v>0</v>
      </c>
      <c r="AO827" s="29">
        <f t="shared" si="64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61"/>
        <v>0</v>
      </c>
      <c r="AW827" s="26">
        <f t="shared" si="65"/>
        <v>0</v>
      </c>
      <c r="AX827" s="30"/>
    </row>
    <row r="828" spans="1:50" hidden="1" x14ac:dyDescent="0.25">
      <c r="G828" s="14"/>
      <c r="AE828" s="19">
        <f>SUM(AE722:AE729)</f>
        <v>0</v>
      </c>
      <c r="AF828" s="19"/>
      <c r="AG828" s="19">
        <f>SUM(AG722:AG729)</f>
        <v>0</v>
      </c>
      <c r="AH828" s="19">
        <f>AE828+AG828</f>
        <v>0</v>
      </c>
      <c r="AI828" s="20">
        <f>AH828-400000000</f>
        <v>-400000000</v>
      </c>
    </row>
    <row r="829" spans="1:50" x14ac:dyDescent="0.25">
      <c r="AE829" s="19"/>
      <c r="AF829" s="19"/>
      <c r="AG829" s="19"/>
    </row>
    <row r="834" spans="33:34" x14ac:dyDescent="0.25">
      <c r="AH834" s="20"/>
    </row>
    <row r="837" spans="33:34" x14ac:dyDescent="0.25">
      <c r="AG837" s="18" t="s">
        <v>1997</v>
      </c>
      <c r="AH837" s="21">
        <v>240245382</v>
      </c>
    </row>
    <row r="838" spans="33:34" x14ac:dyDescent="0.25">
      <c r="AG838" s="18" t="s">
        <v>1998</v>
      </c>
      <c r="AH838" s="20">
        <v>160163588</v>
      </c>
    </row>
  </sheetData>
  <sheetProtection algorithmName="SHA-512" hashValue="swxImCx/pI622b1aJ6eO90ofBSLlTwTIN4TwjZA3q3/qBxwBz1zqzPIRTHxuqokeMhEoO/QtiFNteu6B2E0fFA==" saltValue="bwZHJrDPAFsMnBQIeWB5xA==" spinCount="100000" sheet="1" autoFilter="0"/>
  <autoFilter ref="A40:AU828">
    <filterColumn colId="1">
      <filters>
        <filter val="EMAS"/>
        <filter val="SGAM Secretaría de Hacienda Municipal - SHM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2"/>
      <c r="B3" s="163"/>
      <c r="C3" s="168" t="s">
        <v>2210</v>
      </c>
      <c r="D3" s="169"/>
      <c r="E3" s="169"/>
      <c r="F3" s="169"/>
      <c r="G3" s="169"/>
      <c r="H3" s="169"/>
      <c r="I3" s="169"/>
      <c r="J3" s="169"/>
      <c r="K3" s="169"/>
      <c r="L3" s="169"/>
      <c r="M3" s="170"/>
    </row>
    <row r="4" spans="1:13" x14ac:dyDescent="0.25">
      <c r="A4" s="164"/>
      <c r="B4" s="165"/>
      <c r="C4" s="171" t="s">
        <v>2166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1:13" ht="15.75" thickBot="1" x14ac:dyDescent="0.3">
      <c r="A5" s="164"/>
      <c r="B5" s="165"/>
      <c r="C5" s="174" t="s">
        <v>1993</v>
      </c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25.5" customHeight="1" thickBot="1" x14ac:dyDescent="0.3">
      <c r="A6" s="166"/>
      <c r="B6" s="167"/>
      <c r="C6" s="177" t="s">
        <v>2211</v>
      </c>
      <c r="D6" s="178"/>
      <c r="E6" s="177" t="s">
        <v>2209</v>
      </c>
      <c r="F6" s="178"/>
      <c r="G6" s="179" t="s">
        <v>2212</v>
      </c>
      <c r="H6" s="180"/>
      <c r="I6" s="181" t="s">
        <v>2213</v>
      </c>
      <c r="J6" s="181"/>
      <c r="K6" s="181"/>
      <c r="L6" s="181"/>
      <c r="M6" s="178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58" t="s">
        <v>2214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69"/>
      <c r="M8" s="66"/>
    </row>
    <row r="9" spans="1:13" ht="16.5" x14ac:dyDescent="0.3">
      <c r="A9" s="159" t="s">
        <v>2215</v>
      </c>
      <c r="B9" s="159"/>
      <c r="C9" s="159" t="s">
        <v>2168</v>
      </c>
      <c r="D9" s="159"/>
      <c r="E9" s="159"/>
      <c r="F9" s="159"/>
      <c r="G9" s="159"/>
      <c r="H9" s="160" t="s">
        <v>2216</v>
      </c>
      <c r="I9" s="161"/>
      <c r="J9" s="160" t="s">
        <v>2217</v>
      </c>
      <c r="K9" s="161"/>
      <c r="L9" s="70"/>
      <c r="M9" s="66"/>
    </row>
    <row r="10" spans="1:13" ht="45" customHeight="1" x14ac:dyDescent="0.3">
      <c r="A10" s="137">
        <v>1</v>
      </c>
      <c r="B10" s="137"/>
      <c r="C10" s="138" t="s">
        <v>2218</v>
      </c>
      <c r="D10" s="138"/>
      <c r="E10" s="138"/>
      <c r="F10" s="138"/>
      <c r="G10" s="138"/>
      <c r="H10" s="139">
        <v>44795</v>
      </c>
      <c r="I10" s="140"/>
      <c r="J10" s="141">
        <v>8</v>
      </c>
      <c r="K10" s="142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46" t="s">
        <v>2171</v>
      </c>
      <c r="B12" s="147"/>
      <c r="C12" s="148"/>
      <c r="D12" s="146" t="s">
        <v>2172</v>
      </c>
      <c r="E12" s="147"/>
      <c r="F12" s="148"/>
      <c r="G12" s="146" t="s">
        <v>2173</v>
      </c>
      <c r="H12" s="147"/>
      <c r="I12" s="147"/>
      <c r="J12" s="148"/>
      <c r="K12" s="66"/>
      <c r="L12" s="66"/>
      <c r="M12" s="66"/>
    </row>
    <row r="13" spans="1:13" ht="16.5" x14ac:dyDescent="0.3">
      <c r="A13" s="149"/>
      <c r="B13" s="150"/>
      <c r="C13" s="151"/>
      <c r="D13" s="149"/>
      <c r="E13" s="150"/>
      <c r="F13" s="151"/>
      <c r="G13" s="149"/>
      <c r="H13" s="150"/>
      <c r="I13" s="150"/>
      <c r="J13" s="151"/>
      <c r="K13" s="66"/>
      <c r="L13" s="66"/>
      <c r="M13" s="66"/>
    </row>
    <row r="14" spans="1:13" ht="16.5" x14ac:dyDescent="0.3">
      <c r="A14" s="149"/>
      <c r="B14" s="150"/>
      <c r="C14" s="151"/>
      <c r="D14" s="149"/>
      <c r="E14" s="150"/>
      <c r="F14" s="151"/>
      <c r="G14" s="149"/>
      <c r="H14" s="150"/>
      <c r="I14" s="150"/>
      <c r="J14" s="151"/>
      <c r="K14" s="66"/>
      <c r="L14" s="66"/>
      <c r="M14" s="66"/>
    </row>
    <row r="15" spans="1:13" ht="16.5" x14ac:dyDescent="0.3">
      <c r="A15" s="149"/>
      <c r="B15" s="150"/>
      <c r="C15" s="151"/>
      <c r="D15" s="149"/>
      <c r="E15" s="150"/>
      <c r="F15" s="151"/>
      <c r="G15" s="149"/>
      <c r="H15" s="150"/>
      <c r="I15" s="150"/>
      <c r="J15" s="151"/>
      <c r="K15" s="66"/>
      <c r="L15" s="66"/>
      <c r="M15" s="66"/>
    </row>
    <row r="16" spans="1:13" ht="16.5" x14ac:dyDescent="0.3">
      <c r="A16" s="152" t="s">
        <v>2219</v>
      </c>
      <c r="B16" s="153"/>
      <c r="C16" s="154"/>
      <c r="D16" s="155" t="s">
        <v>2220</v>
      </c>
      <c r="E16" s="156"/>
      <c r="F16" s="157"/>
      <c r="G16" s="155" t="s">
        <v>2220</v>
      </c>
      <c r="H16" s="156"/>
      <c r="I16" s="156"/>
      <c r="J16" s="157"/>
      <c r="K16" s="66"/>
      <c r="L16" s="66"/>
      <c r="M16" s="66"/>
    </row>
    <row r="17" spans="1:13" ht="16.5" x14ac:dyDescent="0.3">
      <c r="A17" s="143" t="s">
        <v>2221</v>
      </c>
      <c r="B17" s="144"/>
      <c r="C17" s="145"/>
      <c r="D17" s="143" t="s">
        <v>2222</v>
      </c>
      <c r="E17" s="144"/>
      <c r="F17" s="145"/>
      <c r="G17" s="143" t="s">
        <v>2223</v>
      </c>
      <c r="H17" s="144"/>
      <c r="I17" s="144"/>
      <c r="J17" s="145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12"/>
      <c r="B1" s="213" t="s">
        <v>1188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.75" x14ac:dyDescent="0.3">
      <c r="A2" s="212"/>
      <c r="B2" s="214" t="s">
        <v>2166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1:11" x14ac:dyDescent="0.25">
      <c r="A3" s="212"/>
      <c r="B3" s="216" t="s">
        <v>1993</v>
      </c>
      <c r="C3" s="217"/>
      <c r="D3" s="217"/>
      <c r="E3" s="217"/>
      <c r="F3" s="217"/>
      <c r="G3" s="217"/>
      <c r="H3" s="217"/>
      <c r="I3" s="217"/>
      <c r="J3" s="217"/>
      <c r="K3" s="217"/>
    </row>
    <row r="4" spans="1:11" ht="30" customHeight="1" x14ac:dyDescent="0.25">
      <c r="A4" s="212"/>
      <c r="B4" s="218" t="s">
        <v>2179</v>
      </c>
      <c r="C4" s="218"/>
      <c r="D4" s="218"/>
      <c r="E4" s="219" t="s">
        <v>2180</v>
      </c>
      <c r="F4" s="219"/>
      <c r="G4" s="219" t="s">
        <v>2181</v>
      </c>
      <c r="H4" s="220"/>
      <c r="I4" s="220"/>
      <c r="J4" s="218" t="s">
        <v>2167</v>
      </c>
      <c r="K4" s="218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2" spans="1:11" x14ac:dyDescent="0.25">
      <c r="A12" s="56"/>
      <c r="B12" s="222"/>
      <c r="C12" s="222"/>
      <c r="D12" s="222"/>
      <c r="E12" s="222"/>
      <c r="F12" s="222"/>
      <c r="G12" s="222"/>
      <c r="H12" s="56"/>
      <c r="I12" s="56"/>
      <c r="J12" s="56"/>
      <c r="K12" s="56"/>
    </row>
    <row r="13" spans="1:11" ht="25.5" x14ac:dyDescent="0.25">
      <c r="A13" s="57" t="s">
        <v>2188</v>
      </c>
      <c r="B13" s="223" t="s">
        <v>2168</v>
      </c>
      <c r="C13" s="223"/>
      <c r="D13" s="223"/>
      <c r="E13" s="223"/>
      <c r="F13" s="223"/>
      <c r="G13" s="223"/>
      <c r="H13" s="223" t="s">
        <v>2186</v>
      </c>
      <c r="I13" s="224"/>
      <c r="J13" s="223" t="s">
        <v>2187</v>
      </c>
      <c r="K13" s="224"/>
    </row>
    <row r="14" spans="1:11" ht="56.25" customHeight="1" x14ac:dyDescent="0.25">
      <c r="A14" s="58" t="s">
        <v>2169</v>
      </c>
      <c r="B14" s="183" t="s">
        <v>2189</v>
      </c>
      <c r="C14" s="183"/>
      <c r="D14" s="183"/>
      <c r="E14" s="183"/>
      <c r="F14" s="183"/>
      <c r="G14" s="183"/>
      <c r="H14" s="184">
        <v>42650</v>
      </c>
      <c r="I14" s="184"/>
      <c r="J14" s="182" t="s">
        <v>2170</v>
      </c>
      <c r="K14" s="182"/>
    </row>
    <row r="15" spans="1:11" ht="42.75" customHeight="1" x14ac:dyDescent="0.25">
      <c r="A15" s="58" t="s">
        <v>2190</v>
      </c>
      <c r="B15" s="183" t="s">
        <v>2182</v>
      </c>
      <c r="C15" s="183"/>
      <c r="D15" s="183"/>
      <c r="E15" s="183"/>
      <c r="F15" s="183"/>
      <c r="G15" s="183"/>
      <c r="H15" s="184">
        <v>42976</v>
      </c>
      <c r="I15" s="184"/>
      <c r="J15" s="182" t="s">
        <v>2183</v>
      </c>
      <c r="K15" s="182"/>
    </row>
    <row r="16" spans="1:11" ht="30" customHeight="1" x14ac:dyDescent="0.25">
      <c r="A16" s="58" t="s">
        <v>2191</v>
      </c>
      <c r="B16" s="183" t="s">
        <v>2184</v>
      </c>
      <c r="C16" s="183"/>
      <c r="D16" s="183"/>
      <c r="E16" s="183"/>
      <c r="F16" s="183"/>
      <c r="G16" s="183"/>
      <c r="H16" s="184">
        <v>43245</v>
      </c>
      <c r="I16" s="184"/>
      <c r="J16" s="182" t="s">
        <v>2185</v>
      </c>
      <c r="K16" s="182"/>
    </row>
    <row r="17" spans="1:11" ht="30" customHeight="1" x14ac:dyDescent="0.25">
      <c r="A17" s="58">
        <v>6</v>
      </c>
      <c r="B17" s="183" t="s">
        <v>2192</v>
      </c>
      <c r="C17" s="183"/>
      <c r="D17" s="183"/>
      <c r="E17" s="183"/>
      <c r="F17" s="183"/>
      <c r="G17" s="183"/>
      <c r="H17" s="184">
        <v>44456</v>
      </c>
      <c r="I17" s="184"/>
      <c r="J17" s="182" t="s">
        <v>2193</v>
      </c>
      <c r="K17" s="182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191" t="s">
        <v>2171</v>
      </c>
      <c r="B24" s="192"/>
      <c r="C24" s="193"/>
      <c r="D24" s="194" t="s">
        <v>2172</v>
      </c>
      <c r="E24" s="195"/>
      <c r="F24" s="195"/>
      <c r="G24" s="196"/>
      <c r="H24" s="197" t="s">
        <v>2173</v>
      </c>
      <c r="I24" s="198"/>
      <c r="J24" s="198"/>
      <c r="K24" s="199"/>
    </row>
    <row r="25" spans="1:11" ht="33" customHeight="1" x14ac:dyDescent="0.3">
      <c r="A25" s="209"/>
      <c r="B25" s="210"/>
      <c r="C25" s="211"/>
      <c r="D25" s="200"/>
      <c r="E25" s="201"/>
      <c r="F25" s="201"/>
      <c r="G25" s="202"/>
      <c r="H25" s="203"/>
      <c r="I25" s="204"/>
      <c r="J25" s="204"/>
      <c r="K25" s="205"/>
    </row>
    <row r="26" spans="1:11" ht="15.75" x14ac:dyDescent="0.3">
      <c r="A26" s="206" t="s">
        <v>2174</v>
      </c>
      <c r="B26" s="207"/>
      <c r="C26" s="208"/>
      <c r="D26" s="206" t="s">
        <v>2175</v>
      </c>
      <c r="E26" s="207"/>
      <c r="F26" s="207"/>
      <c r="G26" s="208"/>
      <c r="H26" s="206" t="s">
        <v>2175</v>
      </c>
      <c r="I26" s="207"/>
      <c r="J26" s="207"/>
      <c r="K26" s="208"/>
    </row>
    <row r="27" spans="1:11" ht="15" customHeight="1" x14ac:dyDescent="0.25">
      <c r="A27" s="185" t="s">
        <v>2176</v>
      </c>
      <c r="B27" s="186"/>
      <c r="C27" s="187"/>
      <c r="D27" s="185" t="s">
        <v>2177</v>
      </c>
      <c r="E27" s="186"/>
      <c r="F27" s="186"/>
      <c r="G27" s="187"/>
      <c r="H27" s="188" t="s">
        <v>2178</v>
      </c>
      <c r="I27" s="189"/>
      <c r="J27" s="189"/>
      <c r="K27" s="190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2101</v>
      </c>
      <c r="D2" s="23" t="s">
        <v>2112</v>
      </c>
      <c r="F2" s="23" t="s">
        <v>2119</v>
      </c>
    </row>
    <row r="3" spans="2:6" ht="30" x14ac:dyDescent="0.25">
      <c r="B3" s="25" t="s">
        <v>2106</v>
      </c>
      <c r="D3" s="25" t="s">
        <v>2113</v>
      </c>
      <c r="F3" s="25" t="s">
        <v>2124</v>
      </c>
    </row>
    <row r="4" spans="2:6" ht="45" x14ac:dyDescent="0.25">
      <c r="B4" s="25" t="s">
        <v>2102</v>
      </c>
      <c r="D4" s="25" t="s">
        <v>2114</v>
      </c>
      <c r="F4" s="25" t="s">
        <v>2125</v>
      </c>
    </row>
    <row r="5" spans="2:6" ht="30" x14ac:dyDescent="0.25">
      <c r="B5" s="25" t="s">
        <v>2103</v>
      </c>
      <c r="D5" s="25" t="s">
        <v>2115</v>
      </c>
      <c r="F5" s="25"/>
    </row>
    <row r="6" spans="2:6" ht="45" x14ac:dyDescent="0.25">
      <c r="B6" s="25" t="s">
        <v>2107</v>
      </c>
      <c r="D6" s="25" t="s">
        <v>2116</v>
      </c>
      <c r="F6" s="25"/>
    </row>
    <row r="7" spans="2:6" ht="30" x14ac:dyDescent="0.25">
      <c r="B7" s="25" t="s">
        <v>2104</v>
      </c>
      <c r="D7" s="25" t="s">
        <v>2117</v>
      </c>
      <c r="F7" s="25"/>
    </row>
    <row r="8" spans="2:6" ht="30" x14ac:dyDescent="0.25">
      <c r="B8" s="25" t="s">
        <v>2105</v>
      </c>
      <c r="D8" s="25" t="s">
        <v>2118</v>
      </c>
      <c r="F8" s="25"/>
    </row>
    <row r="9" spans="2:6" ht="30" x14ac:dyDescent="0.25">
      <c r="B9" s="25" t="s">
        <v>2108</v>
      </c>
      <c r="D9" s="25" t="s">
        <v>2120</v>
      </c>
      <c r="F9" s="25"/>
    </row>
    <row r="10" spans="2:6" x14ac:dyDescent="0.25">
      <c r="B10" s="25" t="s">
        <v>2109</v>
      </c>
      <c r="D10" s="25" t="s">
        <v>2121</v>
      </c>
      <c r="F10" s="25"/>
    </row>
    <row r="11" spans="2:6" x14ac:dyDescent="0.25">
      <c r="B11" s="25" t="s">
        <v>2110</v>
      </c>
      <c r="D11" s="25" t="s">
        <v>2122</v>
      </c>
      <c r="F11" s="25"/>
    </row>
    <row r="12" spans="2:6" ht="30" x14ac:dyDescent="0.25">
      <c r="B12" s="25" t="s">
        <v>2111</v>
      </c>
      <c r="D12" s="25"/>
      <c r="F12" s="25"/>
    </row>
    <row r="13" spans="2:6" x14ac:dyDescent="0.25">
      <c r="B13" s="25" t="s">
        <v>2123</v>
      </c>
    </row>
    <row r="22" spans="2:2" x14ac:dyDescent="0.25">
      <c r="B22" t="s">
        <v>2091</v>
      </c>
    </row>
    <row r="23" spans="2:2" x14ac:dyDescent="0.25">
      <c r="B23" t="s">
        <v>2092</v>
      </c>
    </row>
    <row r="24" spans="2:2" x14ac:dyDescent="0.25">
      <c r="B24" t="s">
        <v>2093</v>
      </c>
    </row>
    <row r="25" spans="2:2" x14ac:dyDescent="0.25">
      <c r="B25" t="s">
        <v>2151</v>
      </c>
    </row>
    <row r="26" spans="2:2" x14ac:dyDescent="0.25">
      <c r="B26" t="s">
        <v>2152</v>
      </c>
    </row>
    <row r="27" spans="2:2" x14ac:dyDescent="0.25">
      <c r="B27" t="s">
        <v>2153</v>
      </c>
    </row>
    <row r="28" spans="2:2" x14ac:dyDescent="0.25">
      <c r="B28" t="s">
        <v>2094</v>
      </c>
    </row>
    <row r="29" spans="2:2" x14ac:dyDescent="0.25">
      <c r="B29" t="s">
        <v>2096</v>
      </c>
    </row>
    <row r="30" spans="2:2" x14ac:dyDescent="0.25">
      <c r="B30" t="s">
        <v>2095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2155</v>
      </c>
      <c r="C3" t="s">
        <v>2112</v>
      </c>
      <c r="D3" t="s">
        <v>2156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2101</v>
      </c>
      <c r="D2" s="23" t="s">
        <v>2112</v>
      </c>
      <c r="F2" s="23" t="s">
        <v>2119</v>
      </c>
    </row>
    <row r="3" spans="2:6" ht="30" x14ac:dyDescent="0.25">
      <c r="B3" s="25" t="s">
        <v>2106</v>
      </c>
      <c r="D3" s="25" t="s">
        <v>2113</v>
      </c>
      <c r="F3" s="25" t="s">
        <v>2124</v>
      </c>
    </row>
    <row r="4" spans="2:6" ht="45" x14ac:dyDescent="0.25">
      <c r="B4" s="25" t="s">
        <v>2102</v>
      </c>
      <c r="D4" s="25" t="s">
        <v>2114</v>
      </c>
      <c r="F4" s="25" t="s">
        <v>2125</v>
      </c>
    </row>
    <row r="5" spans="2:6" ht="30" x14ac:dyDescent="0.25">
      <c r="B5" s="25" t="s">
        <v>2103</v>
      </c>
      <c r="D5" s="25" t="s">
        <v>2115</v>
      </c>
      <c r="F5" s="25"/>
    </row>
    <row r="6" spans="2:6" ht="45" x14ac:dyDescent="0.25">
      <c r="B6" s="25" t="s">
        <v>2107</v>
      </c>
      <c r="D6" s="25" t="s">
        <v>2116</v>
      </c>
      <c r="F6" s="25"/>
    </row>
    <row r="7" spans="2:6" ht="30" x14ac:dyDescent="0.25">
      <c r="B7" s="25" t="s">
        <v>2104</v>
      </c>
      <c r="D7" s="25" t="s">
        <v>2117</v>
      </c>
      <c r="F7" s="25"/>
    </row>
    <row r="8" spans="2:6" ht="30" x14ac:dyDescent="0.25">
      <c r="B8" s="25" t="s">
        <v>2105</v>
      </c>
      <c r="D8" s="25" t="s">
        <v>2118</v>
      </c>
      <c r="F8" s="25"/>
    </row>
    <row r="9" spans="2:6" ht="30" x14ac:dyDescent="0.25">
      <c r="B9" s="25" t="s">
        <v>2108</v>
      </c>
      <c r="D9" s="25" t="s">
        <v>2120</v>
      </c>
      <c r="F9" s="25"/>
    </row>
    <row r="10" spans="2:6" x14ac:dyDescent="0.25">
      <c r="B10" s="25" t="s">
        <v>2109</v>
      </c>
      <c r="D10" s="25" t="s">
        <v>2121</v>
      </c>
      <c r="F10" s="25"/>
    </row>
    <row r="11" spans="2:6" x14ac:dyDescent="0.25">
      <c r="B11" s="25" t="s">
        <v>2110</v>
      </c>
      <c r="D11" s="25" t="s">
        <v>2122</v>
      </c>
      <c r="F11" s="25"/>
    </row>
    <row r="12" spans="2:6" ht="30" x14ac:dyDescent="0.25">
      <c r="B12" s="25" t="s">
        <v>2111</v>
      </c>
      <c r="D12" s="25"/>
      <c r="F12" s="25"/>
    </row>
    <row r="13" spans="2:6" x14ac:dyDescent="0.25">
      <c r="B13" s="25" t="s">
        <v>2123</v>
      </c>
    </row>
    <row r="18" spans="2:2" x14ac:dyDescent="0.25">
      <c r="B18" t="s">
        <v>2091</v>
      </c>
    </row>
    <row r="19" spans="2:2" x14ac:dyDescent="0.25">
      <c r="B19" t="s">
        <v>2092</v>
      </c>
    </row>
    <row r="20" spans="2:2" x14ac:dyDescent="0.25">
      <c r="B20" t="s">
        <v>2093</v>
      </c>
    </row>
    <row r="21" spans="2:2" x14ac:dyDescent="0.25">
      <c r="B21" t="s">
        <v>2097</v>
      </c>
    </row>
    <row r="22" spans="2:2" x14ac:dyDescent="0.25">
      <c r="B22" t="s">
        <v>2094</v>
      </c>
    </row>
    <row r="23" spans="2:2" x14ac:dyDescent="0.25">
      <c r="B23" t="s">
        <v>2096</v>
      </c>
    </row>
    <row r="24" spans="2:2" x14ac:dyDescent="0.25">
      <c r="B24" t="s">
        <v>2095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2024-01-25T17:50:30Z</dcterms:modified>
</cp:coreProperties>
</file>