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PLANES DE ACCION_2025\Dimensión Institucional\"/>
    </mc:Choice>
  </mc:AlternateContent>
  <xr:revisionPtr revIDLastSave="0" documentId="13_ncr:1_{A88EBB5C-AAD6-4E0E-90D3-CA4A069539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_F_012_PLANDEACCION" sheetId="1" r:id="rId1"/>
  </sheets>
  <definedNames>
    <definedName name="_xlnm._FilterDatabase" localSheetId="0" hidden="1">PE_F_012_PLANDEACCION!$A$13:$AP$99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0" i="1" l="1"/>
  <c r="AF14" i="1"/>
  <c r="AF100" i="1" l="1"/>
  <c r="AA100" i="1"/>
  <c r="AF21" i="1" l="1"/>
  <c r="AA21" i="1"/>
  <c r="AO14" i="1" l="1"/>
  <c r="AO17" i="1" l="1"/>
  <c r="AO15" i="1"/>
  <c r="AO18" i="1"/>
  <c r="AO19" i="1"/>
  <c r="AO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ID#AAABOaP8tKo
Hewlett-Packard Company    (2024-07-18 14:43:56)
Definir el sector según el Manual de clasificación  presupuestal</t>
        </r>
      </text>
    </comment>
  </commentList>
</comments>
</file>

<file path=xl/sharedStrings.xml><?xml version="1.0" encoding="utf-8"?>
<sst xmlns="http://schemas.openxmlformats.org/spreadsheetml/2006/main" count="171" uniqueCount="98">
  <si>
    <t>CÓDIGO</t>
  </si>
  <si>
    <t>PR-F-012</t>
  </si>
  <si>
    <t>NOMBRE PLAN DE DESARROLLO</t>
  </si>
  <si>
    <t>PASTO COMPETITIVO, SOSTENIBLE Y SEGURO</t>
  </si>
  <si>
    <t>PERIODO</t>
  </si>
  <si>
    <t>2024-2027</t>
  </si>
  <si>
    <t>VIGENCIA:</t>
  </si>
  <si>
    <t>DEPENDENCIA:</t>
  </si>
  <si>
    <t>Oficina de Planeación de Gestión Institucional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</si>
  <si>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</si>
  <si>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</si>
  <si>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</si>
  <si>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</si>
  <si>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</si>
  <si>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</si>
  <si>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</si>
  <si>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</si>
  <si>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</si>
  <si>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</si>
  <si>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</si>
  <si>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</si>
  <si>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</si>
  <si>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</si>
  <si>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</si>
  <si>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</si>
  <si>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</si>
  <si>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</si>
  <si>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</si>
  <si>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</si>
  <si>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</si>
  <si>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</si>
  <si>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</si>
  <si>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Institucional</t>
  </si>
  <si>
    <t>Cultura para la transparencia y la gestión institucional</t>
  </si>
  <si>
    <t>Proyectos de inversión pública viabilizados con seguimiento</t>
  </si>
  <si>
    <t>Porcentaje</t>
  </si>
  <si>
    <t>Gobierno Territorial</t>
  </si>
  <si>
    <t>Fortalecimiento a la gestión y dirección de la administración pública territorial</t>
  </si>
  <si>
    <t>Servicio de asistencia técnica</t>
  </si>
  <si>
    <t xml:space="preserve">Asistencia a las dependencias de la administración en estructuración y seguimiento de proyectos </t>
  </si>
  <si>
    <t>Entidades, organismos   y dependencias asistidos técnicamente</t>
  </si>
  <si>
    <t>Número de entidades, organismos y dependencias</t>
  </si>
  <si>
    <t>Puntaje</t>
  </si>
  <si>
    <t>Documentos de planeación</t>
  </si>
  <si>
    <t>Número</t>
  </si>
  <si>
    <t>Política Fortalecimiento Organizacional y Simplificación de Procesos</t>
  </si>
  <si>
    <t>Servicio de gestión documental</t>
  </si>
  <si>
    <t>Esquemas     para     el manejo   y organización de documentos e información diseñados</t>
  </si>
  <si>
    <t>Índice de desempeño institucional</t>
  </si>
  <si>
    <t>Servicio de Implementación Sistemas de Gestión</t>
  </si>
  <si>
    <t>Implementación del Modelo
Integrado de Planeación y
Gestión - MIPG</t>
  </si>
  <si>
    <t>459902300</t>
  </si>
  <si>
    <t>Sistema   de   Gestión implementado</t>
  </si>
  <si>
    <t>Política Gestión de Información Estadística</t>
  </si>
  <si>
    <t>Servicio información implementado</t>
  </si>
  <si>
    <t>Sistemas de Información
Estadística 
Sistemas de información
implementados 
municipal 
implementado y funcionando</t>
  </si>
  <si>
    <t>Sistemas  de información implementados</t>
  </si>
  <si>
    <t>Documentos de planeación con seguimiento realizado</t>
  </si>
  <si>
    <t>Política seguimiento y evaluación del desempeño institucional</t>
  </si>
  <si>
    <t>Plan Desarrollo Territorial con seguimiento de acuerdo al Modelo de Monitoreo, Seguimiento y Evaluación</t>
  </si>
  <si>
    <t>OTROS</t>
  </si>
  <si>
    <t>TOTAL COSTO PRODUCTO</t>
  </si>
  <si>
    <t>Esquemas de procedimientos formatos, protocolos, instructivos y manuales revisados y aprobados</t>
  </si>
  <si>
    <t>Producto Plan de desarrollo</t>
  </si>
  <si>
    <t xml:space="preserve">Nombre Producto Homologado MGA </t>
  </si>
  <si>
    <t>Código producto</t>
  </si>
  <si>
    <t>Meta de Resultado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</si>
  <si>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</si>
  <si>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</si>
  <si>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</si>
  <si>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</si>
  <si>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</si>
  <si>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</si>
  <si>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</si>
  <si>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</si>
  <si>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</si>
  <si>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</si>
  <si>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</si>
  <si>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</si>
  <si>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</si>
  <si>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</si>
  <si>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Meta de producto vigencia 2025</t>
  </si>
  <si>
    <t>A1P1C1Controlar los procedimientos, formatos, protocolos, instructivos y manuales del modelo de operación por proceso del Sistema de Gestión de Calidad.</t>
  </si>
  <si>
    <t xml:space="preserve">A1P2C1Acompañar a las dependencias en la implementación de acciones para la operación de la Política de racionalización de trámites.
</t>
  </si>
  <si>
    <t>A1P3C1Acompañar e implementar acciones para la creación del Sistema de Información Estadística Municipal, en el marco de la Política de Gestión de la Información Estadística.</t>
  </si>
  <si>
    <t xml:space="preserve">A1P4C1Implementar acciones para la operación del Modelo Integrado de planeación y gestión.
A2P4C1Realizar el monitoreo a las acciones de implementación y operación del Modelo Integrado de planeación y gestión.
A3P4C1Asegurar el cumplimiento de los compromisos adquiridos en los Comités Institucional y Municipal de Gestión y desempeño. 
A4P4C1Apoyar en asesoría y acompañamiento en implementación, autoevaluación y monitoreo de las políticas y planes de MIPG
</t>
  </si>
  <si>
    <t>A1P1C1-Asistir técnicamente a las dependencias de la administración municipal en la estructuración y seguimiento de proyectos de inversión pública.
A2P1C1- Brindar asistencia técnica en el manejo de plataformas nacionales dispuestas por el Departamento Nacional de Planeación DNP.
A3P1C1-Realizar el monitoreo al seguimiento físico y financiero de los proyectos de inversión publica y proyectos financiados por el Sistema General de Regalias, en las plataformas dispuestas por el Departamento Nacional de Planeación DNP.
A4P1C1-  Apoyar técnicamente la estructuración, seguimiento y control de proyectos estratégicos para ser presentados ante las instancias de aprobación.
A5P1C1-  Apoyar el proceso de rendición pública de cuentas de la administración municipal</t>
  </si>
  <si>
    <t>A1P1C2- Implementar y actualizar el modelo de monitoreo, seguimiento y evaluación del  plan de desarrollo.
A2P1C2.- Acompañar a las dependencias de la administración municipal y entidades descentralizadas en la implementación del modelo de monitoreo, seguimiento y evaluación del Plan de Desarrollo.
A3P1C2.-Generar informes de avance físico y financiero de los productos del PDM de acuerdo al modelo de MSE-PDM y requerimientos a nivel interno y de las entidades del nivel departamental y nacional.
A4P1C2- Adelantar el cargue y actualización del Plan de Desarrollo Municipal en las plataformas establecidas por el nivel nacional.
A5P1C2: Formular conjuntamente con la Secretaria de Hacienda el anteproyecto de presupuesto en componente de inversion, POAI  y el Marco Fiscal de Mediano Plazo</t>
  </si>
  <si>
    <t>Fortalecimiento de los procesos de seguimiento y evaluación del plan de desarrollo y de los proyectos de inversión pública en el municipio de Pasto</t>
  </si>
  <si>
    <t>Implementación, operación y monitoreo del Modelo Integrado de Planeación y Gestión - MIPG</t>
  </si>
  <si>
    <t>Política racionalización de trámites</t>
  </si>
  <si>
    <t>Política Planeación institucional</t>
  </si>
  <si>
    <t>Elaboración Plan de Desarrollo Territorial “Pasto Competitivo, sostenible y Seguro”</t>
  </si>
  <si>
    <t>Documentos de planeación elaborados</t>
  </si>
  <si>
    <t>NP</t>
  </si>
  <si>
    <t>Asistencia a las dependencias
de la administración en
racionalización de trámites</t>
  </si>
  <si>
    <t>JEFE OFICINA DE PLANEACIÓN DE GESTIÓN INSTITUCIONAL</t>
  </si>
  <si>
    <t>ASESORA BANCO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</si>
</sst>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(&quot;$&quot;\ * #,##0_);_(&quot;$&quot;\ * \(#,##0\);_(&quot;$&quot;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name val="Calibri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color theme="1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sz val="11"/>
      <color rgb="FFFF0000"/>
      <name val="Century Gothic"/>
      <family val="2"/>
    </font>
    <font>
      <b/>
      <sz val="14"/>
      <color theme="0"/>
      <name val="Century Gothic"/>
      <family val="2"/>
    </font>
    <font>
      <sz val="14"/>
      <color theme="1"/>
      <name val="Calibri"/>
      <family val="2"/>
      <scheme val="minor"/>
    </font>
    <font>
      <sz val="11"/>
      <name val="Century Gothic"/>
      <family val="2"/>
    </font>
    <font>
      <sz val="11"/>
      <name val="Calibri"/>
      <family val="2"/>
      <scheme val="minor"/>
    </font>
    <font>
      <b/>
      <sz val="14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2E75B5"/>
      </patternFill>
    </fill>
    <fill>
      <patternFill patternType="solid">
        <fgColor theme="7" tint="-0.499984740745262"/>
        <bgColor rgb="FF2E75B5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5" fillId="0" borderId="6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10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3" borderId="0" xfId="0" applyFont="1" applyFill="1"/>
    <xf numFmtId="0" fontId="6" fillId="5" borderId="13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5" borderId="16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2" fillId="6" borderId="16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165" fontId="1" fillId="3" borderId="0" xfId="0" applyNumberFormat="1" applyFont="1" applyFill="1"/>
    <xf numFmtId="0" fontId="15" fillId="7" borderId="0" xfId="0" applyFont="1" applyFill="1" applyAlignment="1">
      <alignment horizontal="justify" vertical="center"/>
    </xf>
    <xf numFmtId="0" fontId="1" fillId="0" borderId="15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1" fontId="1" fillId="0" borderId="15" xfId="0" applyNumberFormat="1" applyFont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justify" vertical="center" wrapText="1"/>
    </xf>
    <xf numFmtId="165" fontId="1" fillId="0" borderId="15" xfId="0" applyNumberFormat="1" applyFont="1" applyBorder="1" applyAlignment="1">
      <alignment horizontal="justify" vertical="center" wrapText="1"/>
    </xf>
    <xf numFmtId="1" fontId="14" fillId="0" borderId="15" xfId="0" applyNumberFormat="1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justify" vertical="center" wrapText="1"/>
    </xf>
    <xf numFmtId="165" fontId="14" fillId="0" borderId="15" xfId="0" applyNumberFormat="1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/>
    </xf>
    <xf numFmtId="165" fontId="14" fillId="0" borderId="17" xfId="0" applyNumberFormat="1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/>
    </xf>
    <xf numFmtId="1" fontId="14" fillId="0" borderId="17" xfId="0" applyNumberFormat="1" applyFont="1" applyBorder="1" applyAlignment="1">
      <alignment horizontal="justify" vertical="center" wrapText="1"/>
    </xf>
    <xf numFmtId="0" fontId="14" fillId="0" borderId="17" xfId="0" applyFont="1" applyBorder="1" applyAlignment="1">
      <alignment horizontal="center" vertical="center" wrapText="1"/>
    </xf>
    <xf numFmtId="164" fontId="14" fillId="0" borderId="17" xfId="0" applyNumberFormat="1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/>
    </xf>
    <xf numFmtId="1" fontId="14" fillId="0" borderId="18" xfId="0" applyNumberFormat="1" applyFont="1" applyBorder="1" applyAlignment="1">
      <alignment horizontal="justify" vertical="center" wrapText="1"/>
    </xf>
    <xf numFmtId="0" fontId="14" fillId="0" borderId="18" xfId="0" applyFont="1" applyBorder="1" applyAlignment="1">
      <alignment horizontal="center" vertical="center" wrapText="1"/>
    </xf>
    <xf numFmtId="164" fontId="14" fillId="0" borderId="18" xfId="0" applyNumberFormat="1" applyFont="1" applyBorder="1" applyAlignment="1">
      <alignment horizontal="justify" vertical="center" wrapText="1"/>
    </xf>
    <xf numFmtId="165" fontId="14" fillId="0" borderId="18" xfId="0" applyNumberFormat="1" applyFont="1" applyBorder="1" applyAlignment="1">
      <alignment horizontal="justify" vertical="center" wrapText="1"/>
    </xf>
    <xf numFmtId="165" fontId="14" fillId="0" borderId="14" xfId="0" applyNumberFormat="1" applyFont="1" applyBorder="1" applyAlignment="1">
      <alignment horizontal="justify" vertical="center" wrapText="1"/>
    </xf>
    <xf numFmtId="14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8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3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3" fillId="0" borderId="14" xfId="0" applyFont="1" applyBorder="1"/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1</xdr:row>
      <xdr:rowOff>95250</xdr:rowOff>
    </xdr:from>
    <xdr:ext cx="971550" cy="790575"/>
    <xdr:pic>
      <xdr:nvPicPr>
        <xdr:cNvPr id="2" name="image1.jpg" descr="escudo">
          <a:extLst>
            <a:ext uri="{FF2B5EF4-FFF2-40B4-BE49-F238E27FC236}">
              <a16:creationId xmlns:a16="http://schemas.microsoft.com/office/drawing/2014/main" id="{BF5A1D2D-BDFC-4326-BEDE-73E743A255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304800"/>
          <a:ext cx="971550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972"/>
  <sheetViews>
    <sheetView tabSelected="1" topLeftCell="S4" zoomScale="71" zoomScaleNormal="71" workbookViewId="0">
      <selection activeCell="W17" sqref="W17"/>
    </sheetView>
  </sheetViews>
  <sheetFormatPr baseColWidth="10" defaultColWidth="14.42578125" defaultRowHeight="15" x14ac:dyDescent="0.25"/>
  <cols>
    <col min="1" max="1" width="55.7109375" customWidth="1"/>
    <col min="2" max="2" width="34.7109375" customWidth="1"/>
    <col min="3" max="3" width="37.5703125" customWidth="1"/>
    <col min="4" max="4" width="22" bestFit="1" customWidth="1"/>
    <col min="5" max="5" width="14.28515625" bestFit="1" customWidth="1"/>
    <col min="6" max="6" width="21.28515625" bestFit="1" customWidth="1"/>
    <col min="7" max="7" width="19.5703125" bestFit="1" customWidth="1"/>
    <col min="8" max="8" width="35.140625" customWidth="1"/>
    <col min="9" max="9" width="39.85546875" customWidth="1"/>
    <col min="10" max="10" width="15.7109375" bestFit="1" customWidth="1"/>
    <col min="11" max="11" width="20.85546875" bestFit="1" customWidth="1"/>
    <col min="12" max="12" width="29.7109375" bestFit="1" customWidth="1"/>
    <col min="13" max="13" width="33.28515625" customWidth="1"/>
    <col min="14" max="14" width="47.7109375" customWidth="1"/>
    <col min="15" max="15" width="19.28515625" customWidth="1"/>
    <col min="16" max="16" width="27.28515625" customWidth="1"/>
    <col min="17" max="17" width="36.42578125" customWidth="1"/>
    <col min="18" max="18" width="29" bestFit="1" customWidth="1"/>
    <col min="19" max="19" width="28.42578125" customWidth="1"/>
    <col min="20" max="20" width="22" bestFit="1" customWidth="1"/>
    <col min="21" max="21" width="21.28515625" style="22" bestFit="1" customWidth="1"/>
    <col min="22" max="22" width="35.7109375" style="22" customWidth="1"/>
    <col min="23" max="23" width="123.85546875" customWidth="1"/>
    <col min="24" max="24" width="24.42578125" bestFit="1" customWidth="1"/>
    <col min="25" max="25" width="20.28515625" bestFit="1" customWidth="1"/>
    <col min="26" max="26" width="43.140625" customWidth="1"/>
    <col min="27" max="42" width="27.140625" customWidth="1"/>
  </cols>
  <sheetData>
    <row r="1" spans="1:144" ht="17.2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0"/>
      <c r="V1" s="20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144" x14ac:dyDescent="0.25">
      <c r="A2" s="60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</row>
    <row r="3" spans="1:144" x14ac:dyDescent="0.25">
      <c r="A3" s="61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</row>
    <row r="4" spans="1:144" x14ac:dyDescent="0.25">
      <c r="A4" s="61"/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</row>
    <row r="5" spans="1:144" ht="16.5" x14ac:dyDescent="0.25">
      <c r="A5" s="61"/>
      <c r="B5" s="69"/>
      <c r="C5" s="68"/>
      <c r="D5" s="68"/>
      <c r="E5" s="68"/>
      <c r="F5" s="68"/>
      <c r="G5" s="68"/>
      <c r="H5" s="68"/>
      <c r="I5" s="68"/>
      <c r="J5" s="2"/>
      <c r="K5" s="70"/>
      <c r="L5" s="68"/>
      <c r="M5" s="68"/>
      <c r="N5" s="68"/>
      <c r="O5" s="68"/>
      <c r="P5" s="68"/>
      <c r="Q5" s="68"/>
      <c r="R5" s="68"/>
      <c r="S5" s="68"/>
      <c r="T5" s="68"/>
      <c r="U5" s="68"/>
      <c r="V5" s="71"/>
      <c r="W5" s="72" t="s">
        <v>0</v>
      </c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1:144" ht="17.25" thickBot="1" x14ac:dyDescent="0.3">
      <c r="A6" s="62"/>
      <c r="B6" s="73"/>
      <c r="C6" s="74"/>
      <c r="D6" s="74"/>
      <c r="E6" s="74"/>
      <c r="F6" s="74"/>
      <c r="G6" s="74"/>
      <c r="H6" s="74"/>
      <c r="I6" s="74"/>
      <c r="J6" s="3"/>
      <c r="K6" s="75"/>
      <c r="L6" s="74"/>
      <c r="M6" s="74"/>
      <c r="N6" s="74"/>
      <c r="O6" s="74"/>
      <c r="P6" s="74"/>
      <c r="Q6" s="74"/>
      <c r="R6" s="74"/>
      <c r="S6" s="74"/>
      <c r="T6" s="74"/>
      <c r="U6" s="74"/>
      <c r="V6" s="76"/>
      <c r="W6" s="77" t="s">
        <v>1</v>
      </c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</row>
    <row r="7" spans="1:144" ht="16.5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20"/>
      <c r="V7" s="20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144" ht="16.5" x14ac:dyDescent="0.3">
      <c r="A8" s="16" t="s">
        <v>2</v>
      </c>
      <c r="B8" s="78" t="s">
        <v>3</v>
      </c>
      <c r="C8" s="66"/>
      <c r="D8" s="66"/>
      <c r="E8" s="66"/>
      <c r="F8" s="79"/>
      <c r="G8" s="6"/>
      <c r="H8" s="19" t="s">
        <v>4</v>
      </c>
      <c r="I8" s="7" t="s">
        <v>5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20"/>
      <c r="V8" s="20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144" ht="18" x14ac:dyDescent="0.3">
      <c r="A9" s="17" t="s">
        <v>6</v>
      </c>
      <c r="B9" s="80">
        <v>2025</v>
      </c>
      <c r="C9" s="66"/>
      <c r="D9" s="66"/>
      <c r="E9" s="66"/>
      <c r="F9" s="66"/>
      <c r="G9" s="66"/>
      <c r="H9" s="66"/>
      <c r="I9" s="79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20"/>
      <c r="V9" s="20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144" ht="18" x14ac:dyDescent="0.3">
      <c r="A10" s="18" t="s">
        <v>7</v>
      </c>
      <c r="B10" s="81" t="s">
        <v>8</v>
      </c>
      <c r="C10" s="66"/>
      <c r="D10" s="66"/>
      <c r="E10" s="66"/>
      <c r="F10" s="66"/>
      <c r="G10" s="66"/>
      <c r="H10" s="66"/>
      <c r="I10" s="79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20"/>
      <c r="V10" s="20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144" ht="16.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0"/>
      <c r="V11" s="20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144" ht="20.25" x14ac:dyDescent="0.25">
      <c r="A12" s="58" t="s">
        <v>9</v>
      </c>
      <c r="B12" s="66"/>
      <c r="C12" s="66"/>
      <c r="D12" s="66"/>
      <c r="E12" s="66"/>
      <c r="F12" s="79"/>
      <c r="G12" s="10"/>
      <c r="H12" s="58" t="s">
        <v>10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79"/>
      <c r="AA12" s="58" t="s">
        <v>11</v>
      </c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</row>
    <row r="13" spans="1:144" s="25" customFormat="1" ht="72" x14ac:dyDescent="0.3">
      <c r="A13" s="23" t="s">
        <v>12</v>
      </c>
      <c r="B13" s="23" t="s">
        <v>13</v>
      </c>
      <c r="C13" s="23" t="s">
        <v>14</v>
      </c>
      <c r="D13" s="23" t="s">
        <v>15</v>
      </c>
      <c r="E13" s="23" t="s">
        <v>16</v>
      </c>
      <c r="F13" s="23" t="s">
        <v>17</v>
      </c>
      <c r="G13" s="23" t="s">
        <v>66</v>
      </c>
      <c r="H13" s="23" t="s">
        <v>18</v>
      </c>
      <c r="I13" s="23" t="s">
        <v>19</v>
      </c>
      <c r="J13" s="23" t="s">
        <v>20</v>
      </c>
      <c r="K13" s="23" t="s">
        <v>21</v>
      </c>
      <c r="L13" s="23" t="s">
        <v>22</v>
      </c>
      <c r="M13" s="23" t="s">
        <v>23</v>
      </c>
      <c r="N13" s="23" t="s">
        <v>63</v>
      </c>
      <c r="O13" s="23" t="s">
        <v>65</v>
      </c>
      <c r="P13" s="23" t="s">
        <v>64</v>
      </c>
      <c r="Q13" s="26" t="s">
        <v>24</v>
      </c>
      <c r="R13" s="23" t="s">
        <v>25</v>
      </c>
      <c r="S13" s="23" t="s">
        <v>26</v>
      </c>
      <c r="T13" s="23" t="s">
        <v>15</v>
      </c>
      <c r="U13" s="23" t="s">
        <v>27</v>
      </c>
      <c r="V13" s="23" t="s">
        <v>81</v>
      </c>
      <c r="W13" s="27" t="s">
        <v>28</v>
      </c>
      <c r="X13" s="23" t="s">
        <v>29</v>
      </c>
      <c r="Y13" s="23" t="s">
        <v>30</v>
      </c>
      <c r="Z13" s="23" t="s">
        <v>31</v>
      </c>
      <c r="AA13" s="24" t="s">
        <v>67</v>
      </c>
      <c r="AB13" s="24" t="s">
        <v>68</v>
      </c>
      <c r="AC13" s="24" t="s">
        <v>69</v>
      </c>
      <c r="AD13" s="24" t="s">
        <v>70</v>
      </c>
      <c r="AE13" s="24" t="s">
        <v>71</v>
      </c>
      <c r="AF13" s="24" t="s">
        <v>72</v>
      </c>
      <c r="AG13" s="24" t="s">
        <v>73</v>
      </c>
      <c r="AH13" s="24" t="s">
        <v>74</v>
      </c>
      <c r="AI13" s="24" t="s">
        <v>75</v>
      </c>
      <c r="AJ13" s="24" t="s">
        <v>76</v>
      </c>
      <c r="AK13" s="24" t="s">
        <v>77</v>
      </c>
      <c r="AL13" s="24" t="s">
        <v>78</v>
      </c>
      <c r="AM13" s="24" t="s">
        <v>79</v>
      </c>
      <c r="AN13" s="24" t="s">
        <v>60</v>
      </c>
      <c r="AO13" s="24" t="s">
        <v>61</v>
      </c>
      <c r="AP13" s="24" t="s">
        <v>80</v>
      </c>
    </row>
    <row r="14" spans="1:144" s="29" customFormat="1" ht="174.75" customHeight="1" x14ac:dyDescent="0.25">
      <c r="A14" s="32" t="s">
        <v>32</v>
      </c>
      <c r="B14" s="32" t="s">
        <v>33</v>
      </c>
      <c r="C14" s="33" t="s">
        <v>34</v>
      </c>
      <c r="D14" s="32" t="s">
        <v>35</v>
      </c>
      <c r="E14" s="32">
        <v>100</v>
      </c>
      <c r="F14" s="32">
        <v>100</v>
      </c>
      <c r="G14" s="32">
        <v>100</v>
      </c>
      <c r="H14" s="34">
        <v>2024520010122</v>
      </c>
      <c r="I14" s="32" t="s">
        <v>88</v>
      </c>
      <c r="J14" s="32">
        <v>45</v>
      </c>
      <c r="K14" s="32" t="s">
        <v>36</v>
      </c>
      <c r="L14" s="33">
        <v>4599</v>
      </c>
      <c r="M14" s="33" t="s">
        <v>37</v>
      </c>
      <c r="N14" s="33" t="s">
        <v>40</v>
      </c>
      <c r="O14" s="33">
        <v>4599031</v>
      </c>
      <c r="P14" s="32" t="s">
        <v>38</v>
      </c>
      <c r="Q14" s="33" t="s">
        <v>39</v>
      </c>
      <c r="R14" s="32">
        <v>459903100</v>
      </c>
      <c r="S14" s="32" t="s">
        <v>40</v>
      </c>
      <c r="T14" s="32" t="s">
        <v>41</v>
      </c>
      <c r="U14" s="35">
        <v>32</v>
      </c>
      <c r="V14" s="35">
        <v>32</v>
      </c>
      <c r="W14" s="36" t="s">
        <v>86</v>
      </c>
      <c r="X14" s="57">
        <v>45659</v>
      </c>
      <c r="Y14" s="57">
        <v>46022</v>
      </c>
      <c r="Z14" s="35" t="s">
        <v>97</v>
      </c>
      <c r="AA14" s="37"/>
      <c r="AB14" s="37"/>
      <c r="AC14" s="37"/>
      <c r="AD14" s="37"/>
      <c r="AE14" s="37"/>
      <c r="AF14" s="42">
        <f>739306000-200000000-81706000-50000000</f>
        <v>407600000</v>
      </c>
      <c r="AG14" s="37"/>
      <c r="AH14" s="37"/>
      <c r="AI14" s="37"/>
      <c r="AJ14" s="37"/>
      <c r="AK14" s="37"/>
      <c r="AL14" s="37"/>
      <c r="AM14" s="37"/>
      <c r="AN14" s="37"/>
      <c r="AO14" s="37">
        <f>+AA14+AB14+AC14+AD14+AE14+AF14+AG14+AH14+AI14+AJ14+AK14+AL14+AM14+AN14</f>
        <v>407600000</v>
      </c>
      <c r="AP14" s="37"/>
    </row>
    <row r="15" spans="1:144" s="31" customFormat="1" ht="66" x14ac:dyDescent="0.25">
      <c r="A15" s="33" t="s">
        <v>32</v>
      </c>
      <c r="B15" s="33" t="s">
        <v>33</v>
      </c>
      <c r="C15" s="33" t="s">
        <v>45</v>
      </c>
      <c r="D15" s="33" t="s">
        <v>42</v>
      </c>
      <c r="E15" s="33">
        <v>98.2</v>
      </c>
      <c r="F15" s="33">
        <v>100</v>
      </c>
      <c r="G15" s="33">
        <v>98.5</v>
      </c>
      <c r="H15" s="38">
        <v>2024520010133</v>
      </c>
      <c r="I15" s="39" t="s">
        <v>89</v>
      </c>
      <c r="J15" s="33">
        <v>45</v>
      </c>
      <c r="K15" s="33" t="s">
        <v>36</v>
      </c>
      <c r="L15" s="33">
        <v>4599</v>
      </c>
      <c r="M15" s="33" t="s">
        <v>37</v>
      </c>
      <c r="N15" s="33" t="s">
        <v>47</v>
      </c>
      <c r="O15" s="33">
        <v>4599017</v>
      </c>
      <c r="P15" s="33" t="s">
        <v>46</v>
      </c>
      <c r="Q15" s="33" t="s">
        <v>62</v>
      </c>
      <c r="R15" s="33">
        <v>459901711</v>
      </c>
      <c r="S15" s="33" t="s">
        <v>47</v>
      </c>
      <c r="T15" s="33" t="s">
        <v>44</v>
      </c>
      <c r="U15" s="40">
        <v>2000</v>
      </c>
      <c r="V15" s="40">
        <v>500</v>
      </c>
      <c r="W15" s="41" t="s">
        <v>82</v>
      </c>
      <c r="X15" s="57">
        <v>45659</v>
      </c>
      <c r="Y15" s="57">
        <v>46022</v>
      </c>
      <c r="Z15" s="35" t="s">
        <v>96</v>
      </c>
      <c r="AA15" s="42">
        <v>4906000</v>
      </c>
      <c r="AB15" s="42"/>
      <c r="AC15" s="42"/>
      <c r="AD15" s="42"/>
      <c r="AE15" s="42"/>
      <c r="AF15" s="42">
        <v>12894000</v>
      </c>
      <c r="AG15" s="42"/>
      <c r="AH15" s="42"/>
      <c r="AI15" s="42"/>
      <c r="AJ15" s="42"/>
      <c r="AK15" s="42"/>
      <c r="AL15" s="42"/>
      <c r="AM15" s="42"/>
      <c r="AN15" s="42"/>
      <c r="AO15" s="42">
        <f t="shared" ref="AO15:AO20" si="0">+AA15+AB15+AC15+AD15+AE15+AF15+AG15+AH15+AI15+AJ15+AK15+AL15+AM15+AN15</f>
        <v>17800000</v>
      </c>
      <c r="AP15" s="42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</row>
    <row r="16" spans="1:144" s="31" customFormat="1" ht="55.5" customHeight="1" x14ac:dyDescent="0.25">
      <c r="A16" s="33" t="s">
        <v>32</v>
      </c>
      <c r="B16" s="33" t="s">
        <v>33</v>
      </c>
      <c r="C16" s="33" t="s">
        <v>91</v>
      </c>
      <c r="D16" s="33" t="s">
        <v>42</v>
      </c>
      <c r="E16" s="33">
        <v>91.2</v>
      </c>
      <c r="F16" s="33">
        <v>98</v>
      </c>
      <c r="G16" s="33">
        <v>93</v>
      </c>
      <c r="H16" s="38">
        <v>2024520010133</v>
      </c>
      <c r="I16" s="39" t="s">
        <v>89</v>
      </c>
      <c r="J16" s="33">
        <v>45</v>
      </c>
      <c r="K16" s="33" t="s">
        <v>36</v>
      </c>
      <c r="L16" s="33">
        <v>4599</v>
      </c>
      <c r="M16" s="33" t="s">
        <v>37</v>
      </c>
      <c r="N16" s="33" t="s">
        <v>92</v>
      </c>
      <c r="O16" s="33">
        <v>4599019</v>
      </c>
      <c r="P16" s="33" t="s">
        <v>43</v>
      </c>
      <c r="Q16" s="33" t="s">
        <v>92</v>
      </c>
      <c r="R16" s="33">
        <v>459901900</v>
      </c>
      <c r="S16" s="33" t="s">
        <v>93</v>
      </c>
      <c r="T16" s="33" t="s">
        <v>44</v>
      </c>
      <c r="U16" s="40">
        <v>1</v>
      </c>
      <c r="V16" s="40" t="s">
        <v>94</v>
      </c>
      <c r="W16" s="40" t="s">
        <v>94</v>
      </c>
      <c r="X16" s="40" t="s">
        <v>94</v>
      </c>
      <c r="Y16" s="40" t="s">
        <v>94</v>
      </c>
      <c r="Z16" s="40" t="s">
        <v>94</v>
      </c>
      <c r="AA16" s="40" t="s">
        <v>94</v>
      </c>
      <c r="AB16" s="40" t="s">
        <v>94</v>
      </c>
      <c r="AC16" s="40" t="s">
        <v>94</v>
      </c>
      <c r="AD16" s="40" t="s">
        <v>94</v>
      </c>
      <c r="AE16" s="40" t="s">
        <v>94</v>
      </c>
      <c r="AF16" s="40" t="s">
        <v>94</v>
      </c>
      <c r="AG16" s="40" t="s">
        <v>94</v>
      </c>
      <c r="AH16" s="40" t="s">
        <v>94</v>
      </c>
      <c r="AI16" s="40" t="s">
        <v>94</v>
      </c>
      <c r="AJ16" s="40" t="s">
        <v>94</v>
      </c>
      <c r="AK16" s="40" t="s">
        <v>94</v>
      </c>
      <c r="AL16" s="40" t="s">
        <v>94</v>
      </c>
      <c r="AM16" s="40" t="s">
        <v>94</v>
      </c>
      <c r="AN16" s="40" t="s">
        <v>94</v>
      </c>
      <c r="AO16" s="40" t="s">
        <v>94</v>
      </c>
      <c r="AP16" s="42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</row>
    <row r="17" spans="1:144" s="28" customFormat="1" ht="148.5" x14ac:dyDescent="0.25">
      <c r="A17" s="33" t="s">
        <v>32</v>
      </c>
      <c r="B17" s="33" t="s">
        <v>33</v>
      </c>
      <c r="C17" s="33" t="s">
        <v>58</v>
      </c>
      <c r="D17" s="33" t="s">
        <v>42</v>
      </c>
      <c r="E17" s="33">
        <v>90.9</v>
      </c>
      <c r="F17" s="33">
        <v>98</v>
      </c>
      <c r="G17" s="33">
        <v>93</v>
      </c>
      <c r="H17" s="38">
        <v>2024520010122</v>
      </c>
      <c r="I17" s="33" t="s">
        <v>88</v>
      </c>
      <c r="J17" s="33">
        <v>45</v>
      </c>
      <c r="K17" s="33" t="s">
        <v>36</v>
      </c>
      <c r="L17" s="33">
        <v>4599</v>
      </c>
      <c r="M17" s="33" t="s">
        <v>37</v>
      </c>
      <c r="N17" s="33" t="s">
        <v>57</v>
      </c>
      <c r="O17" s="33">
        <v>4599019</v>
      </c>
      <c r="P17" s="33" t="s">
        <v>43</v>
      </c>
      <c r="Q17" s="33" t="s">
        <v>59</v>
      </c>
      <c r="R17" s="33">
        <v>459901902</v>
      </c>
      <c r="S17" s="33" t="s">
        <v>57</v>
      </c>
      <c r="T17" s="33" t="s">
        <v>44</v>
      </c>
      <c r="U17" s="40">
        <v>1</v>
      </c>
      <c r="V17" s="40">
        <v>1</v>
      </c>
      <c r="W17" s="41" t="s">
        <v>87</v>
      </c>
      <c r="X17" s="57">
        <v>45659</v>
      </c>
      <c r="Y17" s="57">
        <v>46022</v>
      </c>
      <c r="Z17" s="35" t="s">
        <v>96</v>
      </c>
      <c r="AA17" s="42"/>
      <c r="AB17" s="42"/>
      <c r="AC17" s="42"/>
      <c r="AD17" s="42"/>
      <c r="AE17" s="42"/>
      <c r="AF17" s="42">
        <v>74400000</v>
      </c>
      <c r="AG17" s="42"/>
      <c r="AH17" s="42"/>
      <c r="AI17" s="42"/>
      <c r="AJ17" s="42"/>
      <c r="AK17" s="42"/>
      <c r="AL17" s="42"/>
      <c r="AM17" s="42"/>
      <c r="AN17" s="42"/>
      <c r="AO17" s="42">
        <f>+AA17+AB17+AC17+AD17+AE17+AF17+AG17+AH17+AI17+AJ17+AK17+AL17+AM17+AN17</f>
        <v>74400000</v>
      </c>
      <c r="AP17" s="42"/>
    </row>
    <row r="18" spans="1:144" s="31" customFormat="1" ht="49.5" x14ac:dyDescent="0.25">
      <c r="A18" s="33" t="s">
        <v>32</v>
      </c>
      <c r="B18" s="33" t="s">
        <v>33</v>
      </c>
      <c r="C18" s="43" t="s">
        <v>90</v>
      </c>
      <c r="D18" s="33" t="s">
        <v>42</v>
      </c>
      <c r="E18" s="33">
        <v>79.099999999999994</v>
      </c>
      <c r="F18" s="33">
        <v>100</v>
      </c>
      <c r="G18" s="33">
        <v>80</v>
      </c>
      <c r="H18" s="38">
        <v>2024520010133</v>
      </c>
      <c r="I18" s="39" t="s">
        <v>89</v>
      </c>
      <c r="J18" s="33">
        <v>45</v>
      </c>
      <c r="K18" s="33" t="s">
        <v>36</v>
      </c>
      <c r="L18" s="33">
        <v>4599</v>
      </c>
      <c r="M18" s="33" t="s">
        <v>37</v>
      </c>
      <c r="N18" s="33" t="s">
        <v>40</v>
      </c>
      <c r="O18" s="33">
        <v>4599031</v>
      </c>
      <c r="P18" s="33" t="s">
        <v>38</v>
      </c>
      <c r="Q18" s="33" t="s">
        <v>95</v>
      </c>
      <c r="R18" s="33">
        <v>459903100</v>
      </c>
      <c r="S18" s="33" t="s">
        <v>40</v>
      </c>
      <c r="T18" s="33" t="s">
        <v>44</v>
      </c>
      <c r="U18" s="40">
        <v>10</v>
      </c>
      <c r="V18" s="40">
        <v>10</v>
      </c>
      <c r="W18" s="41" t="s">
        <v>83</v>
      </c>
      <c r="X18" s="57">
        <v>45659</v>
      </c>
      <c r="Y18" s="57">
        <v>46022</v>
      </c>
      <c r="Z18" s="35" t="s">
        <v>96</v>
      </c>
      <c r="AA18" s="44">
        <v>15000000</v>
      </c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2">
        <f t="shared" si="0"/>
        <v>15000000</v>
      </c>
      <c r="AP18" s="44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</row>
    <row r="19" spans="1:144" s="31" customFormat="1" ht="99" x14ac:dyDescent="0.25">
      <c r="A19" s="33" t="s">
        <v>32</v>
      </c>
      <c r="B19" s="39" t="s">
        <v>33</v>
      </c>
      <c r="C19" s="45" t="s">
        <v>53</v>
      </c>
      <c r="D19" s="39" t="s">
        <v>42</v>
      </c>
      <c r="E19" s="39">
        <v>46.6</v>
      </c>
      <c r="F19" s="39">
        <v>70</v>
      </c>
      <c r="G19" s="39">
        <v>50</v>
      </c>
      <c r="H19" s="46">
        <v>2024520010133</v>
      </c>
      <c r="I19" s="39" t="s">
        <v>89</v>
      </c>
      <c r="J19" s="39">
        <v>45</v>
      </c>
      <c r="K19" s="39" t="s">
        <v>36</v>
      </c>
      <c r="L19" s="39">
        <v>4599</v>
      </c>
      <c r="M19" s="39" t="s">
        <v>37</v>
      </c>
      <c r="N19" s="39" t="s">
        <v>56</v>
      </c>
      <c r="O19" s="39">
        <v>4599025</v>
      </c>
      <c r="P19" s="39" t="s">
        <v>54</v>
      </c>
      <c r="Q19" s="39" t="s">
        <v>55</v>
      </c>
      <c r="R19" s="39">
        <v>459902500</v>
      </c>
      <c r="S19" s="39" t="s">
        <v>56</v>
      </c>
      <c r="T19" s="39" t="s">
        <v>44</v>
      </c>
      <c r="U19" s="47">
        <v>1</v>
      </c>
      <c r="V19" s="47">
        <v>0.25</v>
      </c>
      <c r="W19" s="48" t="s">
        <v>84</v>
      </c>
      <c r="X19" s="57">
        <v>45659</v>
      </c>
      <c r="Y19" s="57">
        <v>46022</v>
      </c>
      <c r="Z19" s="35" t="s">
        <v>96</v>
      </c>
      <c r="AA19" s="44">
        <v>47000000</v>
      </c>
      <c r="AB19" s="42"/>
      <c r="AC19" s="44"/>
      <c r="AD19" s="42"/>
      <c r="AE19" s="42"/>
      <c r="AF19" s="42">
        <v>38400000</v>
      </c>
      <c r="AG19" s="42"/>
      <c r="AH19" s="44"/>
      <c r="AI19" s="42"/>
      <c r="AJ19" s="42"/>
      <c r="AK19" s="42"/>
      <c r="AL19" s="44"/>
      <c r="AM19" s="42"/>
      <c r="AN19" s="44"/>
      <c r="AO19" s="42">
        <f t="shared" si="0"/>
        <v>85400000</v>
      </c>
      <c r="AP19" s="42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</row>
    <row r="20" spans="1:144" s="31" customFormat="1" ht="132" x14ac:dyDescent="0.25">
      <c r="A20" s="49" t="s">
        <v>32</v>
      </c>
      <c r="B20" s="50" t="s">
        <v>33</v>
      </c>
      <c r="C20" s="51" t="s">
        <v>48</v>
      </c>
      <c r="D20" s="50" t="s">
        <v>42</v>
      </c>
      <c r="E20" s="50">
        <v>81.3</v>
      </c>
      <c r="F20" s="50">
        <v>90</v>
      </c>
      <c r="G20" s="50">
        <v>92</v>
      </c>
      <c r="H20" s="52">
        <v>2024520010133</v>
      </c>
      <c r="I20" s="50" t="s">
        <v>89</v>
      </c>
      <c r="J20" s="50">
        <v>45</v>
      </c>
      <c r="K20" s="50" t="s">
        <v>36</v>
      </c>
      <c r="L20" s="50">
        <v>4599</v>
      </c>
      <c r="M20" s="50" t="s">
        <v>37</v>
      </c>
      <c r="N20" s="50" t="s">
        <v>52</v>
      </c>
      <c r="O20" s="50">
        <v>4599023</v>
      </c>
      <c r="P20" s="50" t="s">
        <v>49</v>
      </c>
      <c r="Q20" s="50" t="s">
        <v>50</v>
      </c>
      <c r="R20" s="50" t="s">
        <v>51</v>
      </c>
      <c r="S20" s="50" t="s">
        <v>52</v>
      </c>
      <c r="T20" s="50" t="s">
        <v>44</v>
      </c>
      <c r="U20" s="53">
        <v>1</v>
      </c>
      <c r="V20" s="53">
        <v>1</v>
      </c>
      <c r="W20" s="54" t="s">
        <v>85</v>
      </c>
      <c r="X20" s="57">
        <v>45659</v>
      </c>
      <c r="Y20" s="57">
        <v>46022</v>
      </c>
      <c r="Z20" s="35" t="s">
        <v>96</v>
      </c>
      <c r="AA20" s="55">
        <v>18600000</v>
      </c>
      <c r="AB20" s="42"/>
      <c r="AC20" s="55"/>
      <c r="AD20" s="56"/>
      <c r="AE20" s="42"/>
      <c r="AF20" s="56">
        <f>31200000+50000000</f>
        <v>81200000</v>
      </c>
      <c r="AG20" s="42"/>
      <c r="AH20" s="55"/>
      <c r="AI20" s="56"/>
      <c r="AJ20" s="42"/>
      <c r="AK20" s="56"/>
      <c r="AL20" s="55"/>
      <c r="AM20" s="42"/>
      <c r="AN20" s="55"/>
      <c r="AO20" s="42">
        <f t="shared" si="0"/>
        <v>99800000</v>
      </c>
      <c r="AP20" s="42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</row>
    <row r="21" spans="1:144" ht="16.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2"/>
      <c r="N21" s="12"/>
      <c r="O21" s="11"/>
      <c r="P21" s="11"/>
      <c r="Q21" s="11"/>
      <c r="R21" s="11"/>
      <c r="S21" s="11"/>
      <c r="T21" s="11"/>
      <c r="U21" s="11"/>
      <c r="V21" s="11"/>
      <c r="W21" s="13"/>
      <c r="X21" s="13"/>
      <c r="Y21" s="13"/>
      <c r="Z21" s="11"/>
      <c r="AA21" s="14">
        <f>AA14+AA15+AA18+AA19+AA20</f>
        <v>85506000</v>
      </c>
      <c r="AB21" s="14"/>
      <c r="AC21" s="14"/>
      <c r="AD21" s="14"/>
      <c r="AE21" s="14"/>
      <c r="AF21" s="14">
        <f>AF14+AF15+AF17+AF19+AF20</f>
        <v>614494000</v>
      </c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1:144" ht="16.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2"/>
      <c r="N22" s="12"/>
      <c r="O22" s="11"/>
      <c r="P22" s="11"/>
      <c r="Q22" s="11"/>
      <c r="R22" s="11"/>
      <c r="S22" s="11"/>
      <c r="T22" s="11"/>
      <c r="U22" s="11"/>
      <c r="V22" s="11"/>
      <c r="W22" s="13"/>
      <c r="X22" s="13"/>
      <c r="Y22" s="13"/>
      <c r="Z22" s="11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  <row r="23" spans="1:144" ht="16.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2"/>
      <c r="N23" s="12"/>
      <c r="O23" s="11"/>
      <c r="P23" s="11"/>
      <c r="Q23" s="11"/>
      <c r="R23" s="11"/>
      <c r="S23" s="11"/>
      <c r="T23" s="11"/>
      <c r="U23" s="11"/>
      <c r="V23" s="11"/>
      <c r="W23" s="13"/>
      <c r="X23" s="13"/>
      <c r="Y23" s="13"/>
      <c r="Z23" s="11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1:144" ht="16.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12"/>
      <c r="M24" s="12"/>
      <c r="N24" s="12"/>
      <c r="O24" s="11"/>
      <c r="P24" s="11"/>
      <c r="Q24" s="11"/>
      <c r="R24" s="11"/>
      <c r="S24" s="11"/>
      <c r="T24" s="11"/>
      <c r="U24" s="11"/>
      <c r="V24" s="11"/>
      <c r="W24" s="13"/>
      <c r="X24" s="13"/>
      <c r="Y24" s="13"/>
      <c r="Z24" s="11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144" ht="16.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2"/>
      <c r="L25" s="12"/>
      <c r="M25" s="12"/>
      <c r="N25" s="12"/>
      <c r="O25" s="11"/>
      <c r="P25" s="11"/>
      <c r="Q25" s="11"/>
      <c r="R25" s="11"/>
      <c r="S25" s="11"/>
      <c r="T25" s="11"/>
      <c r="U25" s="11"/>
      <c r="V25" s="11"/>
      <c r="W25" s="13"/>
      <c r="X25" s="13"/>
      <c r="Y25" s="13"/>
      <c r="Z25" s="11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144" ht="16.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2"/>
      <c r="L26" s="12"/>
      <c r="M26" s="12"/>
      <c r="N26" s="12"/>
      <c r="O26" s="11"/>
      <c r="P26" s="11"/>
      <c r="Q26" s="11"/>
      <c r="R26" s="11"/>
      <c r="S26" s="11"/>
      <c r="T26" s="11"/>
      <c r="U26" s="11"/>
      <c r="V26" s="11"/>
      <c r="W26" s="13"/>
      <c r="X26" s="13"/>
      <c r="Y26" s="13"/>
      <c r="Z26" s="11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144" ht="16.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2"/>
      <c r="L27" s="12"/>
      <c r="M27" s="12"/>
      <c r="N27" s="12"/>
      <c r="O27" s="11"/>
      <c r="P27" s="11"/>
      <c r="Q27" s="11"/>
      <c r="R27" s="11"/>
      <c r="S27" s="11"/>
      <c r="T27" s="11"/>
      <c r="U27" s="11"/>
      <c r="V27" s="11"/>
      <c r="W27" s="13"/>
      <c r="X27" s="13"/>
      <c r="Y27" s="13"/>
      <c r="Z27" s="11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144" ht="16.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2"/>
      <c r="L28" s="12"/>
      <c r="M28" s="12"/>
      <c r="N28" s="12"/>
      <c r="O28" s="11"/>
      <c r="P28" s="11"/>
      <c r="Q28" s="11"/>
      <c r="R28" s="11"/>
      <c r="S28" s="11"/>
      <c r="T28" s="11"/>
      <c r="U28" s="11"/>
      <c r="V28" s="11"/>
      <c r="W28" s="13"/>
      <c r="X28" s="13"/>
      <c r="Y28" s="13"/>
      <c r="Z28" s="11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144" ht="16.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2"/>
      <c r="L29" s="12"/>
      <c r="M29" s="12"/>
      <c r="N29" s="12"/>
      <c r="O29" s="11"/>
      <c r="P29" s="11"/>
      <c r="Q29" s="11"/>
      <c r="R29" s="11"/>
      <c r="S29" s="11"/>
      <c r="T29" s="11"/>
      <c r="U29" s="11"/>
      <c r="V29" s="11"/>
      <c r="W29" s="13"/>
      <c r="X29" s="13"/>
      <c r="Y29" s="13"/>
      <c r="Z29" s="11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 spans="1:144" ht="16.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2"/>
      <c r="L30" s="12"/>
      <c r="M30" s="12"/>
      <c r="N30" s="12"/>
      <c r="O30" s="11"/>
      <c r="P30" s="11"/>
      <c r="Q30" s="11"/>
      <c r="R30" s="11"/>
      <c r="S30" s="11"/>
      <c r="T30" s="11"/>
      <c r="U30" s="11"/>
      <c r="V30" s="11"/>
      <c r="W30" s="13"/>
      <c r="X30" s="13"/>
      <c r="Y30" s="13"/>
      <c r="Z30" s="11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</row>
    <row r="31" spans="1:144" ht="16.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2"/>
      <c r="L31" s="12"/>
      <c r="M31" s="12"/>
      <c r="N31" s="12"/>
      <c r="O31" s="11"/>
      <c r="P31" s="11"/>
      <c r="Q31" s="11"/>
      <c r="R31" s="11"/>
      <c r="S31" s="11"/>
      <c r="T31" s="11"/>
      <c r="U31" s="11"/>
      <c r="V31" s="11"/>
      <c r="W31" s="13"/>
      <c r="X31" s="13"/>
      <c r="Y31" s="13"/>
      <c r="Z31" s="11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 spans="1:144" ht="16.5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12"/>
      <c r="M32" s="12"/>
      <c r="N32" s="12"/>
      <c r="O32" s="11"/>
      <c r="P32" s="11"/>
      <c r="Q32" s="11"/>
      <c r="R32" s="11"/>
      <c r="S32" s="11"/>
      <c r="T32" s="11"/>
      <c r="U32" s="11"/>
      <c r="V32" s="11"/>
      <c r="W32" s="13"/>
      <c r="X32" s="13"/>
      <c r="Y32" s="13"/>
      <c r="Z32" s="11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</row>
    <row r="33" spans="1:42" ht="16.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  <c r="L33" s="12"/>
      <c r="M33" s="12"/>
      <c r="N33" s="12"/>
      <c r="O33" s="11"/>
      <c r="P33" s="11"/>
      <c r="Q33" s="11"/>
      <c r="R33" s="11"/>
      <c r="S33" s="11"/>
      <c r="T33" s="11"/>
      <c r="U33" s="11"/>
      <c r="V33" s="11"/>
      <c r="W33" s="13"/>
      <c r="X33" s="13"/>
      <c r="Y33" s="13"/>
      <c r="Z33" s="11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2" ht="16.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12"/>
      <c r="M34" s="12"/>
      <c r="N34" s="12"/>
      <c r="O34" s="11"/>
      <c r="P34" s="11"/>
      <c r="Q34" s="11"/>
      <c r="R34" s="11"/>
      <c r="S34" s="11"/>
      <c r="T34" s="11"/>
      <c r="U34" s="11"/>
      <c r="V34" s="11"/>
      <c r="W34" s="13"/>
      <c r="X34" s="13"/>
      <c r="Y34" s="13"/>
      <c r="Z34" s="11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2" ht="16.5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2"/>
      <c r="L35" s="12"/>
      <c r="M35" s="12"/>
      <c r="N35" s="12"/>
      <c r="O35" s="11"/>
      <c r="P35" s="11"/>
      <c r="Q35" s="11"/>
      <c r="R35" s="11"/>
      <c r="S35" s="11"/>
      <c r="T35" s="11"/>
      <c r="U35" s="11"/>
      <c r="V35" s="11"/>
      <c r="W35" s="13"/>
      <c r="X35" s="13"/>
      <c r="Y35" s="13"/>
      <c r="Z35" s="11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</row>
    <row r="36" spans="1:42" ht="16.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2"/>
      <c r="L36" s="12"/>
      <c r="M36" s="12"/>
      <c r="N36" s="12"/>
      <c r="O36" s="11"/>
      <c r="P36" s="11"/>
      <c r="Q36" s="11"/>
      <c r="R36" s="11"/>
      <c r="S36" s="11"/>
      <c r="T36" s="11"/>
      <c r="U36" s="11"/>
      <c r="V36" s="11"/>
      <c r="W36" s="13"/>
      <c r="X36" s="13"/>
      <c r="Y36" s="13"/>
      <c r="Z36" s="11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 spans="1:42" ht="16.5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2"/>
      <c r="L37" s="12"/>
      <c r="M37" s="12"/>
      <c r="N37" s="12"/>
      <c r="O37" s="11"/>
      <c r="P37" s="11"/>
      <c r="Q37" s="11"/>
      <c r="R37" s="11"/>
      <c r="S37" s="11"/>
      <c r="T37" s="11"/>
      <c r="U37" s="11"/>
      <c r="V37" s="11"/>
      <c r="W37" s="13"/>
      <c r="X37" s="13"/>
      <c r="Y37" s="13"/>
      <c r="Z37" s="11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</row>
    <row r="38" spans="1:42" ht="16.5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2"/>
      <c r="L38" s="12"/>
      <c r="M38" s="12"/>
      <c r="N38" s="12"/>
      <c r="O38" s="11"/>
      <c r="P38" s="11"/>
      <c r="Q38" s="11"/>
      <c r="R38" s="11"/>
      <c r="S38" s="11"/>
      <c r="T38" s="11"/>
      <c r="U38" s="11"/>
      <c r="V38" s="11"/>
      <c r="W38" s="13"/>
      <c r="X38" s="13"/>
      <c r="Y38" s="13"/>
      <c r="Z38" s="11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</row>
    <row r="39" spans="1:42" ht="16.5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2"/>
      <c r="L39" s="12"/>
      <c r="M39" s="12"/>
      <c r="N39" s="12"/>
      <c r="O39" s="11"/>
      <c r="P39" s="11"/>
      <c r="Q39" s="11"/>
      <c r="R39" s="11"/>
      <c r="S39" s="11"/>
      <c r="T39" s="11"/>
      <c r="U39" s="11"/>
      <c r="V39" s="11"/>
      <c r="W39" s="13"/>
      <c r="X39" s="13"/>
      <c r="Y39" s="13"/>
      <c r="Z39" s="11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42" ht="16.5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2"/>
      <c r="L40" s="12"/>
      <c r="M40" s="12"/>
      <c r="N40" s="12"/>
      <c r="O40" s="11"/>
      <c r="P40" s="11"/>
      <c r="Q40" s="11"/>
      <c r="R40" s="11"/>
      <c r="S40" s="11"/>
      <c r="T40" s="11"/>
      <c r="U40" s="11"/>
      <c r="V40" s="11"/>
      <c r="W40" s="13"/>
      <c r="X40" s="13"/>
      <c r="Y40" s="13"/>
      <c r="Z40" s="11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</row>
    <row r="41" spans="1:42" ht="16.5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2"/>
      <c r="L41" s="12"/>
      <c r="M41" s="12"/>
      <c r="N41" s="12"/>
      <c r="O41" s="11"/>
      <c r="P41" s="11"/>
      <c r="Q41" s="11"/>
      <c r="R41" s="11"/>
      <c r="S41" s="11"/>
      <c r="T41" s="11"/>
      <c r="U41" s="11"/>
      <c r="V41" s="11"/>
      <c r="W41" s="13"/>
      <c r="X41" s="13"/>
      <c r="Y41" s="13"/>
      <c r="Z41" s="11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</row>
    <row r="42" spans="1:42" ht="16.5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2"/>
      <c r="L42" s="12"/>
      <c r="M42" s="12"/>
      <c r="N42" s="12"/>
      <c r="O42" s="11"/>
      <c r="P42" s="11"/>
      <c r="Q42" s="11"/>
      <c r="R42" s="11"/>
      <c r="S42" s="11"/>
      <c r="T42" s="11"/>
      <c r="U42" s="11"/>
      <c r="V42" s="11"/>
      <c r="W42" s="13"/>
      <c r="X42" s="13"/>
      <c r="Y42" s="13"/>
      <c r="Z42" s="11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</row>
    <row r="43" spans="1:42" ht="16.5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2"/>
      <c r="L43" s="12"/>
      <c r="M43" s="12"/>
      <c r="N43" s="12"/>
      <c r="O43" s="11"/>
      <c r="P43" s="11"/>
      <c r="Q43" s="11"/>
      <c r="R43" s="11"/>
      <c r="S43" s="11"/>
      <c r="T43" s="11"/>
      <c r="U43" s="11"/>
      <c r="V43" s="11"/>
      <c r="W43" s="13"/>
      <c r="X43" s="13"/>
      <c r="Y43" s="13"/>
      <c r="Z43" s="11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</row>
    <row r="44" spans="1:42" ht="16.5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12"/>
      <c r="M44" s="12"/>
      <c r="N44" s="12"/>
      <c r="O44" s="11"/>
      <c r="P44" s="11"/>
      <c r="Q44" s="11"/>
      <c r="R44" s="11"/>
      <c r="S44" s="11"/>
      <c r="T44" s="11"/>
      <c r="U44" s="11"/>
      <c r="V44" s="11"/>
      <c r="W44" s="13"/>
      <c r="X44" s="13"/>
      <c r="Y44" s="13"/>
      <c r="Z44" s="11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 spans="1:42" ht="16.5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2"/>
      <c r="L45" s="12"/>
      <c r="M45" s="12"/>
      <c r="N45" s="12"/>
      <c r="O45" s="11"/>
      <c r="P45" s="11"/>
      <c r="Q45" s="11"/>
      <c r="R45" s="11"/>
      <c r="S45" s="11"/>
      <c r="T45" s="11"/>
      <c r="U45" s="11"/>
      <c r="V45" s="11"/>
      <c r="W45" s="13"/>
      <c r="X45" s="13"/>
      <c r="Y45" s="13"/>
      <c r="Z45" s="11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  <row r="46" spans="1:42" ht="16.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12"/>
      <c r="M46" s="12"/>
      <c r="N46" s="12"/>
      <c r="O46" s="11"/>
      <c r="P46" s="11"/>
      <c r="Q46" s="11"/>
      <c r="R46" s="11"/>
      <c r="S46" s="11"/>
      <c r="T46" s="11"/>
      <c r="U46" s="11"/>
      <c r="V46" s="11"/>
      <c r="W46" s="13"/>
      <c r="X46" s="13"/>
      <c r="Y46" s="13"/>
      <c r="Z46" s="11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2" ht="16.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2"/>
      <c r="L47" s="12"/>
      <c r="M47" s="12"/>
      <c r="N47" s="12"/>
      <c r="O47" s="11"/>
      <c r="P47" s="11"/>
      <c r="Q47" s="11"/>
      <c r="R47" s="11"/>
      <c r="S47" s="11"/>
      <c r="T47" s="11"/>
      <c r="U47" s="11"/>
      <c r="V47" s="11"/>
      <c r="W47" s="13"/>
      <c r="X47" s="13"/>
      <c r="Y47" s="13"/>
      <c r="Z47" s="11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</row>
    <row r="48" spans="1:42" ht="16.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2"/>
      <c r="L48" s="12"/>
      <c r="M48" s="12"/>
      <c r="N48" s="12"/>
      <c r="O48" s="11"/>
      <c r="P48" s="11"/>
      <c r="Q48" s="11"/>
      <c r="R48" s="11"/>
      <c r="S48" s="11"/>
      <c r="T48" s="11"/>
      <c r="U48" s="11"/>
      <c r="V48" s="11"/>
      <c r="W48" s="13"/>
      <c r="X48" s="13"/>
      <c r="Y48" s="13"/>
      <c r="Z48" s="11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</row>
    <row r="49" spans="1:42" ht="16.5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2"/>
      <c r="L49" s="12"/>
      <c r="M49" s="12"/>
      <c r="N49" s="12"/>
      <c r="O49" s="11"/>
      <c r="P49" s="11"/>
      <c r="Q49" s="11"/>
      <c r="R49" s="11"/>
      <c r="S49" s="11"/>
      <c r="T49" s="11"/>
      <c r="U49" s="11"/>
      <c r="V49" s="11"/>
      <c r="W49" s="13"/>
      <c r="X49" s="13"/>
      <c r="Y49" s="13"/>
      <c r="Z49" s="11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</row>
    <row r="50" spans="1:42" ht="16.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2"/>
      <c r="L50" s="12"/>
      <c r="M50" s="12"/>
      <c r="N50" s="12"/>
      <c r="O50" s="11"/>
      <c r="P50" s="11"/>
      <c r="Q50" s="11"/>
      <c r="R50" s="11"/>
      <c r="S50" s="11"/>
      <c r="T50" s="11"/>
      <c r="U50" s="11"/>
      <c r="V50" s="11"/>
      <c r="W50" s="13"/>
      <c r="X50" s="13"/>
      <c r="Y50" s="13"/>
      <c r="Z50" s="11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</row>
    <row r="51" spans="1:42" ht="16.5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2"/>
      <c r="L51" s="12"/>
      <c r="M51" s="12"/>
      <c r="N51" s="12"/>
      <c r="O51" s="11"/>
      <c r="P51" s="11"/>
      <c r="Q51" s="11"/>
      <c r="R51" s="11"/>
      <c r="S51" s="11"/>
      <c r="T51" s="11"/>
      <c r="U51" s="11"/>
      <c r="V51" s="11"/>
      <c r="W51" s="13"/>
      <c r="X51" s="13"/>
      <c r="Y51" s="13"/>
      <c r="Z51" s="11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</row>
    <row r="52" spans="1:42" ht="16.5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2"/>
      <c r="L52" s="12"/>
      <c r="M52" s="12"/>
      <c r="N52" s="12"/>
      <c r="O52" s="11"/>
      <c r="P52" s="11"/>
      <c r="Q52" s="11"/>
      <c r="R52" s="11"/>
      <c r="S52" s="11"/>
      <c r="T52" s="11"/>
      <c r="U52" s="11"/>
      <c r="V52" s="11"/>
      <c r="W52" s="13"/>
      <c r="X52" s="13"/>
      <c r="Y52" s="13"/>
      <c r="Z52" s="11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</row>
    <row r="53" spans="1:42" ht="16.5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2"/>
      <c r="L53" s="12"/>
      <c r="M53" s="12"/>
      <c r="N53" s="12"/>
      <c r="O53" s="11"/>
      <c r="P53" s="11"/>
      <c r="Q53" s="11"/>
      <c r="R53" s="11"/>
      <c r="S53" s="11"/>
      <c r="T53" s="11"/>
      <c r="U53" s="11"/>
      <c r="V53" s="11"/>
      <c r="W53" s="13"/>
      <c r="X53" s="13"/>
      <c r="Y53" s="13"/>
      <c r="Z53" s="11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</row>
    <row r="54" spans="1:42" ht="16.5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2"/>
      <c r="L54" s="12"/>
      <c r="M54" s="12"/>
      <c r="N54" s="12"/>
      <c r="O54" s="11"/>
      <c r="P54" s="11"/>
      <c r="Q54" s="11"/>
      <c r="R54" s="11"/>
      <c r="S54" s="11"/>
      <c r="T54" s="11"/>
      <c r="U54" s="11"/>
      <c r="V54" s="11"/>
      <c r="W54" s="13"/>
      <c r="X54" s="13"/>
      <c r="Y54" s="13"/>
      <c r="Z54" s="11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</row>
    <row r="55" spans="1:42" ht="16.5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2"/>
      <c r="L55" s="12"/>
      <c r="M55" s="12"/>
      <c r="N55" s="12"/>
      <c r="O55" s="11"/>
      <c r="P55" s="11"/>
      <c r="Q55" s="11"/>
      <c r="R55" s="11"/>
      <c r="S55" s="11"/>
      <c r="T55" s="11"/>
      <c r="U55" s="11"/>
      <c r="V55" s="11"/>
      <c r="W55" s="13"/>
      <c r="X55" s="13"/>
      <c r="Y55" s="13"/>
      <c r="Z55" s="11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</row>
    <row r="56" spans="1:42" ht="16.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2"/>
      <c r="L56" s="12"/>
      <c r="M56" s="12"/>
      <c r="N56" s="12"/>
      <c r="O56" s="11"/>
      <c r="P56" s="11"/>
      <c r="Q56" s="11"/>
      <c r="R56" s="11"/>
      <c r="S56" s="11"/>
      <c r="T56" s="11"/>
      <c r="U56" s="11"/>
      <c r="V56" s="11"/>
      <c r="W56" s="13"/>
      <c r="X56" s="13"/>
      <c r="Y56" s="13"/>
      <c r="Z56" s="11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</row>
    <row r="57" spans="1:42" ht="16.5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2"/>
      <c r="L57" s="12"/>
      <c r="M57" s="12"/>
      <c r="N57" s="12"/>
      <c r="O57" s="11"/>
      <c r="P57" s="11"/>
      <c r="Q57" s="11"/>
      <c r="R57" s="11"/>
      <c r="S57" s="11"/>
      <c r="T57" s="11"/>
      <c r="U57" s="11"/>
      <c r="V57" s="11"/>
      <c r="W57" s="13"/>
      <c r="X57" s="13"/>
      <c r="Y57" s="13"/>
      <c r="Z57" s="11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</row>
    <row r="58" spans="1:42" ht="16.5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2"/>
      <c r="L58" s="12"/>
      <c r="M58" s="12"/>
      <c r="N58" s="12"/>
      <c r="O58" s="11"/>
      <c r="P58" s="11"/>
      <c r="Q58" s="11"/>
      <c r="R58" s="11"/>
      <c r="S58" s="11"/>
      <c r="T58" s="11"/>
      <c r="U58" s="11"/>
      <c r="V58" s="11"/>
      <c r="W58" s="13"/>
      <c r="X58" s="13"/>
      <c r="Y58" s="13"/>
      <c r="Z58" s="11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</row>
    <row r="59" spans="1:42" ht="16.5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"/>
      <c r="W59" s="13"/>
      <c r="X59" s="13"/>
      <c r="Y59" s="13"/>
      <c r="Z59" s="11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6.5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11"/>
      <c r="W60" s="13"/>
      <c r="X60" s="13"/>
      <c r="Y60" s="13"/>
      <c r="Z60" s="11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</row>
    <row r="61" spans="1:42" ht="16.5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2"/>
      <c r="L61" s="12"/>
      <c r="M61" s="12"/>
      <c r="N61" s="12"/>
      <c r="O61" s="11"/>
      <c r="P61" s="11"/>
      <c r="Q61" s="11"/>
      <c r="R61" s="11"/>
      <c r="S61" s="11"/>
      <c r="T61" s="11"/>
      <c r="U61" s="11"/>
      <c r="V61" s="11"/>
      <c r="W61" s="13"/>
      <c r="X61" s="13"/>
      <c r="Y61" s="13"/>
      <c r="Z61" s="11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6.5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2"/>
      <c r="L62" s="12"/>
      <c r="M62" s="12"/>
      <c r="N62" s="12"/>
      <c r="O62" s="11"/>
      <c r="P62" s="11"/>
      <c r="Q62" s="11"/>
      <c r="R62" s="11"/>
      <c r="S62" s="11"/>
      <c r="T62" s="11"/>
      <c r="U62" s="11"/>
      <c r="V62" s="11"/>
      <c r="W62" s="13"/>
      <c r="X62" s="13"/>
      <c r="Y62" s="13"/>
      <c r="Z62" s="11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</row>
    <row r="63" spans="1:42" ht="16.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2"/>
      <c r="L63" s="12"/>
      <c r="M63" s="12"/>
      <c r="N63" s="12"/>
      <c r="O63" s="11"/>
      <c r="P63" s="11"/>
      <c r="Q63" s="11"/>
      <c r="R63" s="11"/>
      <c r="S63" s="11"/>
      <c r="T63" s="11"/>
      <c r="U63" s="11"/>
      <c r="V63" s="11"/>
      <c r="W63" s="13"/>
      <c r="X63" s="13"/>
      <c r="Y63" s="13"/>
      <c r="Z63" s="11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</row>
    <row r="64" spans="1:42" ht="16.5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2"/>
      <c r="L64" s="12"/>
      <c r="M64" s="12"/>
      <c r="N64" s="12"/>
      <c r="O64" s="11"/>
      <c r="P64" s="11"/>
      <c r="Q64" s="11"/>
      <c r="R64" s="11"/>
      <c r="S64" s="11"/>
      <c r="T64" s="11"/>
      <c r="U64" s="11"/>
      <c r="V64" s="11"/>
      <c r="W64" s="13"/>
      <c r="X64" s="13"/>
      <c r="Y64" s="13"/>
      <c r="Z64" s="11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</row>
    <row r="65" spans="1:42" ht="16.5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2"/>
      <c r="L65" s="12"/>
      <c r="M65" s="12"/>
      <c r="N65" s="12"/>
      <c r="O65" s="11"/>
      <c r="P65" s="11"/>
      <c r="Q65" s="11"/>
      <c r="R65" s="11"/>
      <c r="S65" s="11"/>
      <c r="T65" s="11"/>
      <c r="U65" s="11"/>
      <c r="V65" s="11"/>
      <c r="W65" s="13"/>
      <c r="X65" s="13"/>
      <c r="Y65" s="13"/>
      <c r="Z65" s="11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</row>
    <row r="66" spans="1:42" ht="16.5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1"/>
      <c r="P66" s="11"/>
      <c r="Q66" s="11"/>
      <c r="R66" s="11"/>
      <c r="S66" s="11"/>
      <c r="T66" s="11"/>
      <c r="U66" s="11"/>
      <c r="V66" s="11"/>
      <c r="W66" s="13"/>
      <c r="X66" s="13"/>
      <c r="Y66" s="13"/>
      <c r="Z66" s="11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</row>
    <row r="67" spans="1:42" ht="16.5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2"/>
      <c r="L67" s="12"/>
      <c r="M67" s="12"/>
      <c r="N67" s="12"/>
      <c r="O67" s="11"/>
      <c r="P67" s="11"/>
      <c r="Q67" s="11"/>
      <c r="R67" s="11"/>
      <c r="S67" s="11"/>
      <c r="T67" s="11"/>
      <c r="U67" s="11"/>
      <c r="V67" s="11"/>
      <c r="W67" s="13"/>
      <c r="X67" s="13"/>
      <c r="Y67" s="13"/>
      <c r="Z67" s="11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</row>
    <row r="68" spans="1:42" ht="16.5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12"/>
      <c r="O68" s="11"/>
      <c r="P68" s="11"/>
      <c r="Q68" s="11"/>
      <c r="R68" s="11"/>
      <c r="S68" s="11"/>
      <c r="T68" s="11"/>
      <c r="U68" s="11"/>
      <c r="V68" s="11"/>
      <c r="W68" s="13"/>
      <c r="X68" s="13"/>
      <c r="Y68" s="13"/>
      <c r="Z68" s="11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</row>
    <row r="69" spans="1:42" ht="16.5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2"/>
      <c r="L69" s="12"/>
      <c r="M69" s="12"/>
      <c r="N69" s="12"/>
      <c r="O69" s="11"/>
      <c r="P69" s="11"/>
      <c r="Q69" s="11"/>
      <c r="R69" s="11"/>
      <c r="S69" s="11"/>
      <c r="T69" s="11"/>
      <c r="U69" s="11"/>
      <c r="V69" s="11"/>
      <c r="W69" s="13"/>
      <c r="X69" s="13"/>
      <c r="Y69" s="13"/>
      <c r="Z69" s="11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</row>
    <row r="70" spans="1:42" ht="16.5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2"/>
      <c r="L70" s="12"/>
      <c r="M70" s="12"/>
      <c r="N70" s="12"/>
      <c r="O70" s="11"/>
      <c r="P70" s="11"/>
      <c r="Q70" s="11"/>
      <c r="R70" s="11"/>
      <c r="S70" s="11"/>
      <c r="T70" s="11"/>
      <c r="U70" s="11"/>
      <c r="V70" s="11"/>
      <c r="W70" s="13"/>
      <c r="X70" s="13"/>
      <c r="Y70" s="13"/>
      <c r="Z70" s="11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</row>
    <row r="71" spans="1:42" ht="16.5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2"/>
      <c r="L71" s="12"/>
      <c r="M71" s="12"/>
      <c r="N71" s="12"/>
      <c r="O71" s="11"/>
      <c r="P71" s="11"/>
      <c r="Q71" s="11"/>
      <c r="R71" s="11"/>
      <c r="S71" s="11"/>
      <c r="T71" s="11"/>
      <c r="U71" s="11"/>
      <c r="V71" s="11"/>
      <c r="W71" s="13"/>
      <c r="X71" s="13"/>
      <c r="Y71" s="13"/>
      <c r="Z71" s="11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</row>
    <row r="72" spans="1:42" ht="16.5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2"/>
      <c r="L72" s="12"/>
      <c r="M72" s="12"/>
      <c r="N72" s="12"/>
      <c r="O72" s="11"/>
      <c r="P72" s="11"/>
      <c r="Q72" s="11"/>
      <c r="R72" s="11"/>
      <c r="S72" s="11"/>
      <c r="T72" s="11"/>
      <c r="U72" s="11"/>
      <c r="V72" s="11"/>
      <c r="W72" s="13"/>
      <c r="X72" s="13"/>
      <c r="Y72" s="13"/>
      <c r="Z72" s="11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</row>
    <row r="73" spans="1:42" ht="16.5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2"/>
      <c r="L73" s="12"/>
      <c r="M73" s="12"/>
      <c r="N73" s="12"/>
      <c r="O73" s="11"/>
      <c r="P73" s="11"/>
      <c r="Q73" s="11"/>
      <c r="R73" s="11"/>
      <c r="S73" s="11"/>
      <c r="T73" s="11"/>
      <c r="U73" s="11"/>
      <c r="V73" s="11"/>
      <c r="W73" s="13"/>
      <c r="X73" s="13"/>
      <c r="Y73" s="13"/>
      <c r="Z73" s="11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</row>
    <row r="74" spans="1:42" ht="16.5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2"/>
      <c r="L74" s="12"/>
      <c r="M74" s="12"/>
      <c r="N74" s="12"/>
      <c r="O74" s="11"/>
      <c r="P74" s="11"/>
      <c r="Q74" s="11"/>
      <c r="R74" s="11"/>
      <c r="S74" s="11"/>
      <c r="T74" s="11"/>
      <c r="U74" s="11"/>
      <c r="V74" s="11"/>
      <c r="W74" s="13"/>
      <c r="X74" s="13"/>
      <c r="Y74" s="13"/>
      <c r="Z74" s="11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</row>
    <row r="75" spans="1:42" ht="16.5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2"/>
      <c r="L75" s="12"/>
      <c r="M75" s="12"/>
      <c r="N75" s="12"/>
      <c r="O75" s="11"/>
      <c r="P75" s="11"/>
      <c r="Q75" s="11"/>
      <c r="R75" s="11"/>
      <c r="S75" s="11"/>
      <c r="T75" s="11"/>
      <c r="U75" s="11"/>
      <c r="V75" s="11"/>
      <c r="W75" s="13"/>
      <c r="X75" s="13"/>
      <c r="Y75" s="13"/>
      <c r="Z75" s="11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</row>
    <row r="76" spans="1:42" ht="16.5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2"/>
      <c r="L76" s="12"/>
      <c r="M76" s="12"/>
      <c r="N76" s="12"/>
      <c r="O76" s="11"/>
      <c r="P76" s="11"/>
      <c r="Q76" s="11"/>
      <c r="R76" s="11"/>
      <c r="S76" s="11"/>
      <c r="T76" s="11"/>
      <c r="U76" s="11"/>
      <c r="V76" s="11"/>
      <c r="W76" s="13"/>
      <c r="X76" s="13"/>
      <c r="Y76" s="13"/>
      <c r="Z76" s="11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</row>
    <row r="77" spans="1:42" ht="16.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2"/>
      <c r="L77" s="12"/>
      <c r="M77" s="12"/>
      <c r="N77" s="12"/>
      <c r="O77" s="11"/>
      <c r="P77" s="11"/>
      <c r="Q77" s="11"/>
      <c r="R77" s="11"/>
      <c r="S77" s="11"/>
      <c r="T77" s="11"/>
      <c r="U77" s="11"/>
      <c r="V77" s="11"/>
      <c r="W77" s="13"/>
      <c r="X77" s="13"/>
      <c r="Y77" s="13"/>
      <c r="Z77" s="11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</row>
    <row r="78" spans="1:42" ht="16.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2"/>
      <c r="L78" s="12"/>
      <c r="M78" s="12"/>
      <c r="N78" s="12"/>
      <c r="O78" s="11"/>
      <c r="P78" s="11"/>
      <c r="Q78" s="11"/>
      <c r="R78" s="11"/>
      <c r="S78" s="11"/>
      <c r="T78" s="11"/>
      <c r="U78" s="11"/>
      <c r="V78" s="11"/>
      <c r="W78" s="13"/>
      <c r="X78" s="13"/>
      <c r="Y78" s="13"/>
      <c r="Z78" s="11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</row>
    <row r="79" spans="1:42" ht="16.5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2"/>
      <c r="L79" s="12"/>
      <c r="M79" s="12"/>
      <c r="N79" s="12"/>
      <c r="O79" s="11"/>
      <c r="P79" s="11"/>
      <c r="Q79" s="11"/>
      <c r="R79" s="11"/>
      <c r="S79" s="11"/>
      <c r="T79" s="11"/>
      <c r="U79" s="11"/>
      <c r="V79" s="11"/>
      <c r="W79" s="13"/>
      <c r="X79" s="13"/>
      <c r="Y79" s="13"/>
      <c r="Z79" s="11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</row>
    <row r="80" spans="1:42" ht="16.5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2"/>
      <c r="L80" s="12"/>
      <c r="M80" s="12"/>
      <c r="N80" s="12"/>
      <c r="O80" s="11"/>
      <c r="P80" s="11"/>
      <c r="Q80" s="11"/>
      <c r="R80" s="11"/>
      <c r="S80" s="11"/>
      <c r="T80" s="11"/>
      <c r="U80" s="11"/>
      <c r="V80" s="11"/>
      <c r="W80" s="13"/>
      <c r="X80" s="13"/>
      <c r="Y80" s="13"/>
      <c r="Z80" s="11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</row>
    <row r="81" spans="1:42" ht="16.5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2"/>
      <c r="L81" s="12"/>
      <c r="M81" s="12"/>
      <c r="N81" s="12"/>
      <c r="O81" s="11"/>
      <c r="P81" s="11"/>
      <c r="Q81" s="11"/>
      <c r="R81" s="11"/>
      <c r="S81" s="11"/>
      <c r="T81" s="11"/>
      <c r="U81" s="11"/>
      <c r="V81" s="11"/>
      <c r="W81" s="13"/>
      <c r="X81" s="13"/>
      <c r="Y81" s="13"/>
      <c r="Z81" s="11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</row>
    <row r="82" spans="1:42" ht="16.5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2"/>
      <c r="L82" s="12"/>
      <c r="M82" s="12"/>
      <c r="N82" s="12"/>
      <c r="O82" s="11"/>
      <c r="P82" s="11"/>
      <c r="Q82" s="11"/>
      <c r="R82" s="11"/>
      <c r="S82" s="11"/>
      <c r="T82" s="11"/>
      <c r="U82" s="11"/>
      <c r="V82" s="11"/>
      <c r="W82" s="13"/>
      <c r="X82" s="13"/>
      <c r="Y82" s="13"/>
      <c r="Z82" s="11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</row>
    <row r="83" spans="1:42" ht="16.5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2"/>
      <c r="L83" s="12"/>
      <c r="M83" s="12"/>
      <c r="N83" s="12"/>
      <c r="O83" s="11"/>
      <c r="P83" s="11"/>
      <c r="Q83" s="11"/>
      <c r="R83" s="11"/>
      <c r="S83" s="11"/>
      <c r="T83" s="11"/>
      <c r="U83" s="11"/>
      <c r="V83" s="11"/>
      <c r="W83" s="13"/>
      <c r="X83" s="13"/>
      <c r="Y83" s="13"/>
      <c r="Z83" s="11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</row>
    <row r="84" spans="1:42" ht="16.5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2"/>
      <c r="L84" s="12"/>
      <c r="M84" s="12"/>
      <c r="N84" s="12"/>
      <c r="O84" s="11"/>
      <c r="P84" s="11"/>
      <c r="Q84" s="11"/>
      <c r="R84" s="11"/>
      <c r="S84" s="11"/>
      <c r="T84" s="11"/>
      <c r="U84" s="11"/>
      <c r="V84" s="11"/>
      <c r="W84" s="13"/>
      <c r="X84" s="13"/>
      <c r="Y84" s="13"/>
      <c r="Z84" s="11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</row>
    <row r="85" spans="1:42" ht="16.5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2"/>
      <c r="L85" s="12"/>
      <c r="M85" s="12"/>
      <c r="N85" s="12"/>
      <c r="O85" s="11"/>
      <c r="P85" s="11"/>
      <c r="Q85" s="11"/>
      <c r="R85" s="11"/>
      <c r="S85" s="11"/>
      <c r="T85" s="11"/>
      <c r="U85" s="11"/>
      <c r="V85" s="11"/>
      <c r="W85" s="13"/>
      <c r="X85" s="13"/>
      <c r="Y85" s="13"/>
      <c r="Z85" s="11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</row>
    <row r="86" spans="1:42" ht="16.5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2"/>
      <c r="L86" s="12"/>
      <c r="M86" s="12"/>
      <c r="N86" s="12"/>
      <c r="O86" s="11"/>
      <c r="P86" s="11"/>
      <c r="Q86" s="11"/>
      <c r="R86" s="11"/>
      <c r="S86" s="11"/>
      <c r="T86" s="11"/>
      <c r="U86" s="11"/>
      <c r="V86" s="11"/>
      <c r="W86" s="13"/>
      <c r="X86" s="13"/>
      <c r="Y86" s="13"/>
      <c r="Z86" s="11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</row>
    <row r="87" spans="1:42" ht="16.5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2"/>
      <c r="L87" s="12"/>
      <c r="M87" s="12"/>
      <c r="N87" s="12"/>
      <c r="O87" s="11"/>
      <c r="P87" s="11"/>
      <c r="Q87" s="11"/>
      <c r="R87" s="11"/>
      <c r="S87" s="11"/>
      <c r="T87" s="11"/>
      <c r="U87" s="11"/>
      <c r="V87" s="11"/>
      <c r="W87" s="13"/>
      <c r="X87" s="13"/>
      <c r="Y87" s="13"/>
      <c r="Z87" s="11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</row>
    <row r="88" spans="1:42" ht="16.5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2"/>
      <c r="L88" s="12"/>
      <c r="M88" s="12"/>
      <c r="N88" s="12"/>
      <c r="O88" s="11"/>
      <c r="P88" s="11"/>
      <c r="Q88" s="11"/>
      <c r="R88" s="11"/>
      <c r="S88" s="11"/>
      <c r="T88" s="11"/>
      <c r="U88" s="11"/>
      <c r="V88" s="11"/>
      <c r="W88" s="13"/>
      <c r="X88" s="13"/>
      <c r="Y88" s="13"/>
      <c r="Z88" s="11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</row>
    <row r="89" spans="1:42" ht="16.5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2"/>
      <c r="L89" s="12"/>
      <c r="M89" s="12"/>
      <c r="N89" s="12"/>
      <c r="O89" s="11"/>
      <c r="P89" s="11"/>
      <c r="Q89" s="11"/>
      <c r="R89" s="11"/>
      <c r="S89" s="11"/>
      <c r="T89" s="11"/>
      <c r="U89" s="11"/>
      <c r="V89" s="11"/>
      <c r="W89" s="13"/>
      <c r="X89" s="13"/>
      <c r="Y89" s="13"/>
      <c r="Z89" s="11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</row>
    <row r="90" spans="1:42" ht="16.5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2"/>
      <c r="L90" s="12"/>
      <c r="M90" s="12"/>
      <c r="N90" s="12"/>
      <c r="O90" s="11"/>
      <c r="P90" s="11"/>
      <c r="Q90" s="11"/>
      <c r="R90" s="11"/>
      <c r="S90" s="11"/>
      <c r="T90" s="11"/>
      <c r="U90" s="11"/>
      <c r="V90" s="11"/>
      <c r="W90" s="13"/>
      <c r="X90" s="13"/>
      <c r="Y90" s="13"/>
      <c r="Z90" s="11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</row>
    <row r="91" spans="1:42" ht="16.5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2"/>
      <c r="L91" s="12"/>
      <c r="M91" s="12"/>
      <c r="N91" s="12"/>
      <c r="O91" s="11"/>
      <c r="P91" s="11"/>
      <c r="Q91" s="11"/>
      <c r="R91" s="11"/>
      <c r="S91" s="11"/>
      <c r="T91" s="11"/>
      <c r="U91" s="11"/>
      <c r="V91" s="11"/>
      <c r="W91" s="13"/>
      <c r="X91" s="13"/>
      <c r="Y91" s="13"/>
      <c r="Z91" s="11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</row>
    <row r="92" spans="1:42" ht="16.5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2"/>
      <c r="L92" s="12"/>
      <c r="M92" s="12"/>
      <c r="N92" s="12"/>
      <c r="O92" s="11"/>
      <c r="P92" s="11"/>
      <c r="Q92" s="11"/>
      <c r="R92" s="11"/>
      <c r="S92" s="11"/>
      <c r="T92" s="11"/>
      <c r="U92" s="11"/>
      <c r="V92" s="11"/>
      <c r="W92" s="13"/>
      <c r="X92" s="13"/>
      <c r="Y92" s="13"/>
      <c r="Z92" s="11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</row>
    <row r="93" spans="1:42" ht="16.5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2"/>
      <c r="L93" s="12"/>
      <c r="M93" s="12"/>
      <c r="N93" s="12"/>
      <c r="O93" s="11"/>
      <c r="P93" s="11"/>
      <c r="Q93" s="11"/>
      <c r="R93" s="11"/>
      <c r="S93" s="11"/>
      <c r="T93" s="11"/>
      <c r="U93" s="11"/>
      <c r="V93" s="11"/>
      <c r="W93" s="13"/>
      <c r="X93" s="13"/>
      <c r="Y93" s="13"/>
      <c r="Z93" s="11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</row>
    <row r="94" spans="1:42" ht="16.5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2"/>
      <c r="L94" s="12"/>
      <c r="M94" s="12"/>
      <c r="N94" s="12"/>
      <c r="O94" s="11"/>
      <c r="P94" s="11"/>
      <c r="Q94" s="11"/>
      <c r="R94" s="11"/>
      <c r="S94" s="11"/>
      <c r="T94" s="11"/>
      <c r="U94" s="11"/>
      <c r="V94" s="11"/>
      <c r="W94" s="13"/>
      <c r="X94" s="13"/>
      <c r="Y94" s="13"/>
      <c r="Z94" s="11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</row>
    <row r="95" spans="1:42" ht="16.5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2"/>
      <c r="L95" s="12"/>
      <c r="M95" s="12"/>
      <c r="N95" s="12"/>
      <c r="O95" s="11"/>
      <c r="P95" s="11"/>
      <c r="Q95" s="11"/>
      <c r="R95" s="11"/>
      <c r="S95" s="11"/>
      <c r="T95" s="11"/>
      <c r="U95" s="11"/>
      <c r="V95" s="11"/>
      <c r="W95" s="13"/>
      <c r="X95" s="13"/>
      <c r="Y95" s="13"/>
      <c r="Z95" s="11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</row>
    <row r="96" spans="1:42" ht="16.5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2"/>
      <c r="L96" s="12"/>
      <c r="M96" s="12"/>
      <c r="N96" s="12"/>
      <c r="O96" s="11"/>
      <c r="P96" s="11"/>
      <c r="Q96" s="11"/>
      <c r="R96" s="11"/>
      <c r="S96" s="11"/>
      <c r="T96" s="11"/>
      <c r="U96" s="11"/>
      <c r="V96" s="11"/>
      <c r="W96" s="13"/>
      <c r="X96" s="13"/>
      <c r="Y96" s="13"/>
      <c r="Z96" s="11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</row>
    <row r="97" spans="1:42" ht="16.5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2"/>
      <c r="M97" s="12"/>
      <c r="N97" s="12"/>
      <c r="O97" s="11"/>
      <c r="P97" s="11"/>
      <c r="Q97" s="11"/>
      <c r="R97" s="11"/>
      <c r="S97" s="11"/>
      <c r="T97" s="11"/>
      <c r="U97" s="11"/>
      <c r="V97" s="11"/>
      <c r="W97" s="13"/>
      <c r="X97" s="13"/>
      <c r="Y97" s="13"/>
      <c r="Z97" s="11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</row>
    <row r="98" spans="1:42" ht="16.5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2"/>
      <c r="L98" s="12"/>
      <c r="M98" s="12"/>
      <c r="N98" s="12"/>
      <c r="O98" s="11"/>
      <c r="P98" s="11"/>
      <c r="Q98" s="11"/>
      <c r="R98" s="11"/>
      <c r="S98" s="11"/>
      <c r="T98" s="11"/>
      <c r="U98" s="11"/>
      <c r="V98" s="11"/>
      <c r="W98" s="13"/>
      <c r="X98" s="13"/>
      <c r="Y98" s="13"/>
      <c r="Z98" s="11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</row>
    <row r="99" spans="1:42" ht="16.5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2"/>
      <c r="L99" s="12"/>
      <c r="M99" s="12"/>
      <c r="N99" s="12"/>
      <c r="O99" s="11"/>
      <c r="P99" s="11"/>
      <c r="Q99" s="11"/>
      <c r="R99" s="11"/>
      <c r="S99" s="11"/>
      <c r="T99" s="11"/>
      <c r="U99" s="11"/>
      <c r="V99" s="11"/>
      <c r="W99" s="13"/>
      <c r="X99" s="13"/>
      <c r="Y99" s="13"/>
      <c r="Z99" s="11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</row>
    <row r="100" spans="1:42" ht="16.5" x14ac:dyDescent="0.3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21"/>
      <c r="V100" s="20"/>
      <c r="W100" s="15"/>
      <c r="X100" s="15"/>
      <c r="Y100" s="15"/>
      <c r="Z100" s="15"/>
      <c r="AA100" s="30">
        <f>AA20+AA19+AA18+AA15</f>
        <v>85506000</v>
      </c>
      <c r="AB100" s="15"/>
      <c r="AC100" s="15"/>
      <c r="AD100" s="15"/>
      <c r="AE100" s="15"/>
      <c r="AF100" s="30">
        <f>AF20+AF19+AF15</f>
        <v>132494000</v>
      </c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ht="16.5" x14ac:dyDescent="0.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21"/>
      <c r="V101" s="20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ht="16.5" x14ac:dyDescent="0.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21"/>
      <c r="V102" s="20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ht="16.5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21"/>
      <c r="V103" s="20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ht="16.5" x14ac:dyDescent="0.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21"/>
      <c r="V104" s="20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ht="16.5" x14ac:dyDescent="0.3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21"/>
      <c r="V105" s="20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ht="16.5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21"/>
      <c r="V106" s="20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ht="16.5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21"/>
      <c r="V107" s="20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ht="16.5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21"/>
      <c r="V108" s="20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ht="16.5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21"/>
      <c r="V109" s="20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ht="16.5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21"/>
      <c r="V110" s="20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ht="16.5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21"/>
      <c r="V111" s="20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ht="16.5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21"/>
      <c r="V112" s="20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ht="16.5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21"/>
      <c r="V113" s="20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ht="16.5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21"/>
      <c r="V114" s="20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ht="16.5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21"/>
      <c r="V115" s="20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ht="16.5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21"/>
      <c r="V116" s="20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ht="16.5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21"/>
      <c r="V117" s="20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ht="16.5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21"/>
      <c r="V118" s="20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ht="16.5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21"/>
      <c r="V119" s="20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ht="16.5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21"/>
      <c r="V120" s="20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ht="16.5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21"/>
      <c r="V121" s="20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ht="16.5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21"/>
      <c r="V122" s="20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ht="16.5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21"/>
      <c r="V123" s="20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ht="16.5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21"/>
      <c r="V124" s="20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ht="16.5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21"/>
      <c r="V125" s="20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ht="16.5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21"/>
      <c r="V126" s="20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ht="16.5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21"/>
      <c r="V127" s="20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ht="16.5" x14ac:dyDescent="0.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21"/>
      <c r="V128" s="20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ht="16.5" x14ac:dyDescent="0.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21"/>
      <c r="V129" s="20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ht="16.5" x14ac:dyDescent="0.3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21"/>
      <c r="V130" s="20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ht="16.5" x14ac:dyDescent="0.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21"/>
      <c r="V131" s="20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ht="16.5" x14ac:dyDescent="0.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21"/>
      <c r="V132" s="20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ht="16.5" x14ac:dyDescent="0.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21"/>
      <c r="V133" s="20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ht="16.5" x14ac:dyDescent="0.3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21"/>
      <c r="V134" s="20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ht="16.5" x14ac:dyDescent="0.3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21"/>
      <c r="V135" s="20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ht="16.5" x14ac:dyDescent="0.3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21"/>
      <c r="V136" s="20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ht="16.5" x14ac:dyDescent="0.3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21"/>
      <c r="V137" s="20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ht="16.5" x14ac:dyDescent="0.3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21"/>
      <c r="V138" s="20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ht="16.5" x14ac:dyDescent="0.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21"/>
      <c r="V139" s="20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ht="16.5" x14ac:dyDescent="0.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21"/>
      <c r="V140" s="20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ht="16.5" x14ac:dyDescent="0.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21"/>
      <c r="V141" s="20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ht="16.5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21"/>
      <c r="V142" s="20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ht="16.5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21"/>
      <c r="V143" s="20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ht="16.5" x14ac:dyDescent="0.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21"/>
      <c r="V144" s="20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ht="16.5" x14ac:dyDescent="0.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21"/>
      <c r="V145" s="20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ht="16.5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21"/>
      <c r="V146" s="20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ht="16.5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21"/>
      <c r="V147" s="20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ht="16.5" x14ac:dyDescent="0.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21"/>
      <c r="V148" s="20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ht="16.5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21"/>
      <c r="V149" s="20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ht="16.5" x14ac:dyDescent="0.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21"/>
      <c r="V150" s="20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ht="16.5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21"/>
      <c r="V151" s="20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ht="16.5" x14ac:dyDescent="0.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21"/>
      <c r="V152" s="20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ht="16.5" x14ac:dyDescent="0.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21"/>
      <c r="V153" s="20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ht="16.5" x14ac:dyDescent="0.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21"/>
      <c r="V154" s="20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ht="16.5" x14ac:dyDescent="0.3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21"/>
      <c r="V155" s="20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ht="16.5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21"/>
      <c r="V156" s="20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ht="16.5" x14ac:dyDescent="0.3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21"/>
      <c r="V157" s="20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ht="16.5" x14ac:dyDescent="0.3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21"/>
      <c r="V158" s="20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ht="16.5" x14ac:dyDescent="0.3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21"/>
      <c r="V159" s="20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ht="16.5" x14ac:dyDescent="0.3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21"/>
      <c r="V160" s="20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ht="16.5" x14ac:dyDescent="0.3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21"/>
      <c r="V161" s="20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ht="16.5" x14ac:dyDescent="0.3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21"/>
      <c r="V162" s="20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ht="16.5" x14ac:dyDescent="0.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21"/>
      <c r="V163" s="20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ht="16.5" x14ac:dyDescent="0.3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21"/>
      <c r="V164" s="20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ht="16.5" x14ac:dyDescent="0.3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21"/>
      <c r="V165" s="20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ht="16.5" x14ac:dyDescent="0.3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21"/>
      <c r="V166" s="20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ht="16.5" x14ac:dyDescent="0.3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21"/>
      <c r="V167" s="20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ht="16.5" x14ac:dyDescent="0.3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21"/>
      <c r="V168" s="20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ht="16.5" x14ac:dyDescent="0.3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21"/>
      <c r="V169" s="20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ht="16.5" x14ac:dyDescent="0.3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21"/>
      <c r="V170" s="20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ht="16.5" x14ac:dyDescent="0.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21"/>
      <c r="V171" s="20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ht="16.5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21"/>
      <c r="V172" s="20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ht="16.5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21"/>
      <c r="V173" s="20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ht="16.5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21"/>
      <c r="V174" s="20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ht="16.5" x14ac:dyDescent="0.3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21"/>
      <c r="V175" s="20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ht="16.5" x14ac:dyDescent="0.3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21"/>
      <c r="V176" s="20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ht="16.5" x14ac:dyDescent="0.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21"/>
      <c r="V177" s="20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ht="16.5" x14ac:dyDescent="0.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21"/>
      <c r="V178" s="20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ht="16.5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21"/>
      <c r="V179" s="20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ht="16.5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21"/>
      <c r="V180" s="20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ht="16.5" x14ac:dyDescent="0.3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21"/>
      <c r="V181" s="20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ht="16.5" x14ac:dyDescent="0.3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21"/>
      <c r="V182" s="20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ht="16.5" x14ac:dyDescent="0.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21"/>
      <c r="V183" s="20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ht="16.5" x14ac:dyDescent="0.3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21"/>
      <c r="V184" s="20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ht="16.5" x14ac:dyDescent="0.3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21"/>
      <c r="V185" s="20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ht="16.5" x14ac:dyDescent="0.3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21"/>
      <c r="V186" s="20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ht="16.5" x14ac:dyDescent="0.3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21"/>
      <c r="V187" s="20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ht="16.5" x14ac:dyDescent="0.3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21"/>
      <c r="V188" s="20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ht="16.5" x14ac:dyDescent="0.3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21"/>
      <c r="V189" s="20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ht="16.5" x14ac:dyDescent="0.3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21"/>
      <c r="V190" s="20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ht="16.5" x14ac:dyDescent="0.3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21"/>
      <c r="V191" s="20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ht="16.5" x14ac:dyDescent="0.3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21"/>
      <c r="V192" s="20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ht="16.5" x14ac:dyDescent="0.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21"/>
      <c r="V193" s="20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ht="16.5" x14ac:dyDescent="0.3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21"/>
      <c r="V194" s="20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ht="16.5" x14ac:dyDescent="0.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21"/>
      <c r="V195" s="20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ht="16.5" x14ac:dyDescent="0.3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21"/>
      <c r="V196" s="20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ht="16.5" x14ac:dyDescent="0.3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21"/>
      <c r="V197" s="20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ht="16.5" x14ac:dyDescent="0.3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21"/>
      <c r="V198" s="20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ht="16.5" x14ac:dyDescent="0.3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21"/>
      <c r="V199" s="20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ht="16.5" x14ac:dyDescent="0.3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21"/>
      <c r="V200" s="20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ht="16.5" x14ac:dyDescent="0.3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21"/>
      <c r="V201" s="20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ht="16.5" x14ac:dyDescent="0.3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21"/>
      <c r="V202" s="20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ht="16.5" x14ac:dyDescent="0.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21"/>
      <c r="V203" s="20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ht="16.5" x14ac:dyDescent="0.3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21"/>
      <c r="V204" s="20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ht="16.5" x14ac:dyDescent="0.3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21"/>
      <c r="V205" s="20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ht="16.5" x14ac:dyDescent="0.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21"/>
      <c r="V206" s="20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ht="16.5" x14ac:dyDescent="0.3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21"/>
      <c r="V207" s="20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ht="16.5" x14ac:dyDescent="0.3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21"/>
      <c r="V208" s="20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ht="16.5" x14ac:dyDescent="0.3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21"/>
      <c r="V209" s="20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ht="16.5" x14ac:dyDescent="0.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21"/>
      <c r="V210" s="20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ht="16.5" x14ac:dyDescent="0.3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21"/>
      <c r="V211" s="20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ht="16.5" x14ac:dyDescent="0.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21"/>
      <c r="V212" s="20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ht="16.5" x14ac:dyDescent="0.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21"/>
      <c r="V213" s="20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ht="16.5" x14ac:dyDescent="0.3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21"/>
      <c r="V214" s="20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ht="16.5" x14ac:dyDescent="0.3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21"/>
      <c r="V215" s="20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ht="16.5" x14ac:dyDescent="0.3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21"/>
      <c r="V216" s="20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ht="16.5" x14ac:dyDescent="0.3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21"/>
      <c r="V217" s="20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ht="16.5" x14ac:dyDescent="0.3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21"/>
      <c r="V218" s="20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ht="16.5" x14ac:dyDescent="0.3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21"/>
      <c r="V219" s="20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ht="16.5" x14ac:dyDescent="0.3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21"/>
      <c r="V220" s="20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ht="16.5" x14ac:dyDescent="0.3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21"/>
      <c r="V221" s="20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ht="16.5" x14ac:dyDescent="0.3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21"/>
      <c r="V222" s="20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ht="16.5" x14ac:dyDescent="0.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21"/>
      <c r="V223" s="20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ht="16.5" x14ac:dyDescent="0.3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21"/>
      <c r="V224" s="20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ht="16.5" x14ac:dyDescent="0.3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21"/>
      <c r="V225" s="20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ht="16.5" x14ac:dyDescent="0.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21"/>
      <c r="V226" s="20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ht="16.5" x14ac:dyDescent="0.3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21"/>
      <c r="V227" s="20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ht="16.5" x14ac:dyDescent="0.3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21"/>
      <c r="V228" s="20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ht="16.5" x14ac:dyDescent="0.3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21"/>
      <c r="V229" s="20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ht="16.5" x14ac:dyDescent="0.3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21"/>
      <c r="V230" s="20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ht="16.5" x14ac:dyDescent="0.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21"/>
      <c r="V231" s="20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ht="16.5" x14ac:dyDescent="0.3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21"/>
      <c r="V232" s="20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ht="16.5" x14ac:dyDescent="0.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21"/>
      <c r="V233" s="20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ht="16.5" x14ac:dyDescent="0.3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21"/>
      <c r="V234" s="20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ht="16.5" x14ac:dyDescent="0.3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21"/>
      <c r="V235" s="20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ht="16.5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21"/>
      <c r="V236" s="20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ht="16.5" x14ac:dyDescent="0.3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21"/>
      <c r="V237" s="20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ht="16.5" x14ac:dyDescent="0.3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21"/>
      <c r="V238" s="20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ht="16.5" x14ac:dyDescent="0.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21"/>
      <c r="V239" s="20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ht="16.5" x14ac:dyDescent="0.3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21"/>
      <c r="V240" s="20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ht="16.5" x14ac:dyDescent="0.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21"/>
      <c r="V241" s="20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ht="16.5" x14ac:dyDescent="0.3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21"/>
      <c r="V242" s="20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ht="16.5" x14ac:dyDescent="0.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21"/>
      <c r="V243" s="20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ht="16.5" x14ac:dyDescent="0.3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21"/>
      <c r="V244" s="20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ht="16.5" x14ac:dyDescent="0.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21"/>
      <c r="V245" s="20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ht="16.5" x14ac:dyDescent="0.3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21"/>
      <c r="V246" s="20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ht="16.5" x14ac:dyDescent="0.3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21"/>
      <c r="V247" s="20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ht="16.5" x14ac:dyDescent="0.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21"/>
      <c r="V248" s="20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ht="16.5" x14ac:dyDescent="0.3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21"/>
      <c r="V249" s="20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ht="16.5" x14ac:dyDescent="0.3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21"/>
      <c r="V250" s="20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ht="16.5" x14ac:dyDescent="0.3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21"/>
      <c r="V251" s="20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ht="16.5" x14ac:dyDescent="0.3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21"/>
      <c r="V252" s="20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ht="16.5" x14ac:dyDescent="0.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21"/>
      <c r="V253" s="20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ht="16.5" x14ac:dyDescent="0.3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21"/>
      <c r="V254" s="20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ht="16.5" x14ac:dyDescent="0.3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21"/>
      <c r="V255" s="20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ht="16.5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21"/>
      <c r="V256" s="20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ht="16.5" x14ac:dyDescent="0.3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21"/>
      <c r="V257" s="20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ht="16.5" x14ac:dyDescent="0.3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21"/>
      <c r="V258" s="20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ht="16.5" x14ac:dyDescent="0.3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21"/>
      <c r="V259" s="20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ht="16.5" x14ac:dyDescent="0.3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21"/>
      <c r="V260" s="20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ht="16.5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21"/>
      <c r="V261" s="20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ht="16.5" x14ac:dyDescent="0.3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21"/>
      <c r="V262" s="20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ht="16.5" x14ac:dyDescent="0.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21"/>
      <c r="V263" s="20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ht="16.5" x14ac:dyDescent="0.3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21"/>
      <c r="V264" s="20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ht="16.5" x14ac:dyDescent="0.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21"/>
      <c r="V265" s="20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ht="16.5" x14ac:dyDescent="0.3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21"/>
      <c r="V266" s="20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ht="16.5" x14ac:dyDescent="0.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21"/>
      <c r="V267" s="20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ht="16.5" x14ac:dyDescent="0.3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21"/>
      <c r="V268" s="20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ht="16.5" x14ac:dyDescent="0.3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21"/>
      <c r="V269" s="20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ht="16.5" x14ac:dyDescent="0.3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21"/>
      <c r="V270" s="20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ht="16.5" x14ac:dyDescent="0.3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21"/>
      <c r="V271" s="20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ht="16.5" x14ac:dyDescent="0.3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21"/>
      <c r="V272" s="20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ht="16.5" x14ac:dyDescent="0.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21"/>
      <c r="V273" s="20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ht="16.5" x14ac:dyDescent="0.3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21"/>
      <c r="V274" s="20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ht="16.5" x14ac:dyDescent="0.3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21"/>
      <c r="V275" s="20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ht="16.5" x14ac:dyDescent="0.3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21"/>
      <c r="V276" s="20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ht="16.5" x14ac:dyDescent="0.3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21"/>
      <c r="V277" s="20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ht="16.5" x14ac:dyDescent="0.3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21"/>
      <c r="V278" s="20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ht="16.5" x14ac:dyDescent="0.3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21"/>
      <c r="V279" s="20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ht="16.5" x14ac:dyDescent="0.3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21"/>
      <c r="V280" s="20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ht="16.5" x14ac:dyDescent="0.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21"/>
      <c r="V281" s="20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ht="16.5" x14ac:dyDescent="0.3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21"/>
      <c r="V282" s="20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ht="16.5" x14ac:dyDescent="0.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21"/>
      <c r="V283" s="20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ht="16.5" x14ac:dyDescent="0.3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21"/>
      <c r="V284" s="20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ht="16.5" x14ac:dyDescent="0.3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21"/>
      <c r="V285" s="20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ht="16.5" x14ac:dyDescent="0.3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21"/>
      <c r="V286" s="20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ht="16.5" x14ac:dyDescent="0.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21"/>
      <c r="V287" s="20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ht="16.5" x14ac:dyDescent="0.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21"/>
      <c r="V288" s="20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ht="16.5" x14ac:dyDescent="0.3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21"/>
      <c r="V289" s="20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ht="16.5" x14ac:dyDescent="0.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21"/>
      <c r="V290" s="20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ht="16.5" x14ac:dyDescent="0.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21"/>
      <c r="V291" s="20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ht="16.5" x14ac:dyDescent="0.3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21"/>
      <c r="V292" s="20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ht="16.5" x14ac:dyDescent="0.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21"/>
      <c r="V293" s="20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ht="16.5" x14ac:dyDescent="0.3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21"/>
      <c r="V294" s="20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ht="16.5" x14ac:dyDescent="0.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21"/>
      <c r="V295" s="20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ht="16.5" x14ac:dyDescent="0.3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21"/>
      <c r="V296" s="20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ht="16.5" x14ac:dyDescent="0.3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21"/>
      <c r="V297" s="20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ht="16.5" x14ac:dyDescent="0.3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21"/>
      <c r="V298" s="20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ht="16.5" x14ac:dyDescent="0.3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21"/>
      <c r="V299" s="20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ht="16.5" x14ac:dyDescent="0.3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21"/>
      <c r="V300" s="20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ht="16.5" x14ac:dyDescent="0.3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21"/>
      <c r="V301" s="20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ht="16.5" x14ac:dyDescent="0.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21"/>
      <c r="V302" s="20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ht="16.5" x14ac:dyDescent="0.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21"/>
      <c r="V303" s="20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ht="16.5" x14ac:dyDescent="0.3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21"/>
      <c r="V304" s="20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ht="16.5" x14ac:dyDescent="0.3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21"/>
      <c r="V305" s="20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ht="16.5" x14ac:dyDescent="0.3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21"/>
      <c r="V306" s="20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ht="16.5" x14ac:dyDescent="0.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21"/>
      <c r="V307" s="20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ht="16.5" x14ac:dyDescent="0.3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21"/>
      <c r="V308" s="20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ht="16.5" x14ac:dyDescent="0.3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21"/>
      <c r="V309" s="20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ht="16.5" x14ac:dyDescent="0.3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21"/>
      <c r="V310" s="20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ht="16.5" x14ac:dyDescent="0.3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21"/>
      <c r="V311" s="20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ht="16.5" x14ac:dyDescent="0.3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21"/>
      <c r="V312" s="20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ht="16.5" x14ac:dyDescent="0.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21"/>
      <c r="V313" s="20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ht="16.5" x14ac:dyDescent="0.3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21"/>
      <c r="V314" s="20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ht="16.5" x14ac:dyDescent="0.3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21"/>
      <c r="V315" s="20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ht="16.5" x14ac:dyDescent="0.3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21"/>
      <c r="V316" s="20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ht="16.5" x14ac:dyDescent="0.3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21"/>
      <c r="V317" s="20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ht="16.5" x14ac:dyDescent="0.3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21"/>
      <c r="V318" s="20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ht="16.5" x14ac:dyDescent="0.3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21"/>
      <c r="V319" s="20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ht="16.5" x14ac:dyDescent="0.3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21"/>
      <c r="V320" s="20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ht="16.5" x14ac:dyDescent="0.3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21"/>
      <c r="V321" s="20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ht="16.5" x14ac:dyDescent="0.3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21"/>
      <c r="V322" s="20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ht="16.5" x14ac:dyDescent="0.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21"/>
      <c r="V323" s="20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ht="16.5" x14ac:dyDescent="0.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21"/>
      <c r="V324" s="20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ht="16.5" x14ac:dyDescent="0.3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21"/>
      <c r="V325" s="20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ht="16.5" x14ac:dyDescent="0.3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21"/>
      <c r="V326" s="20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ht="16.5" x14ac:dyDescent="0.3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21"/>
      <c r="V327" s="20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ht="16.5" x14ac:dyDescent="0.3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21"/>
      <c r="V328" s="20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ht="16.5" x14ac:dyDescent="0.3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21"/>
      <c r="V329" s="20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ht="16.5" x14ac:dyDescent="0.3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21"/>
      <c r="V330" s="20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ht="16.5" x14ac:dyDescent="0.3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21"/>
      <c r="V331" s="20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ht="16.5" x14ac:dyDescent="0.3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21"/>
      <c r="V332" s="20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ht="16.5" x14ac:dyDescent="0.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21"/>
      <c r="V333" s="20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ht="16.5" x14ac:dyDescent="0.3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21"/>
      <c r="V334" s="20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ht="16.5" x14ac:dyDescent="0.3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21"/>
      <c r="V335" s="20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ht="16.5" x14ac:dyDescent="0.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21"/>
      <c r="V336" s="20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ht="16.5" x14ac:dyDescent="0.3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21"/>
      <c r="V337" s="20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ht="16.5" x14ac:dyDescent="0.3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21"/>
      <c r="V338" s="20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ht="16.5" x14ac:dyDescent="0.3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21"/>
      <c r="V339" s="20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ht="16.5" x14ac:dyDescent="0.3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21"/>
      <c r="V340" s="20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ht="16.5" x14ac:dyDescent="0.3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21"/>
      <c r="V341" s="20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ht="16.5" x14ac:dyDescent="0.3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21"/>
      <c r="V342" s="20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ht="16.5" x14ac:dyDescent="0.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21"/>
      <c r="V343" s="20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ht="16.5" x14ac:dyDescent="0.3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21"/>
      <c r="V344" s="20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ht="16.5" x14ac:dyDescent="0.3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21"/>
      <c r="V345" s="20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ht="16.5" x14ac:dyDescent="0.3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21"/>
      <c r="V346" s="20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ht="16.5" x14ac:dyDescent="0.3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21"/>
      <c r="V347" s="20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ht="16.5" x14ac:dyDescent="0.3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21"/>
      <c r="V348" s="20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ht="16.5" x14ac:dyDescent="0.3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21"/>
      <c r="V349" s="20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ht="16.5" x14ac:dyDescent="0.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21"/>
      <c r="V350" s="20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ht="16.5" x14ac:dyDescent="0.3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21"/>
      <c r="V351" s="20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ht="16.5" x14ac:dyDescent="0.3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21"/>
      <c r="V352" s="20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ht="16.5" x14ac:dyDescent="0.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21"/>
      <c r="V353" s="20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ht="16.5" x14ac:dyDescent="0.3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21"/>
      <c r="V354" s="20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ht="16.5" x14ac:dyDescent="0.3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21"/>
      <c r="V355" s="20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ht="16.5" x14ac:dyDescent="0.3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21"/>
      <c r="V356" s="20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ht="16.5" x14ac:dyDescent="0.3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21"/>
      <c r="V357" s="20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ht="16.5" x14ac:dyDescent="0.3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21"/>
      <c r="V358" s="20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ht="16.5" x14ac:dyDescent="0.3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21"/>
      <c r="V359" s="20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ht="16.5" x14ac:dyDescent="0.3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21"/>
      <c r="V360" s="20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ht="16.5" x14ac:dyDescent="0.3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21"/>
      <c r="V361" s="20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ht="16.5" x14ac:dyDescent="0.3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21"/>
      <c r="V362" s="20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ht="16.5" x14ac:dyDescent="0.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21"/>
      <c r="V363" s="20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ht="16.5" x14ac:dyDescent="0.3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21"/>
      <c r="V364" s="20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ht="16.5" x14ac:dyDescent="0.3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21"/>
      <c r="V365" s="20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ht="16.5" x14ac:dyDescent="0.3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21"/>
      <c r="V366" s="20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ht="16.5" x14ac:dyDescent="0.3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21"/>
      <c r="V367" s="20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ht="16.5" x14ac:dyDescent="0.3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21"/>
      <c r="V368" s="20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ht="16.5" x14ac:dyDescent="0.3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21"/>
      <c r="V369" s="20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ht="16.5" x14ac:dyDescent="0.3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21"/>
      <c r="V370" s="20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ht="16.5" x14ac:dyDescent="0.3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21"/>
      <c r="V371" s="20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ht="16.5" x14ac:dyDescent="0.3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21"/>
      <c r="V372" s="20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ht="16.5" x14ac:dyDescent="0.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21"/>
      <c r="V373" s="20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ht="16.5" x14ac:dyDescent="0.3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21"/>
      <c r="V374" s="20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ht="16.5" x14ac:dyDescent="0.3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21"/>
      <c r="V375" s="20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ht="16.5" x14ac:dyDescent="0.3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21"/>
      <c r="V376" s="20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ht="16.5" x14ac:dyDescent="0.3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21"/>
      <c r="V377" s="20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ht="16.5" x14ac:dyDescent="0.3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21"/>
      <c r="V378" s="20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ht="16.5" x14ac:dyDescent="0.3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21"/>
      <c r="V379" s="20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ht="16.5" x14ac:dyDescent="0.3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21"/>
      <c r="V380" s="20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ht="16.5" x14ac:dyDescent="0.3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21"/>
      <c r="V381" s="20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ht="16.5" x14ac:dyDescent="0.3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21"/>
      <c r="V382" s="20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ht="16.5" x14ac:dyDescent="0.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21"/>
      <c r="V383" s="20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ht="16.5" x14ac:dyDescent="0.3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21"/>
      <c r="V384" s="20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ht="16.5" x14ac:dyDescent="0.3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21"/>
      <c r="V385" s="20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ht="16.5" x14ac:dyDescent="0.3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21"/>
      <c r="V386" s="20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ht="16.5" x14ac:dyDescent="0.3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21"/>
      <c r="V387" s="20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ht="16.5" x14ac:dyDescent="0.3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21"/>
      <c r="V388" s="20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ht="16.5" x14ac:dyDescent="0.3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21"/>
      <c r="V389" s="20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ht="16.5" x14ac:dyDescent="0.3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21"/>
      <c r="V390" s="20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ht="16.5" x14ac:dyDescent="0.3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21"/>
      <c r="V391" s="20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ht="16.5" x14ac:dyDescent="0.3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21"/>
      <c r="V392" s="20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ht="16.5" x14ac:dyDescent="0.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21"/>
      <c r="V393" s="20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ht="16.5" x14ac:dyDescent="0.3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21"/>
      <c r="V394" s="20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ht="16.5" x14ac:dyDescent="0.3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21"/>
      <c r="V395" s="20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ht="16.5" x14ac:dyDescent="0.3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21"/>
      <c r="V396" s="20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ht="16.5" x14ac:dyDescent="0.3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21"/>
      <c r="V397" s="20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ht="16.5" x14ac:dyDescent="0.3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21"/>
      <c r="V398" s="20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ht="16.5" x14ac:dyDescent="0.3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21"/>
      <c r="V399" s="20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ht="16.5" x14ac:dyDescent="0.3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21"/>
      <c r="V400" s="20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ht="16.5" x14ac:dyDescent="0.3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21"/>
      <c r="V401" s="20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ht="16.5" x14ac:dyDescent="0.3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21"/>
      <c r="V402" s="20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ht="16.5" x14ac:dyDescent="0.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21"/>
      <c r="V403" s="20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ht="16.5" x14ac:dyDescent="0.3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21"/>
      <c r="V404" s="20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ht="16.5" x14ac:dyDescent="0.3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21"/>
      <c r="V405" s="20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ht="16.5" x14ac:dyDescent="0.3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21"/>
      <c r="V406" s="20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ht="16.5" x14ac:dyDescent="0.3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21"/>
      <c r="V407" s="20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ht="16.5" x14ac:dyDescent="0.3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21"/>
      <c r="V408" s="20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ht="16.5" x14ac:dyDescent="0.3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21"/>
      <c r="V409" s="20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ht="16.5" x14ac:dyDescent="0.3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21"/>
      <c r="V410" s="20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ht="16.5" x14ac:dyDescent="0.3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21"/>
      <c r="V411" s="20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ht="16.5" x14ac:dyDescent="0.3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21"/>
      <c r="V412" s="20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ht="16.5" x14ac:dyDescent="0.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21"/>
      <c r="V413" s="20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ht="16.5" x14ac:dyDescent="0.3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21"/>
      <c r="V414" s="20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ht="16.5" x14ac:dyDescent="0.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21"/>
      <c r="V415" s="20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ht="16.5" x14ac:dyDescent="0.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21"/>
      <c r="V416" s="20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ht="16.5" x14ac:dyDescent="0.3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21"/>
      <c r="V417" s="20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ht="16.5" x14ac:dyDescent="0.3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21"/>
      <c r="V418" s="20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ht="16.5" x14ac:dyDescent="0.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21"/>
      <c r="V419" s="20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ht="16.5" x14ac:dyDescent="0.3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21"/>
      <c r="V420" s="20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ht="16.5" x14ac:dyDescent="0.3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21"/>
      <c r="V421" s="20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ht="16.5" x14ac:dyDescent="0.3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21"/>
      <c r="V422" s="20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ht="16.5" x14ac:dyDescent="0.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21"/>
      <c r="V423" s="20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ht="16.5" x14ac:dyDescent="0.3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21"/>
      <c r="V424" s="20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ht="16.5" x14ac:dyDescent="0.3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21"/>
      <c r="V425" s="20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ht="16.5" x14ac:dyDescent="0.3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21"/>
      <c r="V426" s="20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ht="16.5" x14ac:dyDescent="0.3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21"/>
      <c r="V427" s="20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ht="16.5" x14ac:dyDescent="0.3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21"/>
      <c r="V428" s="20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ht="16.5" x14ac:dyDescent="0.3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21"/>
      <c r="V429" s="20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ht="16.5" x14ac:dyDescent="0.3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21"/>
      <c r="V430" s="20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ht="16.5" x14ac:dyDescent="0.3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21"/>
      <c r="V431" s="20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ht="16.5" x14ac:dyDescent="0.3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21"/>
      <c r="V432" s="20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ht="16.5" x14ac:dyDescent="0.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21"/>
      <c r="V433" s="20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ht="16.5" x14ac:dyDescent="0.3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21"/>
      <c r="V434" s="20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ht="16.5" x14ac:dyDescent="0.3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21"/>
      <c r="V435" s="20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ht="16.5" x14ac:dyDescent="0.3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21"/>
      <c r="V436" s="20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ht="16.5" x14ac:dyDescent="0.3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21"/>
      <c r="V437" s="20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ht="16.5" x14ac:dyDescent="0.3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21"/>
      <c r="V438" s="20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ht="16.5" x14ac:dyDescent="0.3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21"/>
      <c r="V439" s="20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ht="16.5" x14ac:dyDescent="0.3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21"/>
      <c r="V440" s="20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ht="16.5" x14ac:dyDescent="0.3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21"/>
      <c r="V441" s="20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ht="16.5" x14ac:dyDescent="0.3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21"/>
      <c r="V442" s="20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ht="16.5" x14ac:dyDescent="0.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21"/>
      <c r="V443" s="20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ht="16.5" x14ac:dyDescent="0.3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21"/>
      <c r="V444" s="20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ht="16.5" x14ac:dyDescent="0.3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21"/>
      <c r="V445" s="20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ht="16.5" x14ac:dyDescent="0.3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21"/>
      <c r="V446" s="20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ht="16.5" x14ac:dyDescent="0.3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21"/>
      <c r="V447" s="20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ht="16.5" x14ac:dyDescent="0.3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21"/>
      <c r="V448" s="20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ht="16.5" x14ac:dyDescent="0.3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21"/>
      <c r="V449" s="20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ht="16.5" x14ac:dyDescent="0.3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21"/>
      <c r="V450" s="20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ht="16.5" x14ac:dyDescent="0.3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21"/>
      <c r="V451" s="20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ht="16.5" x14ac:dyDescent="0.3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21"/>
      <c r="V452" s="20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ht="16.5" x14ac:dyDescent="0.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21"/>
      <c r="V453" s="20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ht="16.5" x14ac:dyDescent="0.3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21"/>
      <c r="V454" s="20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ht="16.5" x14ac:dyDescent="0.3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21"/>
      <c r="V455" s="20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ht="16.5" x14ac:dyDescent="0.3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21"/>
      <c r="V456" s="20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ht="16.5" x14ac:dyDescent="0.3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21"/>
      <c r="V457" s="20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ht="16.5" x14ac:dyDescent="0.3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21"/>
      <c r="V458" s="20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ht="16.5" x14ac:dyDescent="0.3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21"/>
      <c r="V459" s="20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ht="16.5" x14ac:dyDescent="0.3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21"/>
      <c r="V460" s="20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ht="16.5" x14ac:dyDescent="0.3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21"/>
      <c r="V461" s="20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ht="16.5" x14ac:dyDescent="0.3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21"/>
      <c r="V462" s="20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ht="16.5" x14ac:dyDescent="0.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21"/>
      <c r="V463" s="20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ht="16.5" x14ac:dyDescent="0.3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21"/>
      <c r="V464" s="20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ht="16.5" x14ac:dyDescent="0.3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21"/>
      <c r="V465" s="20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ht="16.5" x14ac:dyDescent="0.3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21"/>
      <c r="V466" s="20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ht="16.5" x14ac:dyDescent="0.3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21"/>
      <c r="V467" s="20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ht="16.5" x14ac:dyDescent="0.3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21"/>
      <c r="V468" s="20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ht="16.5" x14ac:dyDescent="0.3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21"/>
      <c r="V469" s="20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ht="16.5" x14ac:dyDescent="0.3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21"/>
      <c r="V470" s="20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ht="16.5" x14ac:dyDescent="0.3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21"/>
      <c r="V471" s="20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ht="16.5" x14ac:dyDescent="0.3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21"/>
      <c r="V472" s="20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ht="16.5" x14ac:dyDescent="0.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21"/>
      <c r="V473" s="20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ht="16.5" x14ac:dyDescent="0.3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21"/>
      <c r="V474" s="20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ht="16.5" x14ac:dyDescent="0.3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21"/>
      <c r="V475" s="20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ht="16.5" x14ac:dyDescent="0.3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21"/>
      <c r="V476" s="20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ht="16.5" x14ac:dyDescent="0.3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21"/>
      <c r="V477" s="20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ht="16.5" x14ac:dyDescent="0.3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21"/>
      <c r="V478" s="20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ht="16.5" x14ac:dyDescent="0.3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21"/>
      <c r="V479" s="20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ht="16.5" x14ac:dyDescent="0.3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21"/>
      <c r="V480" s="20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ht="16.5" x14ac:dyDescent="0.3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21"/>
      <c r="V481" s="20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ht="16.5" x14ac:dyDescent="0.3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21"/>
      <c r="V482" s="20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ht="16.5" x14ac:dyDescent="0.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21"/>
      <c r="V483" s="20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ht="16.5" x14ac:dyDescent="0.3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21"/>
      <c r="V484" s="20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ht="16.5" x14ac:dyDescent="0.3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21"/>
      <c r="V485" s="20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ht="16.5" x14ac:dyDescent="0.3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21"/>
      <c r="V486" s="20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ht="16.5" x14ac:dyDescent="0.3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21"/>
      <c r="V487" s="20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ht="16.5" x14ac:dyDescent="0.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21"/>
      <c r="V488" s="20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ht="16.5" x14ac:dyDescent="0.3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21"/>
      <c r="V489" s="20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ht="16.5" x14ac:dyDescent="0.3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21"/>
      <c r="V490" s="20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ht="16.5" x14ac:dyDescent="0.3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21"/>
      <c r="V491" s="20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ht="16.5" x14ac:dyDescent="0.3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21"/>
      <c r="V492" s="20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ht="16.5" x14ac:dyDescent="0.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21"/>
      <c r="V493" s="20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ht="16.5" x14ac:dyDescent="0.3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21"/>
      <c r="V494" s="20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ht="16.5" x14ac:dyDescent="0.3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21"/>
      <c r="V495" s="20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ht="16.5" x14ac:dyDescent="0.3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21"/>
      <c r="V496" s="20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ht="16.5" x14ac:dyDescent="0.3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21"/>
      <c r="V497" s="20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ht="16.5" x14ac:dyDescent="0.3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21"/>
      <c r="V498" s="20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ht="16.5" x14ac:dyDescent="0.3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21"/>
      <c r="V499" s="20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ht="16.5" x14ac:dyDescent="0.3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21"/>
      <c r="V500" s="20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ht="16.5" x14ac:dyDescent="0.3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21"/>
      <c r="V501" s="20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ht="16.5" x14ac:dyDescent="0.3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21"/>
      <c r="V502" s="20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ht="16.5" x14ac:dyDescent="0.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21"/>
      <c r="V503" s="20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ht="16.5" x14ac:dyDescent="0.3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21"/>
      <c r="V504" s="20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ht="16.5" x14ac:dyDescent="0.3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21"/>
      <c r="V505" s="20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ht="16.5" x14ac:dyDescent="0.3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21"/>
      <c r="V506" s="20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ht="16.5" x14ac:dyDescent="0.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21"/>
      <c r="V507" s="20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ht="16.5" x14ac:dyDescent="0.3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21"/>
      <c r="V508" s="20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ht="16.5" x14ac:dyDescent="0.3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21"/>
      <c r="V509" s="20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ht="16.5" x14ac:dyDescent="0.3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21"/>
      <c r="V510" s="20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ht="16.5" x14ac:dyDescent="0.3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21"/>
      <c r="V511" s="20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ht="16.5" x14ac:dyDescent="0.3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21"/>
      <c r="V512" s="20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ht="16.5" x14ac:dyDescent="0.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21"/>
      <c r="V513" s="20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ht="16.5" x14ac:dyDescent="0.3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21"/>
      <c r="V514" s="20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ht="16.5" x14ac:dyDescent="0.3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21"/>
      <c r="V515" s="20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ht="16.5" x14ac:dyDescent="0.3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21"/>
      <c r="V516" s="20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ht="16.5" x14ac:dyDescent="0.3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21"/>
      <c r="V517" s="20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ht="16.5" x14ac:dyDescent="0.3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21"/>
      <c r="V518" s="20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ht="16.5" x14ac:dyDescent="0.3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21"/>
      <c r="V519" s="20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ht="16.5" x14ac:dyDescent="0.3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21"/>
      <c r="V520" s="20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ht="16.5" x14ac:dyDescent="0.3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21"/>
      <c r="V521" s="20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ht="16.5" x14ac:dyDescent="0.3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21"/>
      <c r="V522" s="20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ht="16.5" x14ac:dyDescent="0.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21"/>
      <c r="V523" s="20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ht="16.5" x14ac:dyDescent="0.3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21"/>
      <c r="V524" s="20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ht="16.5" x14ac:dyDescent="0.3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21"/>
      <c r="V525" s="20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ht="16.5" x14ac:dyDescent="0.3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21"/>
      <c r="V526" s="20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ht="16.5" x14ac:dyDescent="0.3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21"/>
      <c r="V527" s="20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ht="16.5" x14ac:dyDescent="0.3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21"/>
      <c r="V528" s="20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ht="16.5" x14ac:dyDescent="0.3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21"/>
      <c r="V529" s="20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ht="16.5" x14ac:dyDescent="0.3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21"/>
      <c r="V530" s="20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ht="16.5" x14ac:dyDescent="0.3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21"/>
      <c r="V531" s="20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ht="16.5" x14ac:dyDescent="0.3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21"/>
      <c r="V532" s="20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ht="16.5" x14ac:dyDescent="0.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21"/>
      <c r="V533" s="20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ht="16.5" x14ac:dyDescent="0.3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21"/>
      <c r="V534" s="20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ht="16.5" x14ac:dyDescent="0.3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21"/>
      <c r="V535" s="20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ht="16.5" x14ac:dyDescent="0.3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21"/>
      <c r="V536" s="20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ht="16.5" x14ac:dyDescent="0.3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21"/>
      <c r="V537" s="20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ht="16.5" x14ac:dyDescent="0.3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21"/>
      <c r="V538" s="20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ht="16.5" x14ac:dyDescent="0.3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21"/>
      <c r="V539" s="20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ht="16.5" x14ac:dyDescent="0.3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21"/>
      <c r="V540" s="20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ht="16.5" x14ac:dyDescent="0.3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21"/>
      <c r="V541" s="20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ht="16.5" x14ac:dyDescent="0.3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21"/>
      <c r="V542" s="20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ht="16.5" x14ac:dyDescent="0.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21"/>
      <c r="V543" s="20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ht="16.5" x14ac:dyDescent="0.3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21"/>
      <c r="V544" s="20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ht="16.5" x14ac:dyDescent="0.3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21"/>
      <c r="V545" s="20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ht="16.5" x14ac:dyDescent="0.3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21"/>
      <c r="V546" s="20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ht="16.5" x14ac:dyDescent="0.3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21"/>
      <c r="V547" s="20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ht="16.5" x14ac:dyDescent="0.3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21"/>
      <c r="V548" s="20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ht="16.5" x14ac:dyDescent="0.3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21"/>
      <c r="V549" s="20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ht="16.5" x14ac:dyDescent="0.3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21"/>
      <c r="V550" s="20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ht="16.5" x14ac:dyDescent="0.3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21"/>
      <c r="V551" s="20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ht="16.5" x14ac:dyDescent="0.3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21"/>
      <c r="V552" s="20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ht="16.5" x14ac:dyDescent="0.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21"/>
      <c r="V553" s="20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ht="16.5" x14ac:dyDescent="0.3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21"/>
      <c r="V554" s="20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ht="16.5" x14ac:dyDescent="0.3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21"/>
      <c r="V555" s="20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ht="16.5" x14ac:dyDescent="0.3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21"/>
      <c r="V556" s="20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ht="16.5" x14ac:dyDescent="0.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21"/>
      <c r="V557" s="20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ht="16.5" x14ac:dyDescent="0.3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21"/>
      <c r="V558" s="20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ht="16.5" x14ac:dyDescent="0.3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21"/>
      <c r="V559" s="20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ht="16.5" x14ac:dyDescent="0.3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21"/>
      <c r="V560" s="20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ht="16.5" x14ac:dyDescent="0.3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21"/>
      <c r="V561" s="20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ht="16.5" x14ac:dyDescent="0.3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21"/>
      <c r="V562" s="20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ht="16.5" x14ac:dyDescent="0.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21"/>
      <c r="V563" s="20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ht="16.5" x14ac:dyDescent="0.3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21"/>
      <c r="V564" s="20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ht="16.5" x14ac:dyDescent="0.3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21"/>
      <c r="V565" s="20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ht="16.5" x14ac:dyDescent="0.3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21"/>
      <c r="V566" s="20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ht="16.5" x14ac:dyDescent="0.3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21"/>
      <c r="V567" s="20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ht="16.5" x14ac:dyDescent="0.3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21"/>
      <c r="V568" s="20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ht="16.5" x14ac:dyDescent="0.3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21"/>
      <c r="V569" s="20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ht="16.5" x14ac:dyDescent="0.3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21"/>
      <c r="V570" s="20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ht="16.5" x14ac:dyDescent="0.3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21"/>
      <c r="V571" s="20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ht="16.5" x14ac:dyDescent="0.3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21"/>
      <c r="V572" s="20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ht="16.5" x14ac:dyDescent="0.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21"/>
      <c r="V573" s="20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ht="16.5" x14ac:dyDescent="0.3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21"/>
      <c r="V574" s="20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ht="16.5" x14ac:dyDescent="0.3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21"/>
      <c r="V575" s="20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ht="16.5" x14ac:dyDescent="0.3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21"/>
      <c r="V576" s="20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ht="16.5" x14ac:dyDescent="0.3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21"/>
      <c r="V577" s="20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ht="16.5" x14ac:dyDescent="0.3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21"/>
      <c r="V578" s="20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ht="16.5" x14ac:dyDescent="0.3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21"/>
      <c r="V579" s="20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ht="16.5" x14ac:dyDescent="0.3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21"/>
      <c r="V580" s="20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ht="16.5" x14ac:dyDescent="0.3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21"/>
      <c r="V581" s="20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ht="16.5" x14ac:dyDescent="0.3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21"/>
      <c r="V582" s="20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ht="16.5" x14ac:dyDescent="0.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21"/>
      <c r="V583" s="20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ht="16.5" x14ac:dyDescent="0.3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21"/>
      <c r="V584" s="20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ht="16.5" x14ac:dyDescent="0.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21"/>
      <c r="V585" s="20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ht="16.5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21"/>
      <c r="V586" s="20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ht="16.5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21"/>
      <c r="V587" s="20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ht="16.5" x14ac:dyDescent="0.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21"/>
      <c r="V588" s="20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ht="16.5" x14ac:dyDescent="0.3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21"/>
      <c r="V589" s="20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ht="16.5" x14ac:dyDescent="0.3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21"/>
      <c r="V590" s="20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ht="16.5" x14ac:dyDescent="0.3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21"/>
      <c r="V591" s="20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ht="16.5" x14ac:dyDescent="0.3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21"/>
      <c r="V592" s="20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ht="16.5" x14ac:dyDescent="0.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21"/>
      <c r="V593" s="20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ht="16.5" x14ac:dyDescent="0.3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21"/>
      <c r="V594" s="20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ht="16.5" x14ac:dyDescent="0.3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21"/>
      <c r="V595" s="20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ht="16.5" x14ac:dyDescent="0.3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21"/>
      <c r="V596" s="20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ht="16.5" x14ac:dyDescent="0.3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21"/>
      <c r="V597" s="20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ht="16.5" x14ac:dyDescent="0.3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21"/>
      <c r="V598" s="20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ht="16.5" x14ac:dyDescent="0.3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21"/>
      <c r="V599" s="20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ht="16.5" x14ac:dyDescent="0.3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21"/>
      <c r="V600" s="20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ht="16.5" x14ac:dyDescent="0.3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21"/>
      <c r="V601" s="20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ht="16.5" x14ac:dyDescent="0.3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21"/>
      <c r="V602" s="20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ht="16.5" x14ac:dyDescent="0.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21"/>
      <c r="V603" s="20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ht="16.5" x14ac:dyDescent="0.3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21"/>
      <c r="V604" s="20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ht="16.5" x14ac:dyDescent="0.3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21"/>
      <c r="V605" s="20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ht="16.5" x14ac:dyDescent="0.3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21"/>
      <c r="V606" s="20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ht="16.5" x14ac:dyDescent="0.3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21"/>
      <c r="V607" s="20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ht="16.5" x14ac:dyDescent="0.3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21"/>
      <c r="V608" s="20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ht="16.5" x14ac:dyDescent="0.3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21"/>
      <c r="V609" s="20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ht="16.5" x14ac:dyDescent="0.3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21"/>
      <c r="V610" s="20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ht="16.5" x14ac:dyDescent="0.3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21"/>
      <c r="V611" s="20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ht="16.5" x14ac:dyDescent="0.3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21"/>
      <c r="V612" s="20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ht="16.5" x14ac:dyDescent="0.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21"/>
      <c r="V613" s="20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ht="16.5" x14ac:dyDescent="0.3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21"/>
      <c r="V614" s="20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ht="16.5" x14ac:dyDescent="0.3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21"/>
      <c r="V615" s="20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ht="16.5" x14ac:dyDescent="0.3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21"/>
      <c r="V616" s="20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ht="16.5" x14ac:dyDescent="0.3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21"/>
      <c r="V617" s="20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ht="16.5" x14ac:dyDescent="0.3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21"/>
      <c r="V618" s="20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ht="16.5" x14ac:dyDescent="0.3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21"/>
      <c r="V619" s="20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ht="16.5" x14ac:dyDescent="0.3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21"/>
      <c r="V620" s="20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ht="16.5" x14ac:dyDescent="0.3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21"/>
      <c r="V621" s="20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ht="16.5" x14ac:dyDescent="0.3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21"/>
      <c r="V622" s="20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ht="16.5" x14ac:dyDescent="0.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21"/>
      <c r="V623" s="20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ht="16.5" x14ac:dyDescent="0.3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21"/>
      <c r="V624" s="20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ht="16.5" x14ac:dyDescent="0.3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21"/>
      <c r="V625" s="20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ht="16.5" x14ac:dyDescent="0.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21"/>
      <c r="V626" s="20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ht="16.5" x14ac:dyDescent="0.3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21"/>
      <c r="V627" s="20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ht="16.5" x14ac:dyDescent="0.3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21"/>
      <c r="V628" s="20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ht="16.5" x14ac:dyDescent="0.3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21"/>
      <c r="V629" s="20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ht="16.5" x14ac:dyDescent="0.3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21"/>
      <c r="V630" s="20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ht="16.5" x14ac:dyDescent="0.3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21"/>
      <c r="V631" s="20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ht="16.5" x14ac:dyDescent="0.3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21"/>
      <c r="V632" s="20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ht="16.5" x14ac:dyDescent="0.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21"/>
      <c r="V633" s="20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ht="16.5" x14ac:dyDescent="0.3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21"/>
      <c r="V634" s="20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ht="16.5" x14ac:dyDescent="0.3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21"/>
      <c r="V635" s="20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ht="16.5" x14ac:dyDescent="0.3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21"/>
      <c r="V636" s="20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ht="16.5" x14ac:dyDescent="0.3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21"/>
      <c r="V637" s="20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ht="16.5" x14ac:dyDescent="0.3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21"/>
      <c r="V638" s="20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ht="16.5" x14ac:dyDescent="0.3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21"/>
      <c r="V639" s="20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ht="16.5" x14ac:dyDescent="0.3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21"/>
      <c r="V640" s="20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ht="16.5" x14ac:dyDescent="0.3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21"/>
      <c r="V641" s="20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ht="16.5" x14ac:dyDescent="0.3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21"/>
      <c r="V642" s="20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ht="16.5" x14ac:dyDescent="0.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21"/>
      <c r="V643" s="20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ht="16.5" x14ac:dyDescent="0.3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21"/>
      <c r="V644" s="20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ht="16.5" x14ac:dyDescent="0.3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21"/>
      <c r="V645" s="20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ht="16.5" x14ac:dyDescent="0.3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21"/>
      <c r="V646" s="20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ht="16.5" x14ac:dyDescent="0.3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21"/>
      <c r="V647" s="20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ht="16.5" x14ac:dyDescent="0.3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21"/>
      <c r="V648" s="20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ht="16.5" x14ac:dyDescent="0.3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21"/>
      <c r="V649" s="20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ht="16.5" x14ac:dyDescent="0.3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21"/>
      <c r="V650" s="20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ht="16.5" x14ac:dyDescent="0.3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21"/>
      <c r="V651" s="20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ht="16.5" x14ac:dyDescent="0.3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21"/>
      <c r="V652" s="20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ht="16.5" x14ac:dyDescent="0.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21"/>
      <c r="V653" s="20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ht="16.5" x14ac:dyDescent="0.3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21"/>
      <c r="V654" s="20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ht="16.5" x14ac:dyDescent="0.3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21"/>
      <c r="V655" s="20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ht="16.5" x14ac:dyDescent="0.3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21"/>
      <c r="V656" s="20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ht="16.5" x14ac:dyDescent="0.3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21"/>
      <c r="V657" s="20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ht="16.5" x14ac:dyDescent="0.3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21"/>
      <c r="V658" s="20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ht="16.5" x14ac:dyDescent="0.3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21"/>
      <c r="V659" s="20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ht="16.5" x14ac:dyDescent="0.3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21"/>
      <c r="V660" s="20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ht="16.5" x14ac:dyDescent="0.3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21"/>
      <c r="V661" s="20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ht="16.5" x14ac:dyDescent="0.3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21"/>
      <c r="V662" s="20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ht="16.5" x14ac:dyDescent="0.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21"/>
      <c r="V663" s="20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ht="16.5" x14ac:dyDescent="0.3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21"/>
      <c r="V664" s="20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ht="16.5" x14ac:dyDescent="0.3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21"/>
      <c r="V665" s="20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ht="16.5" x14ac:dyDescent="0.3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21"/>
      <c r="V666" s="20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ht="16.5" x14ac:dyDescent="0.3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21"/>
      <c r="V667" s="20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ht="16.5" x14ac:dyDescent="0.3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21"/>
      <c r="V668" s="20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ht="16.5" x14ac:dyDescent="0.3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21"/>
      <c r="V669" s="20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ht="16.5" x14ac:dyDescent="0.3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21"/>
      <c r="V670" s="20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ht="16.5" x14ac:dyDescent="0.3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21"/>
      <c r="V671" s="20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ht="16.5" x14ac:dyDescent="0.3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21"/>
      <c r="V672" s="20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ht="16.5" x14ac:dyDescent="0.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21"/>
      <c r="V673" s="20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ht="16.5" x14ac:dyDescent="0.3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21"/>
      <c r="V674" s="20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ht="16.5" x14ac:dyDescent="0.3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21"/>
      <c r="V675" s="20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ht="16.5" x14ac:dyDescent="0.3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21"/>
      <c r="V676" s="20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ht="16.5" x14ac:dyDescent="0.3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21"/>
      <c r="V677" s="20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ht="16.5" x14ac:dyDescent="0.3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21"/>
      <c r="V678" s="20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ht="16.5" x14ac:dyDescent="0.3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21"/>
      <c r="V679" s="20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ht="16.5" x14ac:dyDescent="0.3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21"/>
      <c r="V680" s="20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ht="16.5" x14ac:dyDescent="0.3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21"/>
      <c r="V681" s="20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ht="16.5" x14ac:dyDescent="0.3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21"/>
      <c r="V682" s="20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ht="16.5" x14ac:dyDescent="0.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21"/>
      <c r="V683" s="20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ht="16.5" x14ac:dyDescent="0.3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21"/>
      <c r="V684" s="20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ht="16.5" x14ac:dyDescent="0.3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21"/>
      <c r="V685" s="20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ht="16.5" x14ac:dyDescent="0.3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21"/>
      <c r="V686" s="20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ht="16.5" x14ac:dyDescent="0.3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21"/>
      <c r="V687" s="20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ht="16.5" x14ac:dyDescent="0.3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21"/>
      <c r="V688" s="20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ht="16.5" x14ac:dyDescent="0.3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21"/>
      <c r="V689" s="20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ht="16.5" x14ac:dyDescent="0.3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21"/>
      <c r="V690" s="20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ht="16.5" x14ac:dyDescent="0.3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21"/>
      <c r="V691" s="20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ht="16.5" x14ac:dyDescent="0.3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21"/>
      <c r="V692" s="20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ht="16.5" x14ac:dyDescent="0.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21"/>
      <c r="V693" s="20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ht="16.5" x14ac:dyDescent="0.3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21"/>
      <c r="V694" s="20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ht="16.5" x14ac:dyDescent="0.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21"/>
      <c r="V695" s="20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ht="16.5" x14ac:dyDescent="0.3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21"/>
      <c r="V696" s="20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ht="16.5" x14ac:dyDescent="0.3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21"/>
      <c r="V697" s="20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ht="16.5" x14ac:dyDescent="0.3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21"/>
      <c r="V698" s="20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ht="16.5" x14ac:dyDescent="0.3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21"/>
      <c r="V699" s="20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ht="16.5" x14ac:dyDescent="0.3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21"/>
      <c r="V700" s="20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ht="16.5" x14ac:dyDescent="0.3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21"/>
      <c r="V701" s="20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ht="16.5" x14ac:dyDescent="0.3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21"/>
      <c r="V702" s="20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ht="16.5" x14ac:dyDescent="0.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21"/>
      <c r="V703" s="20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ht="16.5" x14ac:dyDescent="0.3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21"/>
      <c r="V704" s="20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ht="16.5" x14ac:dyDescent="0.3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21"/>
      <c r="V705" s="20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ht="16.5" x14ac:dyDescent="0.3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21"/>
      <c r="V706" s="20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ht="16.5" x14ac:dyDescent="0.3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21"/>
      <c r="V707" s="20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ht="16.5" x14ac:dyDescent="0.3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21"/>
      <c r="V708" s="20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ht="16.5" x14ac:dyDescent="0.3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21"/>
      <c r="V709" s="20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ht="16.5" x14ac:dyDescent="0.3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21"/>
      <c r="V710" s="20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ht="16.5" x14ac:dyDescent="0.3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21"/>
      <c r="V711" s="20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ht="16.5" x14ac:dyDescent="0.3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21"/>
      <c r="V712" s="20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ht="16.5" x14ac:dyDescent="0.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21"/>
      <c r="V713" s="20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ht="16.5" x14ac:dyDescent="0.3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21"/>
      <c r="V714" s="20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ht="16.5" x14ac:dyDescent="0.3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21"/>
      <c r="V715" s="20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ht="16.5" x14ac:dyDescent="0.3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21"/>
      <c r="V716" s="20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ht="16.5" x14ac:dyDescent="0.3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21"/>
      <c r="V717" s="20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ht="16.5" x14ac:dyDescent="0.3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21"/>
      <c r="V718" s="20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ht="16.5" x14ac:dyDescent="0.3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21"/>
      <c r="V719" s="20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ht="16.5" x14ac:dyDescent="0.3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21"/>
      <c r="V720" s="20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ht="16.5" x14ac:dyDescent="0.3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21"/>
      <c r="V721" s="20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ht="16.5" x14ac:dyDescent="0.3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21"/>
      <c r="V722" s="20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ht="16.5" x14ac:dyDescent="0.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21"/>
      <c r="V723" s="20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ht="16.5" x14ac:dyDescent="0.3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21"/>
      <c r="V724" s="20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ht="16.5" x14ac:dyDescent="0.3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21"/>
      <c r="V725" s="20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ht="16.5" x14ac:dyDescent="0.3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21"/>
      <c r="V726" s="20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ht="16.5" x14ac:dyDescent="0.3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21"/>
      <c r="V727" s="20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ht="16.5" x14ac:dyDescent="0.3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21"/>
      <c r="V728" s="20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ht="16.5" x14ac:dyDescent="0.3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21"/>
      <c r="V729" s="20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ht="16.5" x14ac:dyDescent="0.3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21"/>
      <c r="V730" s="20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ht="16.5" x14ac:dyDescent="0.3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21"/>
      <c r="V731" s="20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ht="16.5" x14ac:dyDescent="0.3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21"/>
      <c r="V732" s="20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ht="16.5" x14ac:dyDescent="0.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21"/>
      <c r="V733" s="20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ht="16.5" x14ac:dyDescent="0.3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21"/>
      <c r="V734" s="20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ht="16.5" x14ac:dyDescent="0.3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21"/>
      <c r="V735" s="20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ht="16.5" x14ac:dyDescent="0.3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21"/>
      <c r="V736" s="20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ht="16.5" x14ac:dyDescent="0.3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21"/>
      <c r="V737" s="20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ht="16.5" x14ac:dyDescent="0.3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21"/>
      <c r="V738" s="20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ht="16.5" x14ac:dyDescent="0.3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21"/>
      <c r="V739" s="20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ht="16.5" x14ac:dyDescent="0.3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21"/>
      <c r="V740" s="20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ht="16.5" x14ac:dyDescent="0.3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21"/>
      <c r="V741" s="20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ht="16.5" x14ac:dyDescent="0.3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21"/>
      <c r="V742" s="20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ht="16.5" x14ac:dyDescent="0.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21"/>
      <c r="V743" s="20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ht="16.5" x14ac:dyDescent="0.3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21"/>
      <c r="V744" s="20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ht="16.5" x14ac:dyDescent="0.3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21"/>
      <c r="V745" s="20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ht="16.5" x14ac:dyDescent="0.3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21"/>
      <c r="V746" s="20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ht="16.5" x14ac:dyDescent="0.3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21"/>
      <c r="V747" s="20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ht="16.5" x14ac:dyDescent="0.3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21"/>
      <c r="V748" s="20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ht="16.5" x14ac:dyDescent="0.3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21"/>
      <c r="V749" s="20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ht="16.5" x14ac:dyDescent="0.3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21"/>
      <c r="V750" s="20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ht="16.5" x14ac:dyDescent="0.3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21"/>
      <c r="V751" s="20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ht="16.5" x14ac:dyDescent="0.3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21"/>
      <c r="V752" s="20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ht="16.5" x14ac:dyDescent="0.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21"/>
      <c r="V753" s="20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ht="16.5" x14ac:dyDescent="0.3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21"/>
      <c r="V754" s="20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ht="16.5" x14ac:dyDescent="0.3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21"/>
      <c r="V755" s="20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ht="16.5" x14ac:dyDescent="0.3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21"/>
      <c r="V756" s="20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ht="16.5" x14ac:dyDescent="0.3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21"/>
      <c r="V757" s="20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ht="16.5" x14ac:dyDescent="0.3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21"/>
      <c r="V758" s="20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ht="16.5" x14ac:dyDescent="0.3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21"/>
      <c r="V759" s="20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ht="16.5" x14ac:dyDescent="0.3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21"/>
      <c r="V760" s="20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ht="16.5" x14ac:dyDescent="0.3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21"/>
      <c r="V761" s="20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ht="16.5" x14ac:dyDescent="0.3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21"/>
      <c r="V762" s="20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ht="16.5" x14ac:dyDescent="0.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21"/>
      <c r="V763" s="20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ht="16.5" x14ac:dyDescent="0.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21"/>
      <c r="V764" s="20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ht="16.5" x14ac:dyDescent="0.3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21"/>
      <c r="V765" s="20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ht="16.5" x14ac:dyDescent="0.3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21"/>
      <c r="V766" s="20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ht="16.5" x14ac:dyDescent="0.3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21"/>
      <c r="V767" s="20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ht="16.5" x14ac:dyDescent="0.3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21"/>
      <c r="V768" s="20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ht="16.5" x14ac:dyDescent="0.3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21"/>
      <c r="V769" s="20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ht="16.5" x14ac:dyDescent="0.3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21"/>
      <c r="V770" s="20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ht="16.5" x14ac:dyDescent="0.3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21"/>
      <c r="V771" s="20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ht="16.5" x14ac:dyDescent="0.3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21"/>
      <c r="V772" s="20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ht="16.5" x14ac:dyDescent="0.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21"/>
      <c r="V773" s="20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ht="16.5" x14ac:dyDescent="0.3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21"/>
      <c r="V774" s="20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ht="16.5" x14ac:dyDescent="0.3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21"/>
      <c r="V775" s="20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ht="16.5" x14ac:dyDescent="0.3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21"/>
      <c r="V776" s="20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  <row r="777" spans="1:42" ht="16.5" x14ac:dyDescent="0.3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21"/>
      <c r="V777" s="20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</row>
    <row r="778" spans="1:42" ht="16.5" x14ac:dyDescent="0.3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21"/>
      <c r="V778" s="20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</row>
    <row r="779" spans="1:42" ht="16.5" x14ac:dyDescent="0.3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21"/>
      <c r="V779" s="20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</row>
    <row r="780" spans="1:42" ht="16.5" x14ac:dyDescent="0.3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21"/>
      <c r="V780" s="20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</row>
    <row r="781" spans="1:42" ht="16.5" x14ac:dyDescent="0.3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21"/>
      <c r="V781" s="20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</row>
    <row r="782" spans="1:42" ht="16.5" x14ac:dyDescent="0.3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21"/>
      <c r="V782" s="20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</row>
    <row r="783" spans="1:42" ht="16.5" x14ac:dyDescent="0.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21"/>
      <c r="V783" s="20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</row>
    <row r="784" spans="1:42" ht="16.5" x14ac:dyDescent="0.3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21"/>
      <c r="V784" s="20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</row>
    <row r="785" spans="1:42" ht="16.5" x14ac:dyDescent="0.3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21"/>
      <c r="V785" s="20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</row>
    <row r="786" spans="1:42" ht="16.5" x14ac:dyDescent="0.3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21"/>
      <c r="V786" s="20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</row>
    <row r="787" spans="1:42" ht="16.5" x14ac:dyDescent="0.3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21"/>
      <c r="V787" s="20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</row>
    <row r="788" spans="1:42" ht="16.5" x14ac:dyDescent="0.3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21"/>
      <c r="V788" s="20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</row>
    <row r="789" spans="1:42" ht="16.5" x14ac:dyDescent="0.3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21"/>
      <c r="V789" s="20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</row>
    <row r="790" spans="1:42" ht="16.5" x14ac:dyDescent="0.3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21"/>
      <c r="V790" s="20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</row>
    <row r="791" spans="1:42" ht="16.5" x14ac:dyDescent="0.3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21"/>
      <c r="V791" s="20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</row>
    <row r="792" spans="1:42" ht="16.5" x14ac:dyDescent="0.3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21"/>
      <c r="V792" s="20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</row>
    <row r="793" spans="1:42" ht="16.5" x14ac:dyDescent="0.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21"/>
      <c r="V793" s="20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</row>
    <row r="794" spans="1:42" ht="16.5" x14ac:dyDescent="0.3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21"/>
      <c r="V794" s="20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</row>
    <row r="795" spans="1:42" ht="16.5" x14ac:dyDescent="0.3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21"/>
      <c r="V795" s="20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</row>
    <row r="796" spans="1:42" ht="16.5" x14ac:dyDescent="0.3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21"/>
      <c r="V796" s="20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</row>
    <row r="797" spans="1:42" ht="16.5" x14ac:dyDescent="0.3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21"/>
      <c r="V797" s="20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</row>
    <row r="798" spans="1:42" ht="16.5" x14ac:dyDescent="0.3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21"/>
      <c r="V798" s="20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</row>
    <row r="799" spans="1:42" ht="16.5" x14ac:dyDescent="0.3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21"/>
      <c r="V799" s="20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</row>
    <row r="800" spans="1:42" ht="16.5" x14ac:dyDescent="0.3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21"/>
      <c r="V800" s="20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</row>
    <row r="801" spans="1:42" ht="16.5" x14ac:dyDescent="0.3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21"/>
      <c r="V801" s="20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</row>
    <row r="802" spans="1:42" ht="16.5" x14ac:dyDescent="0.3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21"/>
      <c r="V802" s="20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</row>
    <row r="803" spans="1:42" ht="16.5" x14ac:dyDescent="0.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21"/>
      <c r="V803" s="20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</row>
    <row r="804" spans="1:42" ht="16.5" x14ac:dyDescent="0.3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21"/>
      <c r="V804" s="20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</row>
    <row r="805" spans="1:42" ht="16.5" x14ac:dyDescent="0.3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21"/>
      <c r="V805" s="20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</row>
    <row r="806" spans="1:42" ht="16.5" x14ac:dyDescent="0.3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21"/>
      <c r="V806" s="20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</row>
    <row r="807" spans="1:42" ht="16.5" x14ac:dyDescent="0.3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21"/>
      <c r="V807" s="20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</row>
    <row r="808" spans="1:42" ht="16.5" x14ac:dyDescent="0.3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21"/>
      <c r="V808" s="20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</row>
    <row r="809" spans="1:42" ht="16.5" x14ac:dyDescent="0.3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21"/>
      <c r="V809" s="20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</row>
    <row r="810" spans="1:42" ht="16.5" x14ac:dyDescent="0.3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21"/>
      <c r="V810" s="20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</row>
    <row r="811" spans="1:42" ht="16.5" x14ac:dyDescent="0.3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21"/>
      <c r="V811" s="20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</row>
    <row r="812" spans="1:42" ht="16.5" x14ac:dyDescent="0.3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21"/>
      <c r="V812" s="20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</row>
    <row r="813" spans="1:42" ht="16.5" x14ac:dyDescent="0.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21"/>
      <c r="V813" s="20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</row>
    <row r="814" spans="1:42" ht="16.5" x14ac:dyDescent="0.3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21"/>
      <c r="V814" s="20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</row>
    <row r="815" spans="1:42" ht="16.5" x14ac:dyDescent="0.3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21"/>
      <c r="V815" s="20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</row>
    <row r="816" spans="1:42" ht="16.5" x14ac:dyDescent="0.3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21"/>
      <c r="V816" s="20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</row>
    <row r="817" spans="1:42" ht="16.5" x14ac:dyDescent="0.3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21"/>
      <c r="V817" s="20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</row>
    <row r="818" spans="1:42" ht="16.5" x14ac:dyDescent="0.3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21"/>
      <c r="V818" s="20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</row>
    <row r="819" spans="1:42" ht="16.5" x14ac:dyDescent="0.3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21"/>
      <c r="V819" s="20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</row>
    <row r="820" spans="1:42" ht="16.5" x14ac:dyDescent="0.3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21"/>
      <c r="V820" s="20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</row>
    <row r="821" spans="1:42" ht="16.5" x14ac:dyDescent="0.3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21"/>
      <c r="V821" s="20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</row>
    <row r="822" spans="1:42" ht="16.5" x14ac:dyDescent="0.3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21"/>
      <c r="V822" s="20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</row>
    <row r="823" spans="1:42" ht="16.5" x14ac:dyDescent="0.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21"/>
      <c r="V823" s="20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</row>
    <row r="824" spans="1:42" ht="16.5" x14ac:dyDescent="0.3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21"/>
      <c r="V824" s="20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</row>
    <row r="825" spans="1:42" ht="16.5" x14ac:dyDescent="0.3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21"/>
      <c r="V825" s="20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</row>
    <row r="826" spans="1:42" ht="16.5" x14ac:dyDescent="0.3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21"/>
      <c r="V826" s="20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</row>
    <row r="827" spans="1:42" ht="16.5" x14ac:dyDescent="0.3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21"/>
      <c r="V827" s="20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</row>
    <row r="828" spans="1:42" ht="16.5" x14ac:dyDescent="0.3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21"/>
      <c r="V828" s="20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</row>
    <row r="829" spans="1:42" ht="16.5" x14ac:dyDescent="0.3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21"/>
      <c r="V829" s="20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</row>
    <row r="830" spans="1:42" ht="16.5" x14ac:dyDescent="0.3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21"/>
      <c r="V830" s="20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</row>
    <row r="831" spans="1:42" ht="16.5" x14ac:dyDescent="0.3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21"/>
      <c r="V831" s="20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</row>
    <row r="832" spans="1:42" ht="16.5" x14ac:dyDescent="0.3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21"/>
      <c r="V832" s="20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</row>
    <row r="833" spans="1:42" ht="16.5" x14ac:dyDescent="0.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21"/>
      <c r="V833" s="20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</row>
    <row r="834" spans="1:42" ht="16.5" x14ac:dyDescent="0.3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21"/>
      <c r="V834" s="20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</row>
    <row r="835" spans="1:42" ht="16.5" x14ac:dyDescent="0.3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21"/>
      <c r="V835" s="20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</row>
    <row r="836" spans="1:42" ht="16.5" x14ac:dyDescent="0.3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21"/>
      <c r="V836" s="20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</row>
    <row r="837" spans="1:42" ht="16.5" x14ac:dyDescent="0.3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21"/>
      <c r="V837" s="20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</row>
    <row r="838" spans="1:42" ht="16.5" x14ac:dyDescent="0.3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21"/>
      <c r="V838" s="20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</row>
    <row r="839" spans="1:42" ht="16.5" x14ac:dyDescent="0.3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21"/>
      <c r="V839" s="20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</row>
    <row r="840" spans="1:42" ht="16.5" x14ac:dyDescent="0.3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21"/>
      <c r="V840" s="20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</row>
    <row r="841" spans="1:42" ht="16.5" x14ac:dyDescent="0.3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21"/>
      <c r="V841" s="20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</row>
    <row r="842" spans="1:42" ht="16.5" x14ac:dyDescent="0.3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21"/>
      <c r="V842" s="20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</row>
    <row r="843" spans="1:42" ht="16.5" x14ac:dyDescent="0.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21"/>
      <c r="V843" s="20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</row>
    <row r="844" spans="1:42" ht="16.5" x14ac:dyDescent="0.3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21"/>
      <c r="V844" s="20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</row>
    <row r="845" spans="1:42" ht="16.5" x14ac:dyDescent="0.3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21"/>
      <c r="V845" s="20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</row>
    <row r="846" spans="1:42" ht="16.5" x14ac:dyDescent="0.3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21"/>
      <c r="V846" s="20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</row>
    <row r="847" spans="1:42" ht="16.5" x14ac:dyDescent="0.3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21"/>
      <c r="V847" s="20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</row>
    <row r="848" spans="1:42" ht="16.5" x14ac:dyDescent="0.3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21"/>
      <c r="V848" s="20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</row>
    <row r="849" spans="1:42" ht="16.5" x14ac:dyDescent="0.3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21"/>
      <c r="V849" s="20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</row>
    <row r="850" spans="1:42" ht="16.5" x14ac:dyDescent="0.3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21"/>
      <c r="V850" s="20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</row>
    <row r="851" spans="1:42" ht="16.5" x14ac:dyDescent="0.3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21"/>
      <c r="V851" s="20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</row>
    <row r="852" spans="1:42" ht="16.5" x14ac:dyDescent="0.3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21"/>
      <c r="V852" s="20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</row>
    <row r="853" spans="1:42" ht="16.5" x14ac:dyDescent="0.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21"/>
      <c r="V853" s="20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</row>
    <row r="854" spans="1:42" ht="16.5" x14ac:dyDescent="0.3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21"/>
      <c r="V854" s="20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</row>
    <row r="855" spans="1:42" ht="16.5" x14ac:dyDescent="0.3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21"/>
      <c r="V855" s="20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</row>
    <row r="856" spans="1:42" ht="16.5" x14ac:dyDescent="0.3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21"/>
      <c r="V856" s="20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</row>
    <row r="857" spans="1:42" ht="16.5" x14ac:dyDescent="0.3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21"/>
      <c r="V857" s="20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</row>
    <row r="858" spans="1:42" ht="16.5" x14ac:dyDescent="0.3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21"/>
      <c r="V858" s="20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</row>
    <row r="859" spans="1:42" ht="16.5" x14ac:dyDescent="0.3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21"/>
      <c r="V859" s="20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</row>
    <row r="860" spans="1:42" ht="16.5" x14ac:dyDescent="0.3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21"/>
      <c r="V860" s="20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</row>
    <row r="861" spans="1:42" ht="16.5" x14ac:dyDescent="0.3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21"/>
      <c r="V861" s="20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</row>
    <row r="862" spans="1:42" ht="16.5" x14ac:dyDescent="0.3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21"/>
      <c r="V862" s="20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</row>
    <row r="863" spans="1:42" ht="16.5" x14ac:dyDescent="0.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21"/>
      <c r="V863" s="20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</row>
    <row r="864" spans="1:42" ht="16.5" x14ac:dyDescent="0.3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21"/>
      <c r="V864" s="20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</row>
    <row r="865" spans="1:42" ht="16.5" x14ac:dyDescent="0.3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21"/>
      <c r="V865" s="20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</row>
    <row r="866" spans="1:42" ht="16.5" x14ac:dyDescent="0.3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21"/>
      <c r="V866" s="20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</row>
    <row r="867" spans="1:42" ht="16.5" x14ac:dyDescent="0.3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21"/>
      <c r="V867" s="20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</row>
    <row r="868" spans="1:42" ht="16.5" x14ac:dyDescent="0.3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21"/>
      <c r="V868" s="20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</row>
    <row r="869" spans="1:42" ht="16.5" x14ac:dyDescent="0.3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21"/>
      <c r="V869" s="20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</row>
    <row r="870" spans="1:42" ht="16.5" x14ac:dyDescent="0.3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21"/>
      <c r="V870" s="20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</row>
    <row r="871" spans="1:42" ht="16.5" x14ac:dyDescent="0.3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21"/>
      <c r="V871" s="20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</row>
    <row r="872" spans="1:42" ht="16.5" x14ac:dyDescent="0.3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21"/>
      <c r="V872" s="20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</row>
    <row r="873" spans="1:42" ht="16.5" x14ac:dyDescent="0.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21"/>
      <c r="V873" s="20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</row>
    <row r="874" spans="1:42" ht="16.5" x14ac:dyDescent="0.3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21"/>
      <c r="V874" s="20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</row>
    <row r="875" spans="1:42" ht="16.5" x14ac:dyDescent="0.3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21"/>
      <c r="V875" s="20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</row>
    <row r="876" spans="1:42" ht="16.5" x14ac:dyDescent="0.3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21"/>
      <c r="V876" s="20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</row>
    <row r="877" spans="1:42" ht="16.5" x14ac:dyDescent="0.3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21"/>
      <c r="V877" s="20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</row>
    <row r="878" spans="1:42" ht="16.5" x14ac:dyDescent="0.3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21"/>
      <c r="V878" s="20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</row>
    <row r="879" spans="1:42" ht="16.5" x14ac:dyDescent="0.3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21"/>
      <c r="V879" s="20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</row>
    <row r="880" spans="1:42" ht="16.5" x14ac:dyDescent="0.3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21"/>
      <c r="V880" s="20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</row>
    <row r="881" spans="1:42" ht="16.5" x14ac:dyDescent="0.3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21"/>
      <c r="V881" s="20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</row>
    <row r="882" spans="1:42" ht="16.5" x14ac:dyDescent="0.3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21"/>
      <c r="V882" s="20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</row>
    <row r="883" spans="1:42" ht="16.5" x14ac:dyDescent="0.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21"/>
      <c r="V883" s="20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</row>
    <row r="884" spans="1:42" ht="16.5" x14ac:dyDescent="0.3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21"/>
      <c r="V884" s="20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</row>
    <row r="885" spans="1:42" ht="16.5" x14ac:dyDescent="0.3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21"/>
      <c r="V885" s="20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</row>
    <row r="886" spans="1:42" ht="16.5" x14ac:dyDescent="0.3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21"/>
      <c r="V886" s="20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</row>
    <row r="887" spans="1:42" ht="16.5" x14ac:dyDescent="0.3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21"/>
      <c r="V887" s="20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</row>
    <row r="888" spans="1:42" ht="16.5" x14ac:dyDescent="0.3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21"/>
      <c r="V888" s="20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</row>
    <row r="889" spans="1:42" ht="16.5" x14ac:dyDescent="0.3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21"/>
      <c r="V889" s="20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</row>
    <row r="890" spans="1:42" ht="16.5" x14ac:dyDescent="0.3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21"/>
      <c r="V890" s="20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</row>
    <row r="891" spans="1:42" ht="16.5" x14ac:dyDescent="0.3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21"/>
      <c r="V891" s="20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</row>
    <row r="892" spans="1:42" ht="16.5" x14ac:dyDescent="0.3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21"/>
      <c r="V892" s="20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</row>
    <row r="893" spans="1:42" ht="16.5" x14ac:dyDescent="0.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21"/>
      <c r="V893" s="20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</row>
    <row r="894" spans="1:42" ht="16.5" x14ac:dyDescent="0.3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21"/>
      <c r="V894" s="20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</row>
    <row r="895" spans="1:42" ht="16.5" x14ac:dyDescent="0.3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21"/>
      <c r="V895" s="20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</row>
    <row r="896" spans="1:42" ht="16.5" x14ac:dyDescent="0.3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21"/>
      <c r="V896" s="20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</row>
    <row r="897" spans="1:42" ht="16.5" x14ac:dyDescent="0.3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21"/>
      <c r="V897" s="20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</row>
    <row r="898" spans="1:42" ht="16.5" x14ac:dyDescent="0.3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21"/>
      <c r="V898" s="20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</row>
    <row r="899" spans="1:42" ht="16.5" x14ac:dyDescent="0.3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21"/>
      <c r="V899" s="20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</row>
    <row r="900" spans="1:42" ht="16.5" x14ac:dyDescent="0.3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21"/>
      <c r="V900" s="20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</row>
    <row r="901" spans="1:42" ht="16.5" x14ac:dyDescent="0.3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21"/>
      <c r="V901" s="20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</row>
    <row r="902" spans="1:42" ht="16.5" x14ac:dyDescent="0.3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21"/>
      <c r="V902" s="20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</row>
    <row r="903" spans="1:42" ht="16.5" x14ac:dyDescent="0.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21"/>
      <c r="V903" s="20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</row>
    <row r="904" spans="1:42" ht="16.5" x14ac:dyDescent="0.3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21"/>
      <c r="V904" s="20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</row>
    <row r="905" spans="1:42" ht="16.5" x14ac:dyDescent="0.3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21"/>
      <c r="V905" s="20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</row>
    <row r="906" spans="1:42" ht="16.5" x14ac:dyDescent="0.3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21"/>
      <c r="V906" s="20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</row>
    <row r="907" spans="1:42" ht="16.5" x14ac:dyDescent="0.3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21"/>
      <c r="V907" s="20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</row>
    <row r="908" spans="1:42" ht="16.5" x14ac:dyDescent="0.3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21"/>
      <c r="V908" s="20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</row>
    <row r="909" spans="1:42" ht="16.5" x14ac:dyDescent="0.3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21"/>
      <c r="V909" s="20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</row>
    <row r="910" spans="1:42" ht="16.5" x14ac:dyDescent="0.3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21"/>
      <c r="V910" s="20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</row>
    <row r="911" spans="1:42" ht="16.5" x14ac:dyDescent="0.3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21"/>
      <c r="V911" s="20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</row>
    <row r="912" spans="1:42" ht="16.5" x14ac:dyDescent="0.3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21"/>
      <c r="V912" s="20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</row>
    <row r="913" spans="1:42" ht="16.5" x14ac:dyDescent="0.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21"/>
      <c r="V913" s="20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</row>
    <row r="914" spans="1:42" ht="16.5" x14ac:dyDescent="0.3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21"/>
      <c r="V914" s="20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</row>
    <row r="915" spans="1:42" ht="16.5" x14ac:dyDescent="0.3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21"/>
      <c r="V915" s="20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</row>
    <row r="916" spans="1:42" ht="16.5" x14ac:dyDescent="0.3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21"/>
      <c r="V916" s="20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</row>
    <row r="917" spans="1:42" ht="16.5" x14ac:dyDescent="0.3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21"/>
      <c r="V917" s="20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</row>
    <row r="918" spans="1:42" ht="16.5" x14ac:dyDescent="0.3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21"/>
      <c r="V918" s="20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</row>
    <row r="919" spans="1:42" ht="16.5" x14ac:dyDescent="0.3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21"/>
      <c r="V919" s="20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</row>
    <row r="920" spans="1:42" ht="16.5" x14ac:dyDescent="0.3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21"/>
      <c r="V920" s="20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</row>
    <row r="921" spans="1:42" ht="16.5" x14ac:dyDescent="0.3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21"/>
      <c r="V921" s="20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</row>
    <row r="922" spans="1:42" ht="16.5" x14ac:dyDescent="0.3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21"/>
      <c r="V922" s="20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</row>
    <row r="923" spans="1:42" ht="16.5" x14ac:dyDescent="0.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21"/>
      <c r="V923" s="20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</row>
    <row r="924" spans="1:42" ht="16.5" x14ac:dyDescent="0.3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21"/>
      <c r="V924" s="20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</row>
    <row r="925" spans="1:42" ht="16.5" x14ac:dyDescent="0.3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21"/>
      <c r="V925" s="20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</row>
    <row r="926" spans="1:42" ht="16.5" x14ac:dyDescent="0.3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21"/>
      <c r="V926" s="20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</row>
    <row r="927" spans="1:42" ht="16.5" x14ac:dyDescent="0.3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21"/>
      <c r="V927" s="20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</row>
    <row r="928" spans="1:42" ht="16.5" x14ac:dyDescent="0.3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21"/>
      <c r="V928" s="20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</row>
    <row r="929" spans="1:42" ht="16.5" x14ac:dyDescent="0.3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21"/>
      <c r="V929" s="20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</row>
    <row r="930" spans="1:42" ht="16.5" x14ac:dyDescent="0.3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21"/>
      <c r="V930" s="20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</row>
    <row r="931" spans="1:42" ht="16.5" x14ac:dyDescent="0.3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21"/>
      <c r="V931" s="20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</row>
    <row r="932" spans="1:42" ht="16.5" x14ac:dyDescent="0.3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21"/>
      <c r="V932" s="20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</row>
    <row r="933" spans="1:42" ht="16.5" x14ac:dyDescent="0.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21"/>
      <c r="V933" s="20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</row>
    <row r="934" spans="1:42" ht="16.5" x14ac:dyDescent="0.3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21"/>
      <c r="V934" s="20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</row>
    <row r="935" spans="1:42" ht="16.5" x14ac:dyDescent="0.3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21"/>
      <c r="V935" s="20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</row>
    <row r="936" spans="1:42" ht="16.5" x14ac:dyDescent="0.3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21"/>
      <c r="V936" s="20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</row>
    <row r="937" spans="1:42" ht="16.5" x14ac:dyDescent="0.3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21"/>
      <c r="V937" s="20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</row>
    <row r="938" spans="1:42" ht="16.5" x14ac:dyDescent="0.3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21"/>
      <c r="V938" s="20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</row>
    <row r="939" spans="1:42" ht="16.5" x14ac:dyDescent="0.3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21"/>
      <c r="V939" s="20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</row>
    <row r="940" spans="1:42" ht="16.5" x14ac:dyDescent="0.3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21"/>
      <c r="V940" s="20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</row>
    <row r="941" spans="1:42" ht="16.5" x14ac:dyDescent="0.3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21"/>
      <c r="V941" s="20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</row>
    <row r="942" spans="1:42" ht="16.5" x14ac:dyDescent="0.3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21"/>
      <c r="V942" s="20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</row>
    <row r="943" spans="1:42" ht="16.5" x14ac:dyDescent="0.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21"/>
      <c r="V943" s="20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</row>
    <row r="944" spans="1:42" ht="16.5" x14ac:dyDescent="0.3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21"/>
      <c r="V944" s="20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</row>
    <row r="945" spans="1:42" ht="16.5" x14ac:dyDescent="0.3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21"/>
      <c r="V945" s="20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</row>
    <row r="946" spans="1:42" ht="16.5" x14ac:dyDescent="0.3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21"/>
      <c r="V946" s="20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</row>
    <row r="947" spans="1:42" ht="16.5" x14ac:dyDescent="0.3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21"/>
      <c r="V947" s="20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</row>
    <row r="948" spans="1:42" ht="16.5" x14ac:dyDescent="0.3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21"/>
      <c r="V948" s="20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</row>
    <row r="949" spans="1:42" ht="16.5" x14ac:dyDescent="0.3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21"/>
      <c r="V949" s="20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</row>
    <row r="950" spans="1:42" ht="16.5" x14ac:dyDescent="0.3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21"/>
      <c r="V950" s="20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</row>
    <row r="951" spans="1:42" ht="16.5" x14ac:dyDescent="0.3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21"/>
      <c r="V951" s="20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</row>
    <row r="952" spans="1:42" ht="16.5" x14ac:dyDescent="0.3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21"/>
      <c r="V952" s="20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</row>
    <row r="953" spans="1:42" ht="16.5" x14ac:dyDescent="0.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21"/>
      <c r="V953" s="20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</row>
    <row r="954" spans="1:42" ht="16.5" x14ac:dyDescent="0.3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21"/>
      <c r="V954" s="20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</row>
    <row r="955" spans="1:42" ht="16.5" x14ac:dyDescent="0.3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21"/>
      <c r="V955" s="20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</row>
    <row r="956" spans="1:42" ht="16.5" x14ac:dyDescent="0.3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21"/>
      <c r="V956" s="20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</row>
    <row r="957" spans="1:42" ht="16.5" x14ac:dyDescent="0.3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21"/>
      <c r="V957" s="20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</row>
    <row r="958" spans="1:42" ht="16.5" x14ac:dyDescent="0.3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21"/>
      <c r="V958" s="20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</row>
    <row r="959" spans="1:42" ht="16.5" x14ac:dyDescent="0.3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21"/>
      <c r="V959" s="20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</row>
    <row r="960" spans="1:42" ht="16.5" x14ac:dyDescent="0.3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21"/>
      <c r="V960" s="20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</row>
    <row r="961" spans="1:42" ht="16.5" x14ac:dyDescent="0.3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21"/>
      <c r="V961" s="20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</row>
    <row r="962" spans="1:42" ht="16.5" x14ac:dyDescent="0.3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21"/>
      <c r="V962" s="20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</row>
    <row r="963" spans="1:42" ht="16.5" x14ac:dyDescent="0.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21"/>
      <c r="V963" s="20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</row>
    <row r="964" spans="1:42" ht="16.5" x14ac:dyDescent="0.3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21"/>
      <c r="V964" s="20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</row>
    <row r="965" spans="1:42" ht="16.5" x14ac:dyDescent="0.3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21"/>
      <c r="V965" s="20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</row>
    <row r="966" spans="1:42" ht="16.5" x14ac:dyDescent="0.3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21"/>
      <c r="V966" s="20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</row>
    <row r="967" spans="1:42" ht="16.5" x14ac:dyDescent="0.3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21"/>
      <c r="V967" s="20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</row>
    <row r="968" spans="1:42" ht="16.5" x14ac:dyDescent="0.3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21"/>
      <c r="V968" s="20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</row>
    <row r="969" spans="1:42" ht="16.5" x14ac:dyDescent="0.3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21"/>
      <c r="V969" s="20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</row>
    <row r="970" spans="1:42" ht="16.5" x14ac:dyDescent="0.3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21"/>
      <c r="V970" s="20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</row>
    <row r="971" spans="1:42" ht="16.5" x14ac:dyDescent="0.3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21"/>
      <c r="V971" s="20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</row>
    <row r="972" spans="1:42" ht="16.5" x14ac:dyDescent="0.3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21"/>
      <c r="V972" s="20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</row>
  </sheetData>
  <autoFilter ref="A13:AP99" xr:uid="{00000000-0009-0000-0000-000000000000}"/>
  <mergeCells count="16">
    <mergeCell ref="AA12:AP12"/>
    <mergeCell ref="A2:A6"/>
    <mergeCell ref="B2:AP2"/>
    <mergeCell ref="B3:AP3"/>
    <mergeCell ref="B4:AP4"/>
    <mergeCell ref="B5:I5"/>
    <mergeCell ref="K5:V5"/>
    <mergeCell ref="W5:AP5"/>
    <mergeCell ref="B6:I6"/>
    <mergeCell ref="K6:V6"/>
    <mergeCell ref="W6:AP6"/>
    <mergeCell ref="B8:F8"/>
    <mergeCell ref="B9:I9"/>
    <mergeCell ref="B10:I10"/>
    <mergeCell ref="A12:F12"/>
    <mergeCell ref="H12:Z12"/>
  </mergeCells>
  <dataValidations count="1">
    <dataValidation type="list" allowBlank="1" showErrorMessage="1" sqref="B10 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PE_F_012_PLANDEACCION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PC-701572</dc:creator>
  <cp:lastModifiedBy>Oficina de Planeacion de Gestion Institucional 2</cp:lastModifiedBy>
  <dcterms:created xsi:type="dcterms:W3CDTF">2024-08-29T15:35:50Z</dcterms:created>
  <dcterms:modified xsi:type="dcterms:W3CDTF">2025-02-05T15:18:13Z</dcterms:modified>
</cp:coreProperties>
</file>