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PLANES DE ACCIÓN POLITICAS MIPG_2023\PLANES PUBLICADOS\Integridad\"/>
    </mc:Choice>
  </mc:AlternateContent>
  <bookViews>
    <workbookView xWindow="-120" yWindow="-120" windowWidth="20730" windowHeight="11160" tabRatio="795" firstSheet="4" activeTab="4"/>
  </bookViews>
  <sheets>
    <sheet name="Inicio" sheetId="16" state="hidden" r:id="rId1"/>
    <sheet name="Instrucciones" sheetId="14" state="hidden" r:id="rId2"/>
    <sheet name="Autodiagnóstico" sheetId="15" state="hidden" r:id="rId3"/>
    <sheet name="Gráficas" sheetId="17" state="hidden" r:id="rId4"/>
    <sheet name="Plan de Acción" sheetId="8" r:id="rId5"/>
    <sheet name="Calificación" sheetId="18" state="hidden" r:id="rId6"/>
  </sheets>
  <externalReferences>
    <externalReference r:id="rId7"/>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2" i="8" l="1"/>
  <c r="J26" i="18"/>
  <c r="K26" i="18" s="1"/>
  <c r="K25" i="18"/>
  <c r="K24" i="18"/>
  <c r="K23" i="18"/>
  <c r="K22" i="18"/>
  <c r="K21" i="18"/>
  <c r="K20" i="18"/>
  <c r="K19" i="18"/>
  <c r="K18" i="18"/>
  <c r="K17" i="18"/>
  <c r="K16" i="18"/>
  <c r="K15" i="18"/>
  <c r="K14" i="18"/>
  <c r="K13" i="18"/>
  <c r="K12" i="18"/>
  <c r="K11" i="18"/>
  <c r="K10" i="18"/>
  <c r="K9" i="18"/>
  <c r="K8" i="18"/>
  <c r="K7" i="18"/>
  <c r="D10" i="15" l="1"/>
  <c r="F10" i="15"/>
  <c r="G6" i="15" l="1"/>
  <c r="E26" i="8" l="1"/>
  <c r="E25" i="8"/>
  <c r="D25" i="8"/>
  <c r="E24" i="8"/>
  <c r="E23"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<sst xmlns="http://schemas.openxmlformats.org/spreadsheetml/2006/main" count="360" uniqueCount="256">
  <si>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</si>
  <si>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</si>
  <si>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</si>
  <si>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</si>
  <si>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</si>
  <si>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</si>
  <si>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</si>
  <si>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</si>
  <si>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</si>
  <si>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</si>
  <si>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</si>
  <si>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</si>
  <si>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</si>
  <si>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</si>
  <si>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</si>
  <si>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</si>
  <si>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</si>
  <si>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</si>
  <si>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</si>
  <si>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</si>
  <si>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</si>
  <si>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</si>
  <si>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</si>
  <si>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</si>
  <si>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</si>
  <si>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</si>
  <si>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</si>
  <si>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</si>
  <si>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</si>
  <si>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</si>
  <si>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</si>
  <si>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</si>
  <si>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</si>
  <si>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</si>
  <si>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</si>
  <si>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</si>
  <si>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</si>
  <si>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</si>
  <si>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</si>
  <si>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</si>
  <si>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</si>
  <si>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</si>
  <si>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</si>
  <si>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</si>
  <si>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</si>
  <si>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</si>
  <si>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</si>
  <si>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</si>
  <si>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</si>
  <si>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</si>
  <si>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</si>
  <si>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</si>
  <si>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</si>
  <si>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</si>
  <si>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</si>
  <si>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</si>
  <si>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</si>
  <si>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</si>
  <si>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</si>
  <si>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</si>
  <si>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</si>
  <si>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</si>
  <si>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</si>
  <si>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</si>
  <si>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</si>
  <si>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</si>
  <si>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</si>
  <si>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</si>
  <si>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</si>
  <si>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</si>
  <si>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</si>
  <si>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</si>
  <si>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</si>
  <si>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</si>
  <si>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</si>
  <si>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</si>
  <si>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</si>
  <si>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</si>
  <si>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</si>
  <si>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</si>
  <si>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</si>
  <si>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</si>
  <si>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</si>
  <si>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</si>
  <si>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</si>
  <si>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</si>
  <si>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</si>
  <si>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</si>
  <si>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</si>
  <si>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</si>
  <si>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</si>
  <si>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</si>
  <si>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</si>
  <si>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</si>
  <si>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</si>
  <si>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</si>
  <si>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</si>
  <si>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</si>
  <si>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</si>
  <si>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</si>
  <si>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</si>
  <si>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</si>
  <si>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</si>
  <si>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</si>
  <si>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</si>
  <si>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</si>
  <si>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</si>
  <si>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</si>
  <si>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</si>
  <si>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</si>
  <si>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</si>
  <si>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</si>
  <si>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</si>
  <si>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</si>
  <si>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</si>
  <si>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</si>
  <si>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</si>
  <si>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</si>
  <si>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</si>
  <si>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</si>
  <si>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</si>
  <si>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CUANDO</t>
  </si>
  <si>
    <t>FECHA DE INICIO</t>
  </si>
  <si>
    <t xml:space="preserve">FECHA DE FIN </t>
  </si>
  <si>
    <t>EVALUACION DE LA EFICACIA DE LAS ACCIONES IMPLEMENTADAS</t>
  </si>
  <si>
    <t>No hay presupuesto asignado para integridad desde la dependencia y generar los grupos de trabajo no es practico ni viable.</t>
  </si>
  <si>
    <t xml:space="preserve">Socialir el medio de comunicación (correo electronico institucional) para generar canales de comunicación respecto al Codigo de Integridad. </t>
  </si>
  <si>
    <t xml:space="preserve">Aplicar Test de percepción y medición de eficacia para evaluar los resultados de la implementación del Código de Ética. </t>
  </si>
  <si>
    <t xml:space="preserve">QUE                                               acción de mejora a realizar </t>
  </si>
  <si>
    <t xml:space="preserve">COMO                                           Tareas para cumplir la acción </t>
  </si>
  <si>
    <t>DONDE                                       Alcance de cada tarea en términos de cobertura</t>
  </si>
  <si>
    <t xml:space="preserve">Identificar en el FURAG la percepción de integridad en la entidad. </t>
  </si>
  <si>
    <t>QUE
Acción de mejora a realizar</t>
  </si>
  <si>
    <t>COMO
Tareas para cumplir la acción</t>
  </si>
  <si>
    <t>DONDE
Alcance de cada tarea en términos de cobertura</t>
  </si>
  <si>
    <t>QUIEN
Responsable de cada tarea</t>
  </si>
  <si>
    <t>CUANDO
Fecha prevista para iniciar y terminar cada tarea</t>
  </si>
  <si>
    <t>EVIDENCIAS</t>
  </si>
  <si>
    <t>ESTADO</t>
  </si>
  <si>
    <t>FECHA DE FIN</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</si>
  <si>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</si>
  <si>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</si>
  <si>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</si>
  <si>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</si>
  <si>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</si>
  <si>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</si>
  <si>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 xml:space="preserve">Se aplicaron 2 encuestas de caracterizacion en Sisben y en el punto de atencion a victimas PAV. </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</si>
  <si>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</si>
  <si>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</si>
  <si>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</si>
  <si>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</si>
  <si>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</si>
  <si>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</si>
  <si>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</si>
  <si>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</si>
  <si>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 xml:space="preserve">Se aplico el formato de caracterizacion y el formato evaluacion de satisfaccion.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</si>
  <si>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</si>
  <si>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</si>
  <si>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</si>
  <si>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</si>
  <si>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</si>
  <si>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</si>
  <si>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</si>
  <si>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</si>
  <si>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 xml:space="preserve">Se aplico el formato de caracterizacion que incluye la evaluacion de la percepcion </t>
  </si>
  <si>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</si>
  <si>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</si>
  <si>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</si>
  <si>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</si>
  <si>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</si>
  <si>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</si>
  <si>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</si>
  <si>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</si>
  <si>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</si>
  <si>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</si>
  <si>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</si>
  <si>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</si>
  <si>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</si>
  <si>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</si>
  <si>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</si>
  <si>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</si>
  <si>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</si>
  <si>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</si>
  <si>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</si>
  <si>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</si>
  <si>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</si>
  <si>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</si>
  <si>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</si>
  <si>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</si>
  <si>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</si>
  <si>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</si>
  <si>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</si>
  <si>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</si>
  <si>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</si>
  <si>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</si>
  <si>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</si>
  <si>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</si>
  <si>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</si>
  <si>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</si>
  <si>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</si>
  <si>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</si>
  <si>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</si>
  <si>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</si>
  <si>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</si>
  <si>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</si>
  <si>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</si>
  <si>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</si>
  <si>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</si>
  <si>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</si>
  <si>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</si>
  <si>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</si>
  <si>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</si>
  <si>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</si>
  <si>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</si>
  <si>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</si>
  <si>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</si>
  <si>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</si>
  <si>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</si>
  <si>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</si>
  <si>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</si>
  <si>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</si>
  <si>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</si>
  <si>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</si>
  <si>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</si>
  <si>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</si>
  <si>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</si>
  <si>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CALIFICACION</t>
  </si>
  <si>
    <t>CALIFICACIÓN</t>
  </si>
  <si>
    <t>4 - 5</t>
  </si>
  <si>
    <t>EFICAZ</t>
  </si>
  <si>
    <t>NIVEL DE CUMPLIMIENTO</t>
  </si>
  <si>
    <t>3 - 4</t>
  </si>
  <si>
    <t>MEDIANAMENTE EFICAZ</t>
  </si>
  <si>
    <t>0 - 3</t>
  </si>
  <si>
    <t>POCO EFICAZ</t>
  </si>
  <si>
    <t>ACCIÓN DE MEJORA</t>
  </si>
  <si>
    <t>Se implementa una encuesta de percepcion de integridad a los funcionarios de la Alcaldia.
Plan de implementación.
Plan de accion de la GETH.</t>
  </si>
  <si>
    <t xml:space="preserve">Circular, pieza grafica, correo soporte de difusion. Link de linea (enlace virtual), procedimeinto estandarizado de linea </t>
  </si>
  <si>
    <t>Informe Resultados Analizados</t>
  </si>
  <si>
    <t>QUÍEN LO HACE Responsable de la alternativa</t>
  </si>
  <si>
    <t xml:space="preserve">Subsecretaria de Talento Humano. </t>
  </si>
  <si>
    <t xml:space="preserve">Feria de Gestión. </t>
  </si>
  <si>
    <t xml:space="preserve">Jornada de trabajo. </t>
  </si>
  <si>
    <t xml:space="preserve">Documentar las buenas practicas en materia de integridad. </t>
  </si>
  <si>
    <t xml:space="preserve">Infografía socializada. </t>
  </si>
  <si>
    <t xml:space="preserve">Socializar los resultados del despliegue del Código de Integridad en la Administración Municipal. </t>
  </si>
  <si>
    <t xml:space="preserve">A través de una jornada pedagógica en la que se socialice el Código de Integridad. </t>
  </si>
  <si>
    <t xml:space="preserve">Numero de persona que asistente a la jornada de socialización. </t>
  </si>
  <si>
    <t>Especificar en el presupuesto de funcionamiento el rubro para el despliegue del Código de Integridad.</t>
  </si>
  <si>
    <t xml:space="preserve">Modificar el presupuesto de funcionamiento de la Subsecretaria de Talento Humano para 2023. </t>
  </si>
  <si>
    <t xml:space="preserve">Mesa técnica de Talento Humano. </t>
  </si>
  <si>
    <t xml:space="preserve">Especificación del presupuesto, </t>
  </si>
  <si>
    <t xml:space="preserve">Realizar una mesa técnica con los grupos de valor y enlaces de integridad para consultar, discutir y retroalimentar el Código de Integridad; revisando la posible adecuación al despliegue de la estrategia, consolidando los hallazgos y haciendo socialización de ello.  </t>
  </si>
  <si>
    <t xml:space="preserve">Actas de reunión. </t>
  </si>
  <si>
    <t xml:space="preserve">A través de una infografía. </t>
  </si>
  <si>
    <t xml:space="preserve">A trabe de convocatoria interna.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</si>
</sst>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sz val="11"/>
      <name val="Century Gothic"/>
      <family val="2"/>
    </font>
    <font>
      <b/>
      <sz val="16"/>
      <color theme="1"/>
      <name val="Century Gothic"/>
      <family val="2"/>
    </font>
    <font>
      <b/>
      <sz val="11"/>
      <color rgb="FF002060"/>
      <name val="Century Gothic"/>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7"/>
        <bgColor indexed="64"/>
      </patternFill>
    </fill>
    <fill>
      <patternFill patternType="solid">
        <fgColor rgb="FF00B050"/>
        <bgColor indexed="64"/>
      </patternFill>
    </fill>
    <fill>
      <patternFill patternType="solid">
        <fgColor theme="0"/>
        <bgColor indexed="64"/>
      </patternFill>
    </fill>
    <fill>
      <patternFill patternType="solid">
        <fgColor rgb="FFFFC0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
      <left/>
      <right style="dashed">
        <color rgb="FF002060"/>
      </right>
      <top style="medium">
        <color rgb="FF002060"/>
      </top>
      <bottom style="dashed">
        <color rgb="FF002060"/>
      </bottom>
      <diagonal/>
    </border>
    <border>
      <left style="dashed">
        <color rgb="FF002060"/>
      </left>
      <right style="dashed">
        <color rgb="FF002060"/>
      </right>
      <top/>
      <bottom/>
      <diagonal/>
    </border>
    <border>
      <left style="dashed">
        <color rgb="FF002060"/>
      </left>
      <right style="dashed">
        <color rgb="FF002060"/>
      </right>
      <top/>
      <bottom style="thin">
        <color rgb="FF002060"/>
      </bottom>
      <diagonal/>
    </border>
    <border>
      <left style="dashed">
        <color rgb="FF002060"/>
      </left>
      <right style="dashed">
        <color rgb="FF002060"/>
      </right>
      <top style="thin">
        <color rgb="FF002060"/>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style="hair">
        <color rgb="FF002060"/>
      </top>
      <bottom style="hair">
        <color rgb="FF002060"/>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8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4"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8" xfId="0" applyFont="1" applyBorder="1" applyAlignment="1">
      <alignment horizontal="center" vertical="center" wrapText="1"/>
    </xf>
    <xf numFmtId="0" fontId="19" fillId="0" borderId="8" xfId="0" applyFont="1" applyBorder="1" applyAlignment="1">
      <alignment vertical="center"/>
    </xf>
    <xf numFmtId="0" fontId="19" fillId="0" borderId="0" xfId="0" applyFont="1" applyAlignment="1">
      <alignment vertical="center"/>
    </xf>
    <xf numFmtId="0" fontId="3" fillId="0" borderId="0" xfId="0" applyFont="1" applyAlignment="1">
      <alignment vertical="top" wrapText="1"/>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20" fillId="5" borderId="0" xfId="0" applyFont="1" applyFill="1"/>
    <xf numFmtId="14" fontId="3" fillId="0" borderId="0" xfId="0" applyNumberFormat="1" applyFont="1" applyAlignment="1">
      <alignment horizontal="left" vertical="center"/>
    </xf>
    <xf numFmtId="0" fontId="7" fillId="0" borderId="96" xfId="0" applyFont="1" applyBorder="1" applyAlignment="1">
      <alignment vertical="center" wrapText="1"/>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2" fillId="13" borderId="92" xfId="0" applyFont="1" applyFill="1" applyBorder="1" applyAlignment="1">
      <alignment horizontal="center" vertical="center" wrapText="1"/>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0" fillId="0" borderId="0" xfId="0" applyAlignment="1">
      <alignment horizontal="justify" vertical="center"/>
    </xf>
    <xf numFmtId="0" fontId="37" fillId="0" borderId="29" xfId="0" applyFont="1" applyBorder="1" applyAlignment="1">
      <alignment vertical="center"/>
    </xf>
    <xf numFmtId="0" fontId="37" fillId="0" borderId="29" xfId="0" applyFont="1" applyBorder="1" applyAlignment="1">
      <alignment horizontal="center" vertical="center"/>
    </xf>
    <xf numFmtId="0" fontId="37" fillId="0" borderId="29" xfId="0" applyFont="1" applyBorder="1" applyAlignment="1">
      <alignment vertical="center" wrapText="1"/>
    </xf>
    <xf numFmtId="0" fontId="37" fillId="0" borderId="29" xfId="0" applyFont="1" applyBorder="1" applyAlignment="1">
      <alignment horizontal="center" vertical="center" wrapText="1"/>
    </xf>
    <xf numFmtId="0" fontId="38" fillId="11" borderId="0" xfId="0" applyFont="1" applyFill="1" applyAlignment="1">
      <alignment horizontal="center" vertical="center"/>
    </xf>
    <xf numFmtId="0" fontId="39" fillId="14"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02" xfId="0" applyFont="1" applyBorder="1" applyAlignment="1">
      <alignment vertical="center" wrapText="1"/>
    </xf>
    <xf numFmtId="14" fontId="37" fillId="0" borderId="1" xfId="0" applyNumberFormat="1" applyFont="1" applyBorder="1" applyAlignment="1">
      <alignment horizontal="center" vertical="center" wrapText="1"/>
    </xf>
    <xf numFmtId="14" fontId="37" fillId="0" borderId="103" xfId="0" applyNumberFormat="1"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49" fontId="40" fillId="0" borderId="0" xfId="0" applyNumberFormat="1" applyFont="1" applyAlignment="1">
      <alignment vertical="center" wrapText="1"/>
    </xf>
    <xf numFmtId="0" fontId="40" fillId="0" borderId="0" xfId="0" applyFont="1" applyAlignment="1">
      <alignment vertical="center" wrapText="1"/>
    </xf>
    <xf numFmtId="0" fontId="0" fillId="15" borderId="0" xfId="0" applyFill="1"/>
    <xf numFmtId="0" fontId="0" fillId="3" borderId="0" xfId="0" applyFill="1"/>
    <xf numFmtId="0" fontId="0" fillId="10" borderId="0" xfId="0" applyFill="1"/>
    <xf numFmtId="0" fontId="0" fillId="2" borderId="0" xfId="0" applyFill="1"/>
    <xf numFmtId="0" fontId="37" fillId="0" borderId="104" xfId="0" applyFont="1" applyBorder="1" applyAlignment="1">
      <alignment vertical="center" wrapText="1"/>
    </xf>
    <xf numFmtId="0" fontId="40" fillId="0" borderId="104" xfId="0" applyFont="1" applyBorder="1" applyAlignment="1">
      <alignment vertical="center" wrapText="1"/>
    </xf>
    <xf numFmtId="14" fontId="40" fillId="0" borderId="104" xfId="0" applyNumberFormat="1" applyFont="1" applyBorder="1" applyAlignment="1">
      <alignment horizontal="center" vertical="center"/>
    </xf>
    <xf numFmtId="14" fontId="40" fillId="0" borderId="105" xfId="0" applyNumberFormat="1" applyFont="1" applyBorder="1" applyAlignment="1">
      <alignment horizontal="center" vertical="center"/>
    </xf>
    <xf numFmtId="14" fontId="40" fillId="16" borderId="104" xfId="0" applyNumberFormat="1" applyFont="1" applyFill="1" applyBorder="1" applyAlignment="1">
      <alignment horizontal="center" vertical="center"/>
    </xf>
    <xf numFmtId="14" fontId="40" fillId="16" borderId="105" xfId="0" applyNumberFormat="1" applyFont="1" applyFill="1" applyBorder="1" applyAlignment="1">
      <alignment horizontal="center" vertical="center"/>
    </xf>
    <xf numFmtId="0" fontId="40" fillId="16" borderId="1" xfId="0" applyFont="1" applyFill="1" applyBorder="1" applyAlignment="1">
      <alignment vertical="center" wrapText="1"/>
    </xf>
    <xf numFmtId="49" fontId="40" fillId="0" borderId="1" xfId="0" applyNumberFormat="1" applyFont="1" applyBorder="1" applyAlignment="1">
      <alignment vertical="center" wrapText="1"/>
    </xf>
    <xf numFmtId="0" fontId="42" fillId="0" borderId="1" xfId="0" applyFont="1" applyBorder="1" applyAlignment="1">
      <alignment vertical="center" wrapText="1"/>
    </xf>
    <xf numFmtId="0" fontId="43" fillId="0" borderId="0" xfId="0" applyFont="1" applyAlignment="1">
      <alignment horizontal="right"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37" fillId="0" borderId="34" xfId="0" applyFont="1" applyBorder="1" applyAlignment="1">
      <alignment vertical="center"/>
    </xf>
    <xf numFmtId="0" fontId="37" fillId="0" borderId="34" xfId="0" applyFont="1" applyBorder="1" applyAlignment="1">
      <alignment horizontal="center" vertical="center"/>
    </xf>
    <xf numFmtId="0" fontId="37" fillId="0" borderId="34" xfId="0" applyFont="1" applyBorder="1" applyAlignment="1">
      <alignment vertical="center" wrapText="1"/>
    </xf>
    <xf numFmtId="0" fontId="37" fillId="0" borderId="34" xfId="0" applyFont="1" applyBorder="1" applyAlignment="1">
      <alignment horizontal="center" vertical="center" wrapText="1"/>
    </xf>
    <xf numFmtId="49" fontId="40" fillId="0" borderId="0" xfId="0" applyNumberFormat="1" applyFont="1" applyAlignment="1">
      <alignment horizontal="justify" vertical="center" wrapText="1"/>
    </xf>
    <xf numFmtId="0" fontId="0" fillId="17" borderId="0" xfId="0" applyFill="1"/>
    <xf numFmtId="0" fontId="39" fillId="14" borderId="0" xfId="0" applyFont="1" applyFill="1" applyAlignment="1">
      <alignment horizontal="center" vertical="center" wrapText="1"/>
    </xf>
    <xf numFmtId="0" fontId="9" fillId="0" borderId="100" xfId="0" applyFont="1" applyBorder="1" applyAlignment="1">
      <alignment horizontal="center" vertical="center"/>
    </xf>
    <xf numFmtId="0" fontId="9" fillId="0" borderId="9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7" fillId="0" borderId="61" xfId="0" applyFont="1" applyBorder="1" applyAlignment="1">
      <alignment horizontal="center" vertical="center" wrapText="1"/>
    </xf>
    <xf numFmtId="0" fontId="28" fillId="0" borderId="75" xfId="0" applyFont="1" applyBorder="1" applyAlignment="1">
      <alignment horizontal="center" vertical="center" wrapText="1"/>
    </xf>
    <xf numFmtId="0" fontId="7" fillId="0" borderId="58" xfId="0" applyFont="1" applyBorder="1" applyAlignment="1">
      <alignment horizontal="center" vertical="center" wrapText="1"/>
    </xf>
    <xf numFmtId="0" fontId="28" fillId="0" borderId="64" xfId="0" applyFont="1" applyBorder="1" applyAlignment="1">
      <alignment horizontal="center" vertical="center" wrapText="1"/>
    </xf>
    <xf numFmtId="0" fontId="7" fillId="0" borderId="77" xfId="0" applyFont="1" applyBorder="1" applyAlignment="1">
      <alignment horizontal="center" vertical="center" wrapText="1"/>
    </xf>
    <xf numFmtId="0" fontId="28" fillId="0" borderId="79" xfId="0" applyFont="1" applyBorder="1" applyAlignment="1">
      <alignment horizontal="center" vertical="center" wrapText="1"/>
    </xf>
    <xf numFmtId="0" fontId="7" fillId="0" borderId="59" xfId="0" applyFont="1" applyBorder="1" applyAlignment="1">
      <alignment horizontal="center" vertical="center" wrapText="1"/>
    </xf>
    <xf numFmtId="0" fontId="28" fillId="0" borderId="80" xfId="0" applyFont="1" applyBorder="1" applyAlignment="1">
      <alignment horizontal="center" vertical="center" wrapText="1"/>
    </xf>
    <xf numFmtId="0" fontId="7" fillId="0" borderId="62" xfId="0" applyFont="1" applyBorder="1" applyAlignment="1">
      <alignment horizontal="center" vertical="center" wrapText="1"/>
    </xf>
    <xf numFmtId="0" fontId="28" fillId="0" borderId="72" xfId="0" applyFont="1" applyBorder="1" applyAlignment="1">
      <alignment horizontal="center" vertical="center" wrapText="1"/>
    </xf>
    <xf numFmtId="0" fontId="7" fillId="0" borderId="60" xfId="0" applyFont="1" applyBorder="1" applyAlignment="1">
      <alignment horizontal="center" vertical="center" wrapText="1"/>
    </xf>
    <xf numFmtId="0" fontId="28" fillId="0" borderId="63" xfId="0" applyFont="1" applyBorder="1" applyAlignment="1">
      <alignment horizontal="center" vertical="center" wrapText="1"/>
    </xf>
    <xf numFmtId="0" fontId="7" fillId="0" borderId="66" xfId="0" applyFont="1" applyBorder="1" applyAlignment="1">
      <alignment horizontal="center" vertical="center" wrapText="1"/>
    </xf>
    <xf numFmtId="0" fontId="28"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3" xfId="0" applyFont="1" applyBorder="1" applyAlignment="1">
      <alignment horizontal="center" vertical="center" wrapText="1"/>
    </xf>
    <xf numFmtId="0" fontId="3" fillId="0" borderId="33" xfId="0" applyFont="1" applyBorder="1" applyAlignment="1">
      <alignment horizontal="center" vertical="center"/>
    </xf>
    <xf numFmtId="0" fontId="19" fillId="0" borderId="34" xfId="0" applyFont="1" applyBorder="1" applyAlignment="1">
      <alignment horizontal="center" vertical="center"/>
    </xf>
    <xf numFmtId="0" fontId="3" fillId="0" borderId="35" xfId="0" applyFont="1" applyBorder="1" applyAlignment="1">
      <alignment horizontal="center" vertical="center"/>
    </xf>
    <xf numFmtId="0" fontId="10" fillId="11" borderId="0" xfId="0" applyFont="1" applyFill="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1" xfId="0" applyFont="1" applyFill="1" applyBorder="1" applyAlignment="1">
      <alignment horizontal="center" vertical="center"/>
    </xf>
    <xf numFmtId="0" fontId="10" fillId="11" borderId="82" xfId="0" applyFont="1" applyFill="1" applyBorder="1" applyAlignment="1">
      <alignment horizontal="center" vertical="center"/>
    </xf>
    <xf numFmtId="0" fontId="10" fillId="11" borderId="8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0" fillId="0" borderId="9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35" fillId="0" borderId="59" xfId="0" applyFont="1" applyBorder="1" applyAlignment="1">
      <alignment horizontal="center" vertical="center" wrapText="1"/>
    </xf>
    <xf numFmtId="0" fontId="36" fillId="0" borderId="62" xfId="0" applyFont="1" applyBorder="1" applyAlignment="1">
      <alignment horizontal="center" vertical="center" wrapText="1"/>
    </xf>
    <xf numFmtId="0" fontId="35" fillId="0" borderId="61"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8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Border="1" applyAlignment="1">
      <alignment horizontal="center" vertical="center" wrapText="1"/>
    </xf>
    <xf numFmtId="0" fontId="35" fillId="0" borderId="76" xfId="0" applyFont="1" applyBorder="1" applyAlignment="1">
      <alignment horizontal="center" vertical="center" wrapText="1"/>
    </xf>
    <xf numFmtId="0" fontId="36" fillId="0" borderId="77" xfId="0" applyFont="1" applyBorder="1" applyAlignment="1">
      <alignment horizontal="center" vertical="center" wrapText="1"/>
    </xf>
    <xf numFmtId="0" fontId="2" fillId="12" borderId="84" xfId="0" applyFont="1" applyFill="1" applyBorder="1" applyAlignment="1">
      <alignment horizontal="center" vertical="center" wrapText="1"/>
    </xf>
    <xf numFmtId="0" fontId="2" fillId="12" borderId="88" xfId="0" applyFont="1" applyFill="1" applyBorder="1" applyAlignment="1">
      <alignment horizontal="center" vertical="center" wrapText="1"/>
    </xf>
    <xf numFmtId="0" fontId="2" fillId="13" borderId="87" xfId="0" applyFont="1" applyFill="1" applyBorder="1" applyAlignment="1">
      <alignment horizontal="center" vertical="center" wrapText="1"/>
    </xf>
    <xf numFmtId="0" fontId="2" fillId="13" borderId="90" xfId="0" applyFont="1" applyFill="1" applyBorder="1" applyAlignment="1">
      <alignment horizontal="center" vertical="center" wrapText="1"/>
    </xf>
    <xf numFmtId="0" fontId="2" fillId="13" borderId="93" xfId="0" applyFont="1" applyFill="1" applyBorder="1" applyAlignment="1">
      <alignment horizontal="center" vertical="center" wrapText="1"/>
    </xf>
    <xf numFmtId="0" fontId="2" fillId="13" borderId="94" xfId="0" applyFont="1" applyFill="1" applyBorder="1" applyAlignment="1">
      <alignment horizontal="center" vertical="center" wrapText="1"/>
    </xf>
    <xf numFmtId="0" fontId="2" fillId="13" borderId="86" xfId="0" applyFont="1" applyFill="1" applyBorder="1" applyAlignment="1">
      <alignment horizontal="center" vertical="center" wrapText="1"/>
    </xf>
    <xf numFmtId="0" fontId="2" fillId="13" borderId="89" xfId="0" applyFont="1" applyFill="1" applyBorder="1" applyAlignment="1">
      <alignment horizontal="center" vertical="center" wrapText="1"/>
    </xf>
    <xf numFmtId="0" fontId="2" fillId="6" borderId="91" xfId="0" applyFont="1" applyFill="1" applyBorder="1" applyAlignment="1">
      <alignment horizontal="center" vertical="center" wrapText="1"/>
    </xf>
    <xf numFmtId="0" fontId="2" fillId="6" borderId="92"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2" fillId="6" borderId="89" xfId="0" applyFont="1" applyFill="1" applyBorder="1" applyAlignment="1">
      <alignment horizontal="center" vertical="center" wrapText="1"/>
    </xf>
    <xf numFmtId="0" fontId="2" fillId="13" borderId="85" xfId="0" applyFont="1" applyFill="1" applyBorder="1" applyAlignment="1">
      <alignment horizontal="center" vertical="center" wrapText="1"/>
    </xf>
    <xf numFmtId="0" fontId="2" fillId="13" borderId="63" xfId="0" applyFont="1" applyFill="1" applyBorder="1" applyAlignment="1">
      <alignment horizontal="center" vertical="center" wrapText="1"/>
    </xf>
    <xf numFmtId="0" fontId="2" fillId="13" borderId="91"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9" fillId="0" borderId="85"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xf>
    <xf numFmtId="0" fontId="9" fillId="0" borderId="99" xfId="0" applyFont="1" applyBorder="1" applyAlignment="1">
      <alignment horizontal="center" vertical="center"/>
    </xf>
    <xf numFmtId="14" fontId="9" fillId="0" borderId="85" xfId="0" applyNumberFormat="1" applyFont="1" applyBorder="1" applyAlignment="1">
      <alignment horizontal="center" vertical="center"/>
    </xf>
    <xf numFmtId="0" fontId="9" fillId="0" borderId="98" xfId="0" applyFont="1" applyBorder="1" applyAlignment="1">
      <alignment horizontal="center" vertical="center"/>
    </xf>
    <xf numFmtId="0" fontId="9" fillId="0" borderId="10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85" xfId="0" applyFont="1" applyBorder="1" applyAlignment="1">
      <alignment horizontal="center" vertical="center"/>
    </xf>
    <xf numFmtId="14" fontId="9" fillId="0" borderId="100" xfId="0" applyNumberFormat="1" applyFont="1" applyBorder="1" applyAlignment="1">
      <alignment horizontal="center" vertical="center"/>
    </xf>
    <xf numFmtId="0" fontId="9" fillId="0" borderId="63" xfId="0" applyFont="1" applyBorder="1" applyAlignment="1">
      <alignment horizontal="center" vertical="center"/>
    </xf>
    <xf numFmtId="0" fontId="9" fillId="0" borderId="75" xfId="0" applyFont="1" applyBorder="1" applyAlignment="1">
      <alignment horizontal="center" vertical="center"/>
    </xf>
    <xf numFmtId="0" fontId="9" fillId="0" borderId="75" xfId="0" applyFont="1" applyBorder="1" applyAlignment="1">
      <alignment horizontal="center" vertical="center" wrapText="1"/>
    </xf>
    <xf numFmtId="0" fontId="2" fillId="14" borderId="12"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39" fillId="14" borderId="101" xfId="0" applyFont="1" applyFill="1" applyBorder="1" applyAlignment="1">
      <alignment horizontal="center" vertical="center" wrapText="1"/>
    </xf>
    <xf numFmtId="0" fontId="39" fillId="14" borderId="1" xfId="0" applyFont="1" applyFill="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27">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82.583333333333329</c:v>
                </c:pt>
                <c:pt idx="1">
                  <c:v>51.625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50.5</c:v>
                </c:pt>
                <c:pt idx="1">
                  <c:v>55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70.2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77.5</c:v>
                </c:pt>
                <c:pt idx="1">
                  <c:v>90</c:v>
                </c:pt>
                <c:pt idx="2">
                  <c:v>83.5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9</xdr:col>
      <xdr:colOff>914400</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10</xdr:col>
      <xdr:colOff>515126</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zoomScale="90" zoomScaleNormal="90" workbookViewId="0">
      <selection activeCell="C3" sqref="C3:Q3"/>
    </sheetView>
  </sheetViews>
  <sheetFormatPr baseColWidth="10" defaultColWidth="0" defaultRowHeight="14.5" zeroHeight="1" x14ac:dyDescent="0.35"/>
  <cols>
    <col min="1" max="1" width="1.26953125" style="90" customWidth="1"/>
    <col min="2" max="2" width="0.7265625" style="90" customWidth="1"/>
    <col min="3" max="17" width="11.453125" style="90" customWidth="1"/>
    <col min="18" max="18" width="1.26953125" style="90" customWidth="1"/>
    <col min="19" max="19" width="1.453125" style="90" customWidth="1"/>
    <col min="20" max="16384" width="11.453125" style="90" hidden="1"/>
  </cols>
  <sheetData>
    <row r="1" spans="2:18" ht="7.5" customHeight="1" thickBot="1" x14ac:dyDescent="0.4"/>
    <row r="2" spans="2:18" ht="93" customHeight="1" x14ac:dyDescent="0.35">
      <c r="B2" s="87"/>
      <c r="C2" s="88"/>
      <c r="D2" s="88"/>
      <c r="E2" s="88"/>
      <c r="F2" s="88"/>
      <c r="G2" s="88"/>
      <c r="H2" s="88"/>
      <c r="I2" s="88"/>
      <c r="J2" s="88"/>
      <c r="K2" s="88"/>
      <c r="L2" s="88"/>
      <c r="M2" s="88"/>
      <c r="N2" s="88"/>
      <c r="O2" s="88"/>
      <c r="P2" s="88"/>
      <c r="Q2" s="88"/>
      <c r="R2" s="89"/>
    </row>
    <row r="3" spans="2:18" ht="28.15" customHeight="1" x14ac:dyDescent="0.35">
      <c r="B3" s="91"/>
      <c r="C3" s="181" t="s">
        <v>34</v>
      </c>
      <c r="D3" s="181"/>
      <c r="E3" s="181"/>
      <c r="F3" s="181"/>
      <c r="G3" s="181"/>
      <c r="H3" s="181"/>
      <c r="I3" s="181"/>
      <c r="J3" s="181"/>
      <c r="K3" s="181"/>
      <c r="L3" s="181"/>
      <c r="M3" s="181"/>
      <c r="N3" s="181"/>
      <c r="O3" s="181"/>
      <c r="P3" s="181"/>
      <c r="Q3" s="181"/>
      <c r="R3" s="92"/>
    </row>
    <row r="4" spans="2:18" ht="4.1500000000000004" customHeight="1" x14ac:dyDescent="0.35">
      <c r="B4" s="91"/>
      <c r="C4" s="93"/>
      <c r="D4" s="93"/>
      <c r="E4" s="93"/>
      <c r="F4" s="93"/>
      <c r="G4" s="93"/>
      <c r="H4" s="93"/>
      <c r="I4" s="93"/>
      <c r="J4" s="93"/>
      <c r="K4" s="93"/>
      <c r="L4" s="93"/>
      <c r="M4" s="93"/>
      <c r="N4" s="93"/>
      <c r="O4" s="93"/>
      <c r="P4" s="93"/>
      <c r="Q4" s="93"/>
      <c r="R4" s="92"/>
    </row>
    <row r="5" spans="2:18" ht="28.15" customHeight="1" x14ac:dyDescent="0.35">
      <c r="B5" s="91"/>
      <c r="C5" s="181" t="s">
        <v>61</v>
      </c>
      <c r="D5" s="181"/>
      <c r="E5" s="181"/>
      <c r="F5" s="181"/>
      <c r="G5" s="181"/>
      <c r="H5" s="181"/>
      <c r="I5" s="181"/>
      <c r="J5" s="181"/>
      <c r="K5" s="181"/>
      <c r="L5" s="181"/>
      <c r="M5" s="181"/>
      <c r="N5" s="181"/>
      <c r="O5" s="181"/>
      <c r="P5" s="181"/>
      <c r="Q5" s="181"/>
      <c r="R5" s="92"/>
    </row>
    <row r="6" spans="2:18" x14ac:dyDescent="0.35">
      <c r="B6" s="91"/>
      <c r="R6" s="92"/>
    </row>
    <row r="7" spans="2:18" x14ac:dyDescent="0.35">
      <c r="B7" s="91"/>
      <c r="R7" s="92"/>
    </row>
    <row r="8" spans="2:18" ht="24.75" customHeight="1" x14ac:dyDescent="0.35">
      <c r="B8" s="91"/>
      <c r="D8" s="182" t="s">
        <v>6</v>
      </c>
      <c r="E8" s="182"/>
      <c r="F8" s="182"/>
      <c r="G8" s="182"/>
      <c r="H8" s="182"/>
      <c r="I8" s="182"/>
      <c r="J8" s="182"/>
      <c r="K8" s="182"/>
      <c r="L8" s="182"/>
      <c r="M8" s="182"/>
      <c r="N8" s="182"/>
      <c r="O8" s="182"/>
      <c r="P8" s="182"/>
      <c r="Q8" s="94"/>
      <c r="R8" s="92"/>
    </row>
    <row r="9" spans="2:18" ht="20.149999999999999" customHeight="1" x14ac:dyDescent="0.35">
      <c r="B9" s="91"/>
      <c r="R9" s="92"/>
    </row>
    <row r="10" spans="2:18" ht="20.149999999999999" customHeight="1" x14ac:dyDescent="0.35">
      <c r="B10" s="91"/>
      <c r="R10" s="92"/>
    </row>
    <row r="11" spans="2:18" ht="24.75" customHeight="1" x14ac:dyDescent="0.35">
      <c r="B11" s="91"/>
      <c r="D11" s="182" t="s">
        <v>75</v>
      </c>
      <c r="E11" s="182"/>
      <c r="F11" s="182"/>
      <c r="G11" s="182"/>
      <c r="H11" s="182"/>
      <c r="I11" s="182"/>
      <c r="J11" s="182"/>
      <c r="K11" s="182"/>
      <c r="L11" s="182"/>
      <c r="M11" s="182"/>
      <c r="N11" s="182"/>
      <c r="O11" s="182"/>
      <c r="P11" s="182"/>
      <c r="Q11" s="94"/>
      <c r="R11" s="92"/>
    </row>
    <row r="12" spans="2:18" ht="20.149999999999999" customHeight="1" x14ac:dyDescent="0.35">
      <c r="B12" s="91"/>
      <c r="R12" s="92"/>
    </row>
    <row r="13" spans="2:18" ht="20.149999999999999" customHeight="1" x14ac:dyDescent="0.35">
      <c r="B13" s="91"/>
      <c r="R13" s="92"/>
    </row>
    <row r="14" spans="2:18" ht="24.75" customHeight="1" x14ac:dyDescent="0.35">
      <c r="B14" s="91"/>
      <c r="D14" s="182" t="s">
        <v>76</v>
      </c>
      <c r="E14" s="182"/>
      <c r="F14" s="182"/>
      <c r="G14" s="182"/>
      <c r="H14" s="182"/>
      <c r="I14" s="182"/>
      <c r="J14" s="182"/>
      <c r="K14" s="182"/>
      <c r="L14" s="182"/>
      <c r="M14" s="182"/>
      <c r="N14" s="182"/>
      <c r="O14" s="182"/>
      <c r="P14" s="182"/>
      <c r="Q14" s="94"/>
      <c r="R14" s="92"/>
    </row>
    <row r="15" spans="2:18" ht="20.149999999999999" customHeight="1" x14ac:dyDescent="0.35">
      <c r="B15" s="91"/>
      <c r="R15" s="92"/>
    </row>
    <row r="16" spans="2:18" ht="18.75" customHeight="1" thickBot="1" x14ac:dyDescent="0.4">
      <c r="B16" s="95"/>
      <c r="C16" s="96"/>
      <c r="D16" s="96"/>
      <c r="E16" s="96"/>
      <c r="F16" s="96"/>
      <c r="G16" s="96"/>
      <c r="H16" s="96"/>
      <c r="I16" s="96"/>
      <c r="J16" s="96"/>
      <c r="K16" s="96"/>
      <c r="L16" s="96"/>
      <c r="M16" s="96"/>
      <c r="N16" s="96"/>
      <c r="O16" s="96"/>
      <c r="P16" s="96"/>
      <c r="Q16" s="96"/>
      <c r="R16" s="97"/>
    </row>
    <row r="17" x14ac:dyDescent="0.35"/>
    <row r="18"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E12"/>
    </sheetView>
  </sheetViews>
  <sheetFormatPr baseColWidth="10" defaultColWidth="0" defaultRowHeight="14"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54296875" style="1" customWidth="1"/>
    <col min="21" max="21" width="2.26953125" style="1" customWidth="1"/>
    <col min="22" max="25" width="0" style="1" hidden="1" customWidth="1"/>
    <col min="26" max="16384" width="11.453125" style="1" hidden="1"/>
  </cols>
  <sheetData>
    <row r="1" spans="2:25" ht="6" customHeight="1" thickBot="1" x14ac:dyDescent="0.4">
      <c r="C1" s="2"/>
      <c r="L1" s="1" t="s">
        <v>4</v>
      </c>
    </row>
    <row r="2" spans="2:25" ht="92.25" customHeight="1" x14ac:dyDescent="0.35">
      <c r="B2" s="12"/>
      <c r="C2" s="13"/>
      <c r="D2" s="6"/>
      <c r="E2" s="6"/>
      <c r="F2" s="6"/>
      <c r="G2" s="6"/>
      <c r="H2" s="6"/>
      <c r="I2" s="6"/>
      <c r="J2" s="6"/>
      <c r="K2" s="6"/>
      <c r="L2" s="6"/>
      <c r="M2" s="14"/>
      <c r="N2" s="6"/>
      <c r="O2" s="6"/>
      <c r="P2" s="6"/>
      <c r="Q2" s="6"/>
      <c r="R2" s="6"/>
      <c r="S2" s="6"/>
      <c r="T2" s="7"/>
    </row>
    <row r="3" spans="2:25" ht="27.5" x14ac:dyDescent="0.35">
      <c r="B3" s="15"/>
      <c r="C3" s="181" t="s">
        <v>62</v>
      </c>
      <c r="D3" s="181"/>
      <c r="E3" s="181"/>
      <c r="F3" s="181"/>
      <c r="G3" s="181"/>
      <c r="H3" s="181"/>
      <c r="I3" s="181"/>
      <c r="J3" s="181"/>
      <c r="K3" s="181"/>
      <c r="L3" s="181"/>
      <c r="M3" s="181"/>
      <c r="N3" s="181"/>
      <c r="O3" s="181"/>
      <c r="P3" s="181"/>
      <c r="Q3" s="181"/>
      <c r="R3" s="181"/>
      <c r="S3" s="181"/>
      <c r="T3" s="16"/>
      <c r="U3" s="4"/>
      <c r="V3" s="4"/>
      <c r="W3" s="4"/>
      <c r="X3" s="4"/>
      <c r="Y3" s="4"/>
    </row>
    <row r="4" spans="2:25" ht="7.5" customHeight="1" x14ac:dyDescent="0.35">
      <c r="B4" s="15"/>
      <c r="C4" s="2"/>
      <c r="T4" s="8"/>
    </row>
    <row r="5" spans="2:25" ht="14.5" thickBot="1" x14ac:dyDescent="0.4"/>
    <row r="6" spans="2:25" ht="7.5" customHeight="1" x14ac:dyDescent="0.35">
      <c r="B6" s="18"/>
      <c r="C6" s="19"/>
      <c r="D6" s="19"/>
      <c r="E6" s="19"/>
      <c r="F6" s="19"/>
      <c r="G6" s="19"/>
      <c r="H6" s="19"/>
      <c r="I6" s="19"/>
      <c r="J6" s="19"/>
      <c r="K6" s="19"/>
      <c r="L6" s="19"/>
      <c r="M6" s="20"/>
      <c r="N6" s="19"/>
      <c r="O6" s="19"/>
      <c r="P6" s="19"/>
      <c r="Q6" s="19"/>
      <c r="R6" s="19"/>
      <c r="S6" s="19"/>
      <c r="T6" s="21"/>
    </row>
    <row r="7" spans="2:25" ht="20" x14ac:dyDescent="0.35">
      <c r="B7" s="22"/>
      <c r="C7" s="186" t="s">
        <v>112</v>
      </c>
      <c r="D7" s="186"/>
      <c r="E7" s="186"/>
      <c r="F7" s="186"/>
      <c r="G7" s="186"/>
      <c r="H7" s="186"/>
      <c r="I7" s="186"/>
      <c r="J7" s="186"/>
      <c r="K7" s="186"/>
      <c r="L7" s="186"/>
      <c r="M7" s="186"/>
      <c r="N7" s="186"/>
      <c r="O7" s="186"/>
      <c r="P7" s="186"/>
      <c r="Q7" s="186"/>
      <c r="R7" s="186"/>
      <c r="S7" s="186"/>
      <c r="T7" s="23"/>
    </row>
    <row r="8" spans="2:25" x14ac:dyDescent="0.35">
      <c r="B8" s="22"/>
      <c r="T8" s="23"/>
    </row>
    <row r="9" spans="2:25" ht="15.5" x14ac:dyDescent="0.35">
      <c r="B9" s="22"/>
      <c r="C9" s="59" t="s">
        <v>113</v>
      </c>
      <c r="D9" s="59" t="s">
        <v>114</v>
      </c>
      <c r="T9" s="23"/>
    </row>
    <row r="10" spans="2:25" x14ac:dyDescent="0.35">
      <c r="B10" s="22"/>
      <c r="C10" s="99">
        <v>43009</v>
      </c>
      <c r="D10" s="1" t="s">
        <v>115</v>
      </c>
      <c r="T10" s="23"/>
    </row>
    <row r="11" spans="2:25" x14ac:dyDescent="0.35">
      <c r="B11" s="22"/>
      <c r="C11" s="99">
        <v>43161</v>
      </c>
      <c r="D11" s="1" t="s">
        <v>120</v>
      </c>
      <c r="T11" s="23"/>
    </row>
    <row r="12" spans="2:25" ht="14.5" thickBot="1" x14ac:dyDescent="0.4">
      <c r="B12" s="25"/>
      <c r="C12" s="26"/>
      <c r="D12" s="26"/>
      <c r="E12" s="26"/>
      <c r="F12" s="26"/>
      <c r="G12" s="26"/>
      <c r="H12" s="26"/>
      <c r="I12" s="26"/>
      <c r="J12" s="26"/>
      <c r="K12" s="26"/>
      <c r="L12" s="26"/>
      <c r="M12" s="27"/>
      <c r="N12" s="26"/>
      <c r="O12" s="26"/>
      <c r="P12" s="26"/>
      <c r="Q12" s="26"/>
      <c r="R12" s="26"/>
      <c r="S12" s="26"/>
      <c r="T12" s="28"/>
    </row>
    <row r="13" spans="2:25" ht="12" customHeight="1" thickBot="1" x14ac:dyDescent="0.4"/>
    <row r="14" spans="2:25" ht="8.25" customHeight="1" x14ac:dyDescent="0.35">
      <c r="B14" s="18"/>
      <c r="C14" s="19"/>
      <c r="D14" s="19"/>
      <c r="E14" s="19"/>
      <c r="F14" s="19"/>
      <c r="G14" s="19"/>
      <c r="H14" s="19"/>
      <c r="I14" s="19"/>
      <c r="J14" s="19"/>
      <c r="K14" s="19"/>
      <c r="L14" s="19"/>
      <c r="M14" s="20"/>
      <c r="N14" s="19"/>
      <c r="O14" s="19"/>
      <c r="P14" s="19"/>
      <c r="Q14" s="19"/>
      <c r="R14" s="19"/>
      <c r="S14" s="19"/>
      <c r="T14" s="21"/>
    </row>
    <row r="15" spans="2:25" ht="23.25" customHeight="1" x14ac:dyDescent="0.35">
      <c r="B15" s="22"/>
      <c r="C15" s="186" t="s">
        <v>6</v>
      </c>
      <c r="D15" s="186"/>
      <c r="E15" s="186"/>
      <c r="F15" s="186"/>
      <c r="G15" s="186"/>
      <c r="H15" s="186"/>
      <c r="I15" s="186"/>
      <c r="J15" s="186"/>
      <c r="K15" s="186"/>
      <c r="L15" s="186"/>
      <c r="M15" s="186"/>
      <c r="N15" s="186"/>
      <c r="O15" s="186"/>
      <c r="P15" s="186"/>
      <c r="Q15" s="186"/>
      <c r="R15" s="186"/>
      <c r="S15" s="186"/>
      <c r="T15" s="23"/>
    </row>
    <row r="16" spans="2:25" ht="15" customHeight="1" x14ac:dyDescent="0.35">
      <c r="B16" s="15"/>
      <c r="C16" s="2"/>
      <c r="T16" s="8"/>
    </row>
    <row r="17" spans="2:20" ht="15" customHeight="1" x14ac:dyDescent="0.35">
      <c r="B17" s="15"/>
      <c r="C17" s="187" t="s">
        <v>100</v>
      </c>
      <c r="D17" s="187"/>
      <c r="E17" s="187"/>
      <c r="F17" s="187"/>
      <c r="G17" s="187"/>
      <c r="H17" s="187"/>
      <c r="I17" s="187"/>
      <c r="J17" s="187"/>
      <c r="K17" s="187"/>
      <c r="L17" s="187"/>
      <c r="M17" s="187"/>
      <c r="N17" s="187"/>
      <c r="O17" s="187"/>
      <c r="P17" s="187"/>
      <c r="Q17" s="187"/>
      <c r="R17" s="187"/>
      <c r="S17" s="187"/>
      <c r="T17" s="8"/>
    </row>
    <row r="18" spans="2:20" ht="15" customHeight="1" x14ac:dyDescent="0.35">
      <c r="B18" s="15"/>
      <c r="C18" s="187"/>
      <c r="D18" s="187"/>
      <c r="E18" s="187"/>
      <c r="F18" s="187"/>
      <c r="G18" s="187"/>
      <c r="H18" s="187"/>
      <c r="I18" s="187"/>
      <c r="J18" s="187"/>
      <c r="K18" s="187"/>
      <c r="L18" s="187"/>
      <c r="M18" s="187"/>
      <c r="N18" s="187"/>
      <c r="O18" s="187"/>
      <c r="P18" s="187"/>
      <c r="Q18" s="187"/>
      <c r="R18" s="187"/>
      <c r="S18" s="187"/>
      <c r="T18" s="8"/>
    </row>
    <row r="19" spans="2:20" ht="15" customHeight="1" x14ac:dyDescent="0.35">
      <c r="B19" s="15"/>
      <c r="C19" s="187"/>
      <c r="D19" s="187"/>
      <c r="E19" s="187"/>
      <c r="F19" s="187"/>
      <c r="G19" s="187"/>
      <c r="H19" s="187"/>
      <c r="I19" s="187"/>
      <c r="J19" s="187"/>
      <c r="K19" s="187"/>
      <c r="L19" s="187"/>
      <c r="M19" s="187"/>
      <c r="N19" s="187"/>
      <c r="O19" s="187"/>
      <c r="P19" s="187"/>
      <c r="Q19" s="187"/>
      <c r="R19" s="187"/>
      <c r="S19" s="187"/>
      <c r="T19" s="8"/>
    </row>
    <row r="20" spans="2:20" ht="15" customHeight="1" x14ac:dyDescent="0.35">
      <c r="B20" s="15"/>
      <c r="C20" s="187"/>
      <c r="D20" s="187"/>
      <c r="E20" s="187"/>
      <c r="F20" s="187"/>
      <c r="G20" s="187"/>
      <c r="H20" s="187"/>
      <c r="I20" s="187"/>
      <c r="J20" s="187"/>
      <c r="K20" s="187"/>
      <c r="L20" s="187"/>
      <c r="M20" s="187"/>
      <c r="N20" s="187"/>
      <c r="O20" s="187"/>
      <c r="P20" s="187"/>
      <c r="Q20" s="187"/>
      <c r="R20" s="187"/>
      <c r="S20" s="187"/>
      <c r="T20" s="8"/>
    </row>
    <row r="21" spans="2:20" ht="15" customHeight="1" x14ac:dyDescent="0.35">
      <c r="B21" s="15"/>
      <c r="C21" s="58"/>
      <c r="T21" s="8"/>
    </row>
    <row r="22" spans="2:20" ht="15" customHeight="1" x14ac:dyDescent="0.35">
      <c r="B22" s="15"/>
      <c r="C22" s="183" t="s">
        <v>77</v>
      </c>
      <c r="D22" s="183"/>
      <c r="E22" s="183"/>
      <c r="F22" s="183"/>
      <c r="G22" s="183"/>
      <c r="H22" s="183"/>
      <c r="I22" s="183"/>
      <c r="J22" s="183"/>
      <c r="K22" s="183"/>
      <c r="L22" s="183"/>
      <c r="M22" s="183"/>
      <c r="N22" s="183"/>
      <c r="O22" s="183"/>
      <c r="P22" s="183"/>
      <c r="Q22" s="183"/>
      <c r="R22" s="183"/>
      <c r="S22" s="183"/>
      <c r="T22" s="8"/>
    </row>
    <row r="23" spans="2:20" ht="15" customHeight="1" x14ac:dyDescent="0.35">
      <c r="B23" s="15"/>
      <c r="C23" s="183"/>
      <c r="D23" s="183"/>
      <c r="E23" s="183"/>
      <c r="F23" s="183"/>
      <c r="G23" s="183"/>
      <c r="H23" s="183"/>
      <c r="I23" s="183"/>
      <c r="J23" s="183"/>
      <c r="K23" s="183"/>
      <c r="L23" s="183"/>
      <c r="M23" s="183"/>
      <c r="N23" s="183"/>
      <c r="O23" s="183"/>
      <c r="P23" s="183"/>
      <c r="Q23" s="183"/>
      <c r="R23" s="183"/>
      <c r="S23" s="183"/>
      <c r="T23" s="8"/>
    </row>
    <row r="24" spans="2:20" ht="15" customHeight="1" x14ac:dyDescent="0.35">
      <c r="B24" s="15"/>
      <c r="C24" s="58"/>
      <c r="T24" s="8"/>
    </row>
    <row r="25" spans="2:20" ht="15" customHeight="1" x14ac:dyDescent="0.35">
      <c r="B25" s="15"/>
      <c r="C25" s="59" t="s">
        <v>78</v>
      </c>
      <c r="T25" s="8"/>
    </row>
    <row r="26" spans="2:20" ht="14.25" customHeight="1" x14ac:dyDescent="0.35">
      <c r="B26" s="15"/>
      <c r="C26" s="58"/>
      <c r="T26" s="8"/>
    </row>
    <row r="27" spans="2:20" ht="15" customHeight="1" x14ac:dyDescent="0.3">
      <c r="B27" s="15"/>
      <c r="C27" s="1" t="s">
        <v>27</v>
      </c>
      <c r="D27" s="62"/>
      <c r="E27" s="62"/>
      <c r="F27" s="62"/>
      <c r="G27" s="85"/>
      <c r="H27" s="85"/>
      <c r="I27" s="85"/>
      <c r="J27" s="85"/>
      <c r="K27" s="85"/>
      <c r="L27" s="85"/>
      <c r="M27" s="85"/>
      <c r="N27" s="85"/>
      <c r="O27" s="85"/>
      <c r="P27" s="85"/>
      <c r="Q27" s="85"/>
      <c r="R27" s="85"/>
      <c r="S27" s="85"/>
      <c r="T27" s="8"/>
    </row>
    <row r="28" spans="2:20" ht="15" customHeight="1" x14ac:dyDescent="0.3">
      <c r="B28" s="15"/>
      <c r="C28" s="62"/>
      <c r="D28" s="62"/>
      <c r="E28" s="62"/>
      <c r="F28" s="62"/>
      <c r="G28" s="85"/>
      <c r="H28" s="85"/>
      <c r="I28" s="85"/>
      <c r="J28" s="85"/>
      <c r="K28" s="85"/>
      <c r="L28" s="85"/>
      <c r="M28" s="85"/>
      <c r="N28" s="85"/>
      <c r="O28" s="85"/>
      <c r="P28" s="85"/>
      <c r="Q28" s="85"/>
      <c r="R28" s="85"/>
      <c r="S28" s="85"/>
      <c r="T28" s="8"/>
    </row>
    <row r="29" spans="2:20" ht="15" customHeight="1" x14ac:dyDescent="0.3">
      <c r="B29" s="15"/>
      <c r="C29" s="63" t="s">
        <v>13</v>
      </c>
      <c r="D29" s="58" t="s">
        <v>79</v>
      </c>
      <c r="E29" s="62"/>
      <c r="F29" s="62"/>
      <c r="T29" s="8"/>
    </row>
    <row r="30" spans="2:20" ht="15" customHeight="1" x14ac:dyDescent="0.3">
      <c r="B30" s="15"/>
      <c r="C30" s="63" t="s">
        <v>13</v>
      </c>
      <c r="D30" s="1" t="s">
        <v>80</v>
      </c>
      <c r="E30" s="62"/>
      <c r="F30" s="62"/>
      <c r="T30" s="8"/>
    </row>
    <row r="31" spans="2:20" ht="15" customHeight="1" x14ac:dyDescent="0.3">
      <c r="B31" s="15"/>
      <c r="C31" s="63" t="s">
        <v>13</v>
      </c>
      <c r="D31" s="1" t="s">
        <v>43</v>
      </c>
      <c r="E31" s="62"/>
      <c r="F31" s="62"/>
      <c r="T31" s="8"/>
    </row>
    <row r="32" spans="2:20" ht="15" customHeight="1" x14ac:dyDescent="0.3">
      <c r="B32" s="15"/>
      <c r="C32" s="63" t="s">
        <v>13</v>
      </c>
      <c r="D32" s="1" t="s">
        <v>42</v>
      </c>
      <c r="E32" s="62"/>
      <c r="F32" s="62"/>
      <c r="T32" s="8"/>
    </row>
    <row r="33" spans="2:20" ht="15" customHeight="1" x14ac:dyDescent="0.3">
      <c r="B33" s="15"/>
      <c r="C33" s="63" t="s">
        <v>13</v>
      </c>
      <c r="D33" s="1" t="s">
        <v>44</v>
      </c>
      <c r="E33" s="62"/>
      <c r="F33" s="62"/>
      <c r="T33" s="8"/>
    </row>
    <row r="34" spans="2:20" ht="15" customHeight="1" x14ac:dyDescent="0.3">
      <c r="B34" s="15"/>
      <c r="C34" s="63" t="s">
        <v>13</v>
      </c>
      <c r="D34" s="1" t="s">
        <v>81</v>
      </c>
      <c r="E34" s="62"/>
      <c r="F34" s="62"/>
      <c r="T34" s="8"/>
    </row>
    <row r="35" spans="2:20" ht="15" customHeight="1" x14ac:dyDescent="0.3">
      <c r="B35" s="15"/>
      <c r="C35" s="63" t="s">
        <v>13</v>
      </c>
      <c r="D35" s="58" t="s">
        <v>45</v>
      </c>
      <c r="E35" s="62"/>
      <c r="F35" s="62"/>
      <c r="T35" s="8"/>
    </row>
    <row r="36" spans="2:20" ht="15" customHeight="1" x14ac:dyDescent="0.3">
      <c r="B36" s="15"/>
      <c r="C36" s="63"/>
      <c r="E36" s="62"/>
      <c r="F36" s="62"/>
      <c r="T36" s="8"/>
    </row>
    <row r="37" spans="2:20" ht="15" customHeight="1" x14ac:dyDescent="0.35">
      <c r="B37" s="15"/>
      <c r="C37" s="1" t="s">
        <v>101</v>
      </c>
      <c r="T37" s="8"/>
    </row>
    <row r="38" spans="2:20" ht="15" customHeight="1" x14ac:dyDescent="0.35">
      <c r="B38" s="15"/>
      <c r="T38" s="8"/>
    </row>
    <row r="39" spans="2:20" ht="15" customHeight="1" x14ac:dyDescent="0.35">
      <c r="B39" s="15"/>
      <c r="C39" s="1" t="s">
        <v>26</v>
      </c>
      <c r="T39" s="8"/>
    </row>
    <row r="40" spans="2:20" ht="15" customHeight="1" x14ac:dyDescent="0.35">
      <c r="B40" s="15"/>
      <c r="T40" s="8"/>
    </row>
    <row r="41" spans="2:20" ht="15" customHeight="1" x14ac:dyDescent="0.35">
      <c r="B41" s="15"/>
      <c r="C41" s="69" t="s">
        <v>14</v>
      </c>
      <c r="D41" s="69" t="s">
        <v>15</v>
      </c>
      <c r="E41" s="69" t="s">
        <v>16</v>
      </c>
      <c r="T41" s="8"/>
    </row>
    <row r="42" spans="2:20" ht="15" customHeight="1" x14ac:dyDescent="0.35">
      <c r="B42" s="15"/>
      <c r="C42" s="49" t="s">
        <v>17</v>
      </c>
      <c r="D42" s="50">
        <v>1</v>
      </c>
      <c r="E42" s="70"/>
      <c r="T42" s="8"/>
    </row>
    <row r="43" spans="2:20" ht="15" customHeight="1" x14ac:dyDescent="0.35">
      <c r="B43" s="15"/>
      <c r="C43" s="51" t="s">
        <v>18</v>
      </c>
      <c r="D43" s="52">
        <v>2</v>
      </c>
      <c r="E43" s="71"/>
      <c r="T43" s="8"/>
    </row>
    <row r="44" spans="2:20" ht="15" customHeight="1" x14ac:dyDescent="0.35">
      <c r="B44" s="15"/>
      <c r="C44" s="51" t="s">
        <v>19</v>
      </c>
      <c r="D44" s="52">
        <v>3</v>
      </c>
      <c r="E44" s="53"/>
      <c r="T44" s="8"/>
    </row>
    <row r="45" spans="2:20" ht="15" customHeight="1" x14ac:dyDescent="0.35">
      <c r="B45" s="15"/>
      <c r="C45" s="51" t="s">
        <v>20</v>
      </c>
      <c r="D45" s="52">
        <v>4</v>
      </c>
      <c r="E45" s="54"/>
      <c r="T45" s="8"/>
    </row>
    <row r="46" spans="2:20" ht="15" customHeight="1" x14ac:dyDescent="0.35">
      <c r="B46" s="15"/>
      <c r="C46" s="55" t="s">
        <v>21</v>
      </c>
      <c r="D46" s="56">
        <v>5</v>
      </c>
      <c r="E46" s="57"/>
      <c r="T46" s="8"/>
    </row>
    <row r="47" spans="2:20" ht="15" customHeight="1" x14ac:dyDescent="0.35">
      <c r="B47" s="15"/>
      <c r="T47" s="8"/>
    </row>
    <row r="48" spans="2:20" ht="15" customHeight="1" x14ac:dyDescent="0.35">
      <c r="B48" s="15"/>
      <c r="C48" s="183" t="s">
        <v>82</v>
      </c>
      <c r="D48" s="183"/>
      <c r="E48" s="183"/>
      <c r="F48" s="183"/>
      <c r="G48" s="183"/>
      <c r="H48" s="183"/>
      <c r="I48" s="183"/>
      <c r="J48" s="183"/>
      <c r="K48" s="183"/>
      <c r="L48" s="183"/>
      <c r="M48" s="183"/>
      <c r="N48" s="183"/>
      <c r="O48" s="183"/>
      <c r="P48" s="183"/>
      <c r="Q48" s="183"/>
      <c r="R48" s="183"/>
      <c r="S48" s="183"/>
      <c r="T48" s="8"/>
    </row>
    <row r="49" spans="2:20" ht="15" customHeight="1" x14ac:dyDescent="0.35">
      <c r="B49" s="15"/>
      <c r="C49" s="183"/>
      <c r="D49" s="183"/>
      <c r="E49" s="183"/>
      <c r="F49" s="183"/>
      <c r="G49" s="183"/>
      <c r="H49" s="183"/>
      <c r="I49" s="183"/>
      <c r="J49" s="183"/>
      <c r="K49" s="183"/>
      <c r="L49" s="183"/>
      <c r="M49" s="183"/>
      <c r="N49" s="183"/>
      <c r="O49" s="183"/>
      <c r="P49" s="183"/>
      <c r="Q49" s="183"/>
      <c r="R49" s="183"/>
      <c r="S49" s="183"/>
      <c r="T49" s="8"/>
    </row>
    <row r="50" spans="2:20" ht="15" customHeight="1" x14ac:dyDescent="0.35">
      <c r="B50" s="15"/>
      <c r="T50" s="8"/>
    </row>
    <row r="51" spans="2:20" ht="15" customHeight="1" x14ac:dyDescent="0.35">
      <c r="B51" s="15"/>
      <c r="C51" s="29" t="s">
        <v>102</v>
      </c>
      <c r="M51" s="1"/>
      <c r="T51" s="8"/>
    </row>
    <row r="52" spans="2:20" ht="15" customHeight="1" x14ac:dyDescent="0.35">
      <c r="B52" s="15"/>
      <c r="M52" s="1"/>
      <c r="T52" s="8"/>
    </row>
    <row r="53" spans="2:20" ht="15" customHeight="1" x14ac:dyDescent="0.35">
      <c r="B53" s="15"/>
      <c r="C53" s="188" t="s">
        <v>103</v>
      </c>
      <c r="D53" s="188"/>
      <c r="E53" s="188"/>
      <c r="F53" s="188"/>
      <c r="G53" s="188"/>
      <c r="H53" s="188"/>
      <c r="I53" s="188"/>
      <c r="J53" s="188"/>
      <c r="K53" s="188"/>
      <c r="L53" s="188"/>
      <c r="M53" s="188"/>
      <c r="N53" s="188"/>
      <c r="O53" s="188"/>
      <c r="P53" s="188"/>
      <c r="Q53" s="188"/>
      <c r="R53" s="188"/>
      <c r="S53" s="188"/>
      <c r="T53" s="8"/>
    </row>
    <row r="54" spans="2:20" ht="15" customHeight="1" x14ac:dyDescent="0.35">
      <c r="B54" s="15"/>
      <c r="C54" s="188"/>
      <c r="D54" s="188"/>
      <c r="E54" s="188"/>
      <c r="F54" s="188"/>
      <c r="G54" s="188"/>
      <c r="H54" s="188"/>
      <c r="I54" s="188"/>
      <c r="J54" s="188"/>
      <c r="K54" s="188"/>
      <c r="L54" s="188"/>
      <c r="M54" s="188"/>
      <c r="N54" s="188"/>
      <c r="O54" s="188"/>
      <c r="P54" s="188"/>
      <c r="Q54" s="188"/>
      <c r="R54" s="188"/>
      <c r="S54" s="188"/>
      <c r="T54" s="8"/>
    </row>
    <row r="55" spans="2:20" ht="15" customHeight="1" x14ac:dyDescent="0.35">
      <c r="B55" s="15"/>
      <c r="C55" s="188"/>
      <c r="D55" s="188"/>
      <c r="E55" s="188"/>
      <c r="F55" s="188"/>
      <c r="G55" s="188"/>
      <c r="H55" s="188"/>
      <c r="I55" s="188"/>
      <c r="J55" s="188"/>
      <c r="K55" s="188"/>
      <c r="L55" s="188"/>
      <c r="M55" s="188"/>
      <c r="N55" s="188"/>
      <c r="O55" s="188"/>
      <c r="P55" s="188"/>
      <c r="Q55" s="188"/>
      <c r="R55" s="188"/>
      <c r="S55" s="188"/>
      <c r="T55" s="8"/>
    </row>
    <row r="56" spans="2:20" ht="15" customHeight="1" x14ac:dyDescent="0.35">
      <c r="B56" s="15"/>
      <c r="M56" s="1"/>
      <c r="T56" s="8"/>
    </row>
    <row r="57" spans="2:20" ht="15" customHeight="1" x14ac:dyDescent="0.35">
      <c r="B57" s="15"/>
      <c r="C57" s="183" t="s">
        <v>104</v>
      </c>
      <c r="D57" s="183"/>
      <c r="E57" s="183"/>
      <c r="F57" s="183"/>
      <c r="G57" s="183"/>
      <c r="H57" s="183"/>
      <c r="I57" s="183"/>
      <c r="J57" s="183"/>
      <c r="K57" s="183"/>
      <c r="L57" s="183"/>
      <c r="M57" s="183"/>
      <c r="N57" s="183"/>
      <c r="O57" s="183"/>
      <c r="P57" s="183"/>
      <c r="Q57" s="183"/>
      <c r="R57" s="183"/>
      <c r="S57" s="183"/>
      <c r="T57" s="8"/>
    </row>
    <row r="58" spans="2:20" ht="15" customHeight="1" x14ac:dyDescent="0.35">
      <c r="B58" s="15"/>
      <c r="C58" s="183"/>
      <c r="D58" s="183"/>
      <c r="E58" s="183"/>
      <c r="F58" s="183"/>
      <c r="G58" s="183"/>
      <c r="H58" s="183"/>
      <c r="I58" s="183"/>
      <c r="J58" s="183"/>
      <c r="K58" s="183"/>
      <c r="L58" s="183"/>
      <c r="M58" s="183"/>
      <c r="N58" s="183"/>
      <c r="O58" s="183"/>
      <c r="P58" s="183"/>
      <c r="Q58" s="183"/>
      <c r="R58" s="183"/>
      <c r="S58" s="183"/>
      <c r="T58" s="8"/>
    </row>
    <row r="59" spans="2:20" ht="15" customHeight="1" x14ac:dyDescent="0.35">
      <c r="B59" s="15"/>
      <c r="T59" s="8"/>
    </row>
    <row r="60" spans="2:20" ht="15" customHeight="1" x14ac:dyDescent="0.35">
      <c r="B60" s="15"/>
      <c r="C60" s="1" t="s">
        <v>28</v>
      </c>
      <c r="T60" s="8"/>
    </row>
    <row r="61" spans="2:20" ht="15" customHeight="1" x14ac:dyDescent="0.35">
      <c r="B61" s="15"/>
      <c r="T61" s="8"/>
    </row>
    <row r="62" spans="2:20" ht="15" customHeight="1" x14ac:dyDescent="0.35">
      <c r="B62" s="15"/>
      <c r="C62" s="58"/>
      <c r="T62" s="8"/>
    </row>
    <row r="63" spans="2:20" ht="15" customHeight="1" x14ac:dyDescent="0.35">
      <c r="B63" s="15"/>
      <c r="C63" s="59" t="s">
        <v>29</v>
      </c>
      <c r="T63" s="8"/>
    </row>
    <row r="64" spans="2:20" ht="15" customHeight="1" x14ac:dyDescent="0.35">
      <c r="B64" s="15"/>
      <c r="C64" s="58"/>
      <c r="T64" s="8"/>
    </row>
    <row r="65" spans="2:20" ht="15" customHeight="1" x14ac:dyDescent="0.35">
      <c r="B65" s="15"/>
      <c r="C65" s="183" t="s">
        <v>83</v>
      </c>
      <c r="D65" s="183"/>
      <c r="E65" s="183"/>
      <c r="F65" s="183"/>
      <c r="G65" s="183"/>
      <c r="H65" s="183"/>
      <c r="I65" s="183"/>
      <c r="J65" s="183"/>
      <c r="K65" s="183"/>
      <c r="L65" s="183"/>
      <c r="M65" s="183"/>
      <c r="N65" s="183"/>
      <c r="O65" s="183"/>
      <c r="P65" s="183"/>
      <c r="Q65" s="183"/>
      <c r="R65" s="183"/>
      <c r="S65" s="183"/>
      <c r="T65" s="8"/>
    </row>
    <row r="66" spans="2:20" ht="15" customHeight="1" x14ac:dyDescent="0.35">
      <c r="B66" s="15"/>
      <c r="T66" s="8"/>
    </row>
    <row r="67" spans="2:20" ht="15" customHeight="1" x14ac:dyDescent="0.35">
      <c r="B67" s="15"/>
      <c r="C67" s="183" t="s">
        <v>84</v>
      </c>
      <c r="D67" s="183"/>
      <c r="E67" s="183"/>
      <c r="F67" s="183"/>
      <c r="G67" s="183"/>
      <c r="H67" s="183"/>
      <c r="I67" s="183"/>
      <c r="J67" s="183"/>
      <c r="K67" s="183"/>
      <c r="L67" s="183"/>
      <c r="M67" s="183"/>
      <c r="N67" s="183"/>
      <c r="O67" s="183"/>
      <c r="P67" s="183"/>
      <c r="Q67" s="183"/>
      <c r="R67" s="183"/>
      <c r="S67" s="183"/>
      <c r="T67" s="8"/>
    </row>
    <row r="68" spans="2:20" ht="15" customHeight="1" x14ac:dyDescent="0.35">
      <c r="B68" s="15"/>
      <c r="C68" s="183"/>
      <c r="D68" s="183"/>
      <c r="E68" s="183"/>
      <c r="F68" s="183"/>
      <c r="G68" s="183"/>
      <c r="H68" s="183"/>
      <c r="I68" s="183"/>
      <c r="J68" s="183"/>
      <c r="K68" s="183"/>
      <c r="L68" s="183"/>
      <c r="M68" s="183"/>
      <c r="N68" s="183"/>
      <c r="O68" s="183"/>
      <c r="P68" s="183"/>
      <c r="Q68" s="183"/>
      <c r="R68" s="183"/>
      <c r="S68" s="183"/>
      <c r="T68" s="8"/>
    </row>
    <row r="69" spans="2:20" ht="15" customHeight="1" x14ac:dyDescent="0.35">
      <c r="B69" s="15"/>
      <c r="T69" s="8"/>
    </row>
    <row r="70" spans="2:20" ht="15" customHeight="1" x14ac:dyDescent="0.35">
      <c r="B70" s="15"/>
      <c r="C70" s="1" t="s">
        <v>85</v>
      </c>
      <c r="T70" s="8"/>
    </row>
    <row r="71" spans="2:20" ht="15" customHeight="1" x14ac:dyDescent="0.35">
      <c r="B71" s="15"/>
      <c r="T71" s="8"/>
    </row>
    <row r="72" spans="2:20" ht="15" customHeight="1" x14ac:dyDescent="0.35">
      <c r="B72" s="15"/>
      <c r="C72" s="183" t="s">
        <v>86</v>
      </c>
      <c r="D72" s="183"/>
      <c r="E72" s="183"/>
      <c r="F72" s="183"/>
      <c r="G72" s="183"/>
      <c r="H72" s="183"/>
      <c r="I72" s="183"/>
      <c r="J72" s="183"/>
      <c r="K72" s="183"/>
      <c r="L72" s="183"/>
      <c r="M72" s="183"/>
      <c r="N72" s="183"/>
      <c r="O72" s="183"/>
      <c r="P72" s="183"/>
      <c r="Q72" s="183"/>
      <c r="R72" s="183"/>
      <c r="S72" s="183"/>
      <c r="T72" s="8"/>
    </row>
    <row r="73" spans="2:20" ht="15" customHeight="1" x14ac:dyDescent="0.35">
      <c r="B73" s="15"/>
      <c r="C73" s="183"/>
      <c r="D73" s="183"/>
      <c r="E73" s="183"/>
      <c r="F73" s="183"/>
      <c r="G73" s="183"/>
      <c r="H73" s="183"/>
      <c r="I73" s="183"/>
      <c r="J73" s="183"/>
      <c r="K73" s="183"/>
      <c r="L73" s="183"/>
      <c r="M73" s="183"/>
      <c r="N73" s="183"/>
      <c r="O73" s="183"/>
      <c r="P73" s="183"/>
      <c r="Q73" s="183"/>
      <c r="R73" s="183"/>
      <c r="S73" s="183"/>
      <c r="T73" s="8"/>
    </row>
    <row r="74" spans="2:20" ht="15" customHeight="1" x14ac:dyDescent="0.35">
      <c r="B74" s="15"/>
      <c r="T74" s="8"/>
    </row>
    <row r="75" spans="2:20" ht="15" customHeight="1" x14ac:dyDescent="0.35">
      <c r="B75" s="15"/>
      <c r="C75" s="183" t="s">
        <v>87</v>
      </c>
      <c r="D75" s="183"/>
      <c r="E75" s="183"/>
      <c r="F75" s="183"/>
      <c r="G75" s="183"/>
      <c r="H75" s="183"/>
      <c r="I75" s="183"/>
      <c r="J75" s="183"/>
      <c r="K75" s="183"/>
      <c r="L75" s="183"/>
      <c r="M75" s="183"/>
      <c r="N75" s="183"/>
      <c r="O75" s="183"/>
      <c r="P75" s="183"/>
      <c r="Q75" s="183"/>
      <c r="R75" s="183"/>
      <c r="S75" s="183"/>
      <c r="T75" s="8"/>
    </row>
    <row r="76" spans="2:20" ht="15" customHeight="1" x14ac:dyDescent="0.35">
      <c r="B76" s="15"/>
      <c r="C76" s="183"/>
      <c r="D76" s="183"/>
      <c r="E76" s="183"/>
      <c r="F76" s="183"/>
      <c r="G76" s="183"/>
      <c r="H76" s="183"/>
      <c r="I76" s="183"/>
      <c r="J76" s="183"/>
      <c r="K76" s="183"/>
      <c r="L76" s="183"/>
      <c r="M76" s="183"/>
      <c r="N76" s="183"/>
      <c r="O76" s="183"/>
      <c r="P76" s="183"/>
      <c r="Q76" s="183"/>
      <c r="R76" s="183"/>
      <c r="S76" s="183"/>
      <c r="T76" s="8"/>
    </row>
    <row r="77" spans="2:20" ht="15" customHeight="1" x14ac:dyDescent="0.35">
      <c r="B77" s="15"/>
      <c r="C77" s="86"/>
      <c r="D77" s="86"/>
      <c r="E77" s="86"/>
      <c r="F77" s="86"/>
      <c r="G77" s="86"/>
      <c r="H77" s="86"/>
      <c r="I77" s="86"/>
      <c r="J77" s="86"/>
      <c r="K77" s="86"/>
      <c r="L77" s="86"/>
      <c r="M77" s="86"/>
      <c r="N77" s="86"/>
      <c r="O77" s="86"/>
      <c r="P77" s="86"/>
      <c r="Q77" s="86"/>
      <c r="R77" s="86"/>
      <c r="S77" s="86"/>
      <c r="T77" s="8"/>
    </row>
    <row r="78" spans="2:20" ht="15" customHeight="1" x14ac:dyDescent="0.35">
      <c r="B78" s="15"/>
      <c r="C78" s="58"/>
      <c r="T78" s="8"/>
    </row>
    <row r="79" spans="2:20" ht="15" customHeight="1" x14ac:dyDescent="0.35">
      <c r="B79" s="15"/>
      <c r="C79" s="59" t="s">
        <v>88</v>
      </c>
      <c r="T79" s="8"/>
    </row>
    <row r="80" spans="2:20" ht="15.75" customHeight="1" x14ac:dyDescent="0.35">
      <c r="B80" s="15"/>
      <c r="C80" s="58"/>
      <c r="T80" s="8"/>
    </row>
    <row r="81" spans="2:20" ht="15" customHeight="1" x14ac:dyDescent="0.35">
      <c r="B81" s="15"/>
      <c r="C81" s="1" t="s">
        <v>35</v>
      </c>
      <c r="T81" s="8"/>
    </row>
    <row r="82" spans="2:20" ht="15" customHeight="1" x14ac:dyDescent="0.35">
      <c r="B82" s="15"/>
      <c r="T82" s="8"/>
    </row>
    <row r="83" spans="2:20" ht="15" customHeight="1" x14ac:dyDescent="0.35">
      <c r="B83" s="15"/>
      <c r="C83" s="1" t="s">
        <v>38</v>
      </c>
      <c r="T83" s="8"/>
    </row>
    <row r="84" spans="2:20" ht="15" customHeight="1" x14ac:dyDescent="0.35">
      <c r="B84" s="15"/>
      <c r="T84" s="8"/>
    </row>
    <row r="85" spans="2:20" ht="15" customHeight="1" x14ac:dyDescent="0.35">
      <c r="B85" s="15"/>
      <c r="C85" s="1" t="s">
        <v>105</v>
      </c>
      <c r="T85" s="8"/>
    </row>
    <row r="86" spans="2:20" ht="15" customHeight="1" x14ac:dyDescent="0.35">
      <c r="B86" s="15"/>
      <c r="T86" s="8"/>
    </row>
    <row r="87" spans="2:20" ht="15" customHeight="1" x14ac:dyDescent="0.3">
      <c r="B87" s="15"/>
      <c r="C87" s="63" t="s">
        <v>13</v>
      </c>
      <c r="D87" s="1" t="s">
        <v>36</v>
      </c>
      <c r="T87" s="8"/>
    </row>
    <row r="88" spans="2:20" ht="15" customHeight="1" x14ac:dyDescent="0.3">
      <c r="B88" s="15"/>
      <c r="C88" s="63" t="s">
        <v>13</v>
      </c>
      <c r="D88" s="1" t="s">
        <v>37</v>
      </c>
      <c r="T88" s="8"/>
    </row>
    <row r="89" spans="2:20" ht="15" customHeight="1" x14ac:dyDescent="0.3">
      <c r="B89" s="15"/>
      <c r="C89" s="63" t="s">
        <v>13</v>
      </c>
      <c r="D89" s="1" t="s">
        <v>106</v>
      </c>
      <c r="T89" s="8"/>
    </row>
    <row r="90" spans="2:20" ht="15" customHeight="1" x14ac:dyDescent="0.3">
      <c r="B90" s="15"/>
      <c r="C90" s="63" t="s">
        <v>13</v>
      </c>
      <c r="D90" s="1" t="s">
        <v>98</v>
      </c>
      <c r="T90" s="8"/>
    </row>
    <row r="91" spans="2:20" ht="15" customHeight="1" x14ac:dyDescent="0.35">
      <c r="B91" s="15"/>
      <c r="C91" s="58"/>
      <c r="T91" s="8"/>
    </row>
    <row r="92" spans="2:20" ht="15" customHeight="1" x14ac:dyDescent="0.35">
      <c r="B92" s="15"/>
      <c r="C92" s="1" t="s">
        <v>110</v>
      </c>
      <c r="T92" s="8"/>
    </row>
    <row r="93" spans="2:20" ht="15" customHeight="1" x14ac:dyDescent="0.35">
      <c r="B93" s="15"/>
      <c r="T93" s="8"/>
    </row>
    <row r="94" spans="2:20" ht="15" customHeight="1" x14ac:dyDescent="0.3">
      <c r="B94" s="15"/>
      <c r="C94" s="63" t="s">
        <v>13</v>
      </c>
      <c r="D94" s="1" t="s">
        <v>107</v>
      </c>
      <c r="T94" s="8"/>
    </row>
    <row r="95" spans="2:20" ht="15" customHeight="1" x14ac:dyDescent="0.3">
      <c r="B95" s="15"/>
      <c r="C95" s="63" t="s">
        <v>13</v>
      </c>
      <c r="D95" s="1" t="s">
        <v>108</v>
      </c>
      <c r="T95" s="8"/>
    </row>
    <row r="96" spans="2:20" ht="15" customHeight="1" x14ac:dyDescent="0.3">
      <c r="B96" s="15"/>
      <c r="C96" s="63" t="s">
        <v>13</v>
      </c>
      <c r="D96" s="1" t="s">
        <v>109</v>
      </c>
      <c r="T96" s="8"/>
    </row>
    <row r="97" spans="2:20" ht="15" customHeight="1" x14ac:dyDescent="0.35">
      <c r="B97" s="15"/>
      <c r="T97" s="8"/>
    </row>
    <row r="98" spans="2:20" ht="15" customHeight="1" x14ac:dyDescent="0.35">
      <c r="B98" s="15"/>
      <c r="C98" s="183" t="s">
        <v>39</v>
      </c>
      <c r="D98" s="184"/>
      <c r="E98" s="184"/>
      <c r="F98" s="184"/>
      <c r="G98" s="184"/>
      <c r="H98" s="184"/>
      <c r="I98" s="184"/>
      <c r="J98" s="184"/>
      <c r="K98" s="184"/>
      <c r="L98" s="184"/>
      <c r="M98" s="184"/>
      <c r="N98" s="184"/>
      <c r="O98" s="184"/>
      <c r="P98" s="184"/>
      <c r="Q98" s="184"/>
      <c r="R98" s="184"/>
      <c r="S98" s="184"/>
      <c r="T98" s="8"/>
    </row>
    <row r="99" spans="2:20" ht="15" customHeight="1" x14ac:dyDescent="0.35">
      <c r="B99" s="15"/>
      <c r="C99" s="184"/>
      <c r="D99" s="184"/>
      <c r="E99" s="184"/>
      <c r="F99" s="184"/>
      <c r="G99" s="184"/>
      <c r="H99" s="184"/>
      <c r="I99" s="184"/>
      <c r="J99" s="184"/>
      <c r="K99" s="184"/>
      <c r="L99" s="184"/>
      <c r="M99" s="184"/>
      <c r="N99" s="184"/>
      <c r="O99" s="184"/>
      <c r="P99" s="184"/>
      <c r="Q99" s="184"/>
      <c r="R99" s="184"/>
      <c r="S99" s="184"/>
      <c r="T99" s="8"/>
    </row>
    <row r="100" spans="2:20" ht="15" customHeight="1" thickBot="1" x14ac:dyDescent="0.4">
      <c r="B100" s="17"/>
      <c r="C100" s="9"/>
      <c r="D100" s="9"/>
      <c r="E100" s="9"/>
      <c r="F100" s="9"/>
      <c r="G100" s="9"/>
      <c r="H100" s="9"/>
      <c r="I100" s="9"/>
      <c r="J100" s="9"/>
      <c r="K100" s="9"/>
      <c r="L100" s="9"/>
      <c r="M100" s="10"/>
      <c r="N100" s="9"/>
      <c r="O100" s="9"/>
      <c r="P100" s="9"/>
      <c r="Q100" s="9"/>
      <c r="R100" s="9"/>
      <c r="S100" s="9"/>
      <c r="T100" s="11"/>
    </row>
    <row r="101" spans="2:20" x14ac:dyDescent="0.35"/>
    <row r="102" spans="2:20" x14ac:dyDescent="0.35"/>
    <row r="103" spans="2:20" x14ac:dyDescent="0.35"/>
    <row r="104" spans="2:20" x14ac:dyDescent="0.35"/>
    <row r="105" spans="2:20" x14ac:dyDescent="0.35"/>
    <row r="106" spans="2:20" x14ac:dyDescent="0.35"/>
    <row r="107" spans="2:20" x14ac:dyDescent="0.35"/>
    <row r="108" spans="2:20" x14ac:dyDescent="0.35"/>
    <row r="109" spans="2:20" ht="18" x14ac:dyDescent="0.35">
      <c r="K109" s="185" t="s">
        <v>31</v>
      </c>
      <c r="L109" s="185"/>
    </row>
    <row r="110" spans="2:20"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opLeftCell="A3" zoomScale="80" zoomScaleNormal="80" workbookViewId="0">
      <selection activeCell="G29" sqref="G29"/>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7.7265625" style="1" customWidth="1"/>
    <col min="5" max="5" width="34.453125" style="1" customWidth="1"/>
    <col min="6" max="6" width="17.7265625" style="1" customWidth="1"/>
    <col min="7" max="7" width="60.7265625" style="1" customWidth="1"/>
    <col min="8" max="8" width="17.7265625" style="1" customWidth="1"/>
    <col min="9" max="9" width="28.453125" style="1" customWidth="1"/>
    <col min="10" max="10" width="1.26953125" style="1" customWidth="1"/>
    <col min="11" max="12" width="11.453125" style="1" customWidth="1"/>
    <col min="13" max="13" width="6.7265625" style="1" customWidth="1"/>
    <col min="14" max="17" width="0" style="1" hidden="1" customWidth="1"/>
    <col min="18" max="16384" width="11.453125" style="1" hidden="1"/>
  </cols>
  <sheetData>
    <row r="1" spans="2:14" ht="4.5" customHeight="1" thickBot="1" x14ac:dyDescent="0.4">
      <c r="C1" s="2"/>
      <c r="G1" s="1" t="s">
        <v>4</v>
      </c>
    </row>
    <row r="2" spans="2:14" ht="92.15" customHeight="1" x14ac:dyDescent="0.35">
      <c r="B2" s="12"/>
      <c r="C2" s="13"/>
      <c r="D2" s="6"/>
      <c r="E2" s="6"/>
      <c r="F2" s="6"/>
      <c r="G2" s="6"/>
      <c r="H2" s="6"/>
      <c r="I2" s="6"/>
      <c r="J2" s="7"/>
    </row>
    <row r="3" spans="2:14" ht="27.5" x14ac:dyDescent="0.35">
      <c r="B3" s="15"/>
      <c r="C3" s="193" t="s">
        <v>62</v>
      </c>
      <c r="D3" s="194"/>
      <c r="E3" s="194"/>
      <c r="F3" s="194"/>
      <c r="G3" s="194"/>
      <c r="H3" s="194"/>
      <c r="I3" s="195"/>
      <c r="J3" s="16"/>
      <c r="K3" s="4"/>
      <c r="L3" s="4"/>
      <c r="M3" s="4"/>
      <c r="N3" s="4"/>
    </row>
    <row r="4" spans="2:14" ht="8.25" customHeight="1" thickBot="1" x14ac:dyDescent="0.4">
      <c r="B4" s="15"/>
      <c r="C4" s="2"/>
      <c r="J4" s="8"/>
    </row>
    <row r="5" spans="2:14" ht="27.75" customHeight="1" x14ac:dyDescent="0.35">
      <c r="B5" s="15"/>
      <c r="C5" s="198" t="s">
        <v>5</v>
      </c>
      <c r="D5" s="199"/>
      <c r="E5" s="199"/>
      <c r="F5" s="199"/>
      <c r="G5" s="198" t="s">
        <v>23</v>
      </c>
      <c r="H5" s="202"/>
      <c r="I5" s="203"/>
      <c r="J5" s="8"/>
    </row>
    <row r="6" spans="2:14" ht="28.5" customHeight="1" thickBot="1" x14ac:dyDescent="0.4">
      <c r="B6" s="15"/>
      <c r="C6" s="200"/>
      <c r="D6" s="201"/>
      <c r="E6" s="201"/>
      <c r="F6" s="201"/>
      <c r="G6" s="204">
        <f>IF(SUM(H10:H29)=0,"",AVERAGE(H10:H29))</f>
        <v>70.2</v>
      </c>
      <c r="H6" s="205"/>
      <c r="I6" s="206"/>
      <c r="J6" s="8"/>
    </row>
    <row r="7" spans="2:14" ht="9.75" customHeight="1" thickBot="1" x14ac:dyDescent="0.4">
      <c r="B7" s="15"/>
      <c r="C7" s="2"/>
      <c r="J7" s="8"/>
    </row>
    <row r="8" spans="2:14" ht="26.15" customHeight="1" x14ac:dyDescent="0.35">
      <c r="B8" s="15"/>
      <c r="C8" s="207" t="s">
        <v>89</v>
      </c>
      <c r="D8" s="189" t="s">
        <v>22</v>
      </c>
      <c r="E8" s="191" t="s">
        <v>25</v>
      </c>
      <c r="F8" s="189" t="s">
        <v>22</v>
      </c>
      <c r="G8" s="189" t="s">
        <v>3</v>
      </c>
      <c r="H8" s="189" t="s">
        <v>9</v>
      </c>
      <c r="I8" s="196" t="s">
        <v>10</v>
      </c>
      <c r="J8" s="8"/>
      <c r="K8" s="5"/>
    </row>
    <row r="9" spans="2:14" ht="43.15" customHeight="1" thickBot="1" x14ac:dyDescent="0.4">
      <c r="B9" s="15"/>
      <c r="C9" s="208"/>
      <c r="D9" s="190"/>
      <c r="E9" s="192"/>
      <c r="F9" s="190"/>
      <c r="G9" s="190"/>
      <c r="H9" s="190"/>
      <c r="I9" s="197"/>
      <c r="J9" s="8"/>
      <c r="K9" s="5"/>
    </row>
    <row r="10" spans="2:14" ht="47.25" customHeight="1" x14ac:dyDescent="0.35">
      <c r="B10" s="15"/>
      <c r="C10" s="225" t="s">
        <v>46</v>
      </c>
      <c r="D10" s="215">
        <f>IF(SUM(H10:H21)=0,"",AVERAGE(H10:H21))</f>
        <v>82.583333333333329</v>
      </c>
      <c r="E10" s="218" t="s">
        <v>48</v>
      </c>
      <c r="F10" s="220">
        <f>IF(SUM(H10:H13)=0,"",AVERAGE(H10:H13))</f>
        <v>77.5</v>
      </c>
      <c r="G10" s="105" t="s">
        <v>64</v>
      </c>
      <c r="H10" s="66">
        <v>80</v>
      </c>
      <c r="I10" s="46"/>
      <c r="J10" s="8"/>
      <c r="K10" s="5"/>
      <c r="L10" s="60" t="s">
        <v>31</v>
      </c>
    </row>
    <row r="11" spans="2:14" ht="54" customHeight="1" x14ac:dyDescent="0.35">
      <c r="B11" s="15"/>
      <c r="C11" s="226"/>
      <c r="D11" s="216"/>
      <c r="E11" s="219"/>
      <c r="F11" s="221"/>
      <c r="G11" s="106" t="s">
        <v>111</v>
      </c>
      <c r="H11" s="67">
        <v>100</v>
      </c>
      <c r="I11" s="31"/>
      <c r="J11" s="8"/>
      <c r="K11" s="5"/>
    </row>
    <row r="12" spans="2:14" ht="47.25" customHeight="1" x14ac:dyDescent="0.35">
      <c r="B12" s="15"/>
      <c r="C12" s="226"/>
      <c r="D12" s="216"/>
      <c r="E12" s="219"/>
      <c r="F12" s="221"/>
      <c r="G12" s="106" t="s">
        <v>71</v>
      </c>
      <c r="H12" s="67">
        <v>80</v>
      </c>
      <c r="I12" s="31"/>
      <c r="J12" s="8"/>
      <c r="K12" s="5"/>
      <c r="L12" s="61" t="s">
        <v>32</v>
      </c>
    </row>
    <row r="13" spans="2:14" ht="46.5" customHeight="1" x14ac:dyDescent="0.35">
      <c r="B13" s="15"/>
      <c r="C13" s="226"/>
      <c r="D13" s="216"/>
      <c r="E13" s="219"/>
      <c r="F13" s="221"/>
      <c r="G13" s="106" t="s">
        <v>72</v>
      </c>
      <c r="H13" s="67">
        <v>50</v>
      </c>
      <c r="I13" s="31"/>
      <c r="J13" s="8"/>
      <c r="K13" s="5"/>
    </row>
    <row r="14" spans="2:14" ht="72" customHeight="1" x14ac:dyDescent="0.35">
      <c r="B14" s="15"/>
      <c r="C14" s="226"/>
      <c r="D14" s="216"/>
      <c r="E14" s="229" t="s">
        <v>90</v>
      </c>
      <c r="F14" s="221">
        <f>IF(SUM(H14:H15)=0,"",AVERAGE(H14:H15))</f>
        <v>90</v>
      </c>
      <c r="G14" s="107" t="s">
        <v>65</v>
      </c>
      <c r="H14" s="68">
        <v>100</v>
      </c>
      <c r="I14" s="47"/>
      <c r="J14" s="8"/>
    </row>
    <row r="15" spans="2:14" ht="73.5" customHeight="1" x14ac:dyDescent="0.35">
      <c r="B15" s="15"/>
      <c r="C15" s="226"/>
      <c r="D15" s="216"/>
      <c r="E15" s="229"/>
      <c r="F15" s="221"/>
      <c r="G15" s="106" t="s">
        <v>116</v>
      </c>
      <c r="H15" s="67">
        <v>80</v>
      </c>
      <c r="I15" s="31"/>
      <c r="J15" s="8"/>
    </row>
    <row r="16" spans="2:14" ht="55.15" customHeight="1" x14ac:dyDescent="0.35">
      <c r="B16" s="15"/>
      <c r="C16" s="226"/>
      <c r="D16" s="216"/>
      <c r="E16" s="219" t="s">
        <v>52</v>
      </c>
      <c r="F16" s="221">
        <f>IF(SUM(H16:H21)=0,"",AVERAGE(H16:H21))</f>
        <v>83.5</v>
      </c>
      <c r="G16" s="107" t="s">
        <v>49</v>
      </c>
      <c r="H16" s="68">
        <v>100</v>
      </c>
      <c r="I16" s="209" t="s">
        <v>125</v>
      </c>
      <c r="J16" s="8"/>
    </row>
    <row r="17" spans="2:12" ht="55.15" customHeight="1" x14ac:dyDescent="0.35">
      <c r="B17" s="15"/>
      <c r="C17" s="226"/>
      <c r="D17" s="216"/>
      <c r="E17" s="219"/>
      <c r="F17" s="221"/>
      <c r="G17" s="106" t="s">
        <v>73</v>
      </c>
      <c r="H17" s="67">
        <v>100</v>
      </c>
      <c r="I17" s="210"/>
      <c r="J17" s="8"/>
    </row>
    <row r="18" spans="2:12" ht="55.15" customHeight="1" x14ac:dyDescent="0.35">
      <c r="B18" s="15"/>
      <c r="C18" s="226"/>
      <c r="D18" s="216"/>
      <c r="E18" s="219"/>
      <c r="F18" s="221"/>
      <c r="G18" s="106" t="s">
        <v>50</v>
      </c>
      <c r="H18" s="67">
        <v>1</v>
      </c>
      <c r="I18" s="210"/>
      <c r="J18" s="8"/>
    </row>
    <row r="19" spans="2:12" ht="55.15" customHeight="1" x14ac:dyDescent="0.35">
      <c r="B19" s="15"/>
      <c r="C19" s="226"/>
      <c r="D19" s="216"/>
      <c r="E19" s="219"/>
      <c r="F19" s="221"/>
      <c r="G19" s="106" t="s">
        <v>51</v>
      </c>
      <c r="H19" s="67">
        <v>100</v>
      </c>
      <c r="I19" s="210"/>
      <c r="J19" s="8"/>
    </row>
    <row r="20" spans="2:12" ht="50.25" customHeight="1" x14ac:dyDescent="0.35">
      <c r="B20" s="15"/>
      <c r="C20" s="226"/>
      <c r="D20" s="216"/>
      <c r="E20" s="219"/>
      <c r="F20" s="221"/>
      <c r="G20" s="106" t="s">
        <v>117</v>
      </c>
      <c r="H20" s="67">
        <v>100</v>
      </c>
      <c r="I20" s="210"/>
      <c r="J20" s="8"/>
    </row>
    <row r="21" spans="2:12" ht="66" customHeight="1" thickBot="1" x14ac:dyDescent="0.4">
      <c r="B21" s="15"/>
      <c r="C21" s="227"/>
      <c r="D21" s="228"/>
      <c r="E21" s="230"/>
      <c r="F21" s="231"/>
      <c r="G21" s="108" t="s">
        <v>53</v>
      </c>
      <c r="H21" s="72">
        <v>100</v>
      </c>
      <c r="I21" s="211"/>
      <c r="J21" s="8"/>
    </row>
    <row r="22" spans="2:12" ht="55.15" customHeight="1" x14ac:dyDescent="0.35">
      <c r="B22" s="15"/>
      <c r="C22" s="212" t="s">
        <v>47</v>
      </c>
      <c r="D22" s="215">
        <f>IF(SUM(H22:H29)=0,"",AVERAGE(H22:H29))</f>
        <v>51.625</v>
      </c>
      <c r="E22" s="218" t="s">
        <v>54</v>
      </c>
      <c r="F22" s="220">
        <f>IF(SUM(H22:H27)=0,"",AVERAGE(H22:H27))</f>
        <v>50.5</v>
      </c>
      <c r="G22" s="100" t="s">
        <v>55</v>
      </c>
      <c r="H22" s="66">
        <v>100</v>
      </c>
      <c r="I22" s="46"/>
      <c r="J22" s="8"/>
    </row>
    <row r="23" spans="2:12" ht="55.15" customHeight="1" x14ac:dyDescent="0.35">
      <c r="B23" s="15"/>
      <c r="C23" s="213"/>
      <c r="D23" s="216"/>
      <c r="E23" s="219"/>
      <c r="F23" s="221"/>
      <c r="G23" s="109" t="s">
        <v>66</v>
      </c>
      <c r="H23" s="67">
        <v>100</v>
      </c>
      <c r="I23" s="31"/>
      <c r="J23" s="8"/>
    </row>
    <row r="24" spans="2:12" ht="55.15" customHeight="1" x14ac:dyDescent="0.35">
      <c r="B24" s="15"/>
      <c r="C24" s="213"/>
      <c r="D24" s="216"/>
      <c r="E24" s="219"/>
      <c r="F24" s="221"/>
      <c r="G24" s="109" t="s">
        <v>56</v>
      </c>
      <c r="H24" s="67">
        <v>100</v>
      </c>
      <c r="I24" s="31"/>
      <c r="J24" s="8"/>
    </row>
    <row r="25" spans="2:12" ht="55.15" customHeight="1" x14ac:dyDescent="0.35">
      <c r="B25" s="15"/>
      <c r="C25" s="213"/>
      <c r="D25" s="216"/>
      <c r="E25" s="219"/>
      <c r="F25" s="221"/>
      <c r="G25" s="109" t="s">
        <v>57</v>
      </c>
      <c r="H25" s="67">
        <v>1</v>
      </c>
      <c r="I25" s="31"/>
      <c r="J25" s="8"/>
      <c r="K25" s="29"/>
      <c r="L25" s="29"/>
    </row>
    <row r="26" spans="2:12" ht="55.15" customHeight="1" x14ac:dyDescent="0.35">
      <c r="B26" s="15"/>
      <c r="C26" s="213"/>
      <c r="D26" s="216"/>
      <c r="E26" s="219"/>
      <c r="F26" s="221"/>
      <c r="G26" s="109" t="s">
        <v>119</v>
      </c>
      <c r="H26" s="67">
        <v>1</v>
      </c>
      <c r="I26" s="31"/>
      <c r="J26" s="8"/>
      <c r="K26" s="29"/>
      <c r="L26" s="29"/>
    </row>
    <row r="27" spans="2:12" ht="43.5" customHeight="1" x14ac:dyDescent="0.35">
      <c r="B27" s="15"/>
      <c r="C27" s="213"/>
      <c r="D27" s="216"/>
      <c r="E27" s="219"/>
      <c r="F27" s="221"/>
      <c r="G27" s="109" t="s">
        <v>68</v>
      </c>
      <c r="H27" s="103">
        <v>1</v>
      </c>
      <c r="I27" s="102"/>
      <c r="J27" s="8"/>
    </row>
    <row r="28" spans="2:12" ht="79.5" customHeight="1" x14ac:dyDescent="0.35">
      <c r="B28" s="15"/>
      <c r="C28" s="213"/>
      <c r="D28" s="216"/>
      <c r="E28" s="222" t="s">
        <v>67</v>
      </c>
      <c r="F28" s="224">
        <f>IF(SUM(H28:H29)=0,"",AVERAGE(H28:H29))</f>
        <v>55</v>
      </c>
      <c r="G28" s="110" t="s">
        <v>74</v>
      </c>
      <c r="H28" s="104">
        <v>60</v>
      </c>
      <c r="I28" s="101"/>
      <c r="J28" s="8"/>
    </row>
    <row r="29" spans="2:12" ht="47.25" customHeight="1" x14ac:dyDescent="0.35">
      <c r="B29" s="15"/>
      <c r="C29" s="214"/>
      <c r="D29" s="217"/>
      <c r="E29" s="223"/>
      <c r="F29" s="221"/>
      <c r="G29" s="111" t="s">
        <v>118</v>
      </c>
      <c r="H29" s="103">
        <v>50</v>
      </c>
      <c r="I29" s="102"/>
      <c r="J29" s="8"/>
    </row>
    <row r="30" spans="2:12" ht="8.25" customHeight="1" thickBot="1" x14ac:dyDescent="0.4">
      <c r="B30" s="17"/>
      <c r="C30" s="9"/>
      <c r="D30" s="9"/>
      <c r="E30" s="9"/>
      <c r="F30" s="9"/>
      <c r="G30" s="83"/>
      <c r="H30" s="9"/>
      <c r="I30" s="9"/>
      <c r="J30" s="11"/>
    </row>
    <row r="31" spans="2:12" x14ac:dyDescent="0.35">
      <c r="G31" s="84"/>
    </row>
    <row r="32" spans="2:12" hidden="1" x14ac:dyDescent="0.35">
      <c r="F32" s="30"/>
    </row>
    <row r="40" spans="4:4" hidden="1" x14ac:dyDescent="0.35">
      <c r="D40" s="30"/>
    </row>
    <row r="41" spans="4:4" x14ac:dyDescent="0.35"/>
    <row r="42" spans="4:4" x14ac:dyDescent="0.35"/>
    <row r="43" spans="4:4" x14ac:dyDescent="0.35"/>
    <row r="44" spans="4:4" x14ac:dyDescent="0.35"/>
    <row r="45" spans="4:4" x14ac:dyDescent="0.35"/>
    <row r="46" spans="4:4" x14ac:dyDescent="0.35"/>
    <row r="47" spans="4:4" x14ac:dyDescent="0.35"/>
    <row r="48" spans="4:4" x14ac:dyDescent="0.35"/>
  </sheetData>
  <protectedRanges>
    <protectedRange sqref="H10:I29" name="Simulado"/>
    <protectedRange sqref="F10:F29" name="Actual"/>
  </protectedRanges>
  <mergeCells count="27">
    <mergeCell ref="I16:I21"/>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26" priority="25" operator="between">
      <formula>80.5</formula>
      <formula>100</formula>
    </cfRule>
    <cfRule type="cellIs" dxfId="25" priority="26" operator="between">
      <formula>60.5</formula>
      <formula>80.4</formula>
    </cfRule>
    <cfRule type="cellIs" dxfId="24" priority="33" operator="between">
      <formula>40.5</formula>
      <formula>60.4</formula>
    </cfRule>
    <cfRule type="cellIs" dxfId="23" priority="34" operator="between">
      <formula>20.5</formula>
      <formula>40.4</formula>
    </cfRule>
    <cfRule type="cellIs" dxfId="22" priority="35" operator="between">
      <formula>0.1</formula>
      <formula>20.4</formula>
    </cfRule>
  </conditionalFormatting>
  <conditionalFormatting sqref="H10:H29">
    <cfRule type="cellIs" dxfId="21" priority="11" operator="between">
      <formula>81</formula>
      <formula>100</formula>
    </cfRule>
    <cfRule type="cellIs" dxfId="20" priority="12" operator="between">
      <formula>61</formula>
      <formula>80</formula>
    </cfRule>
    <cfRule type="cellIs" dxfId="19" priority="13" operator="between">
      <formula>41</formula>
      <formula>60</formula>
    </cfRule>
    <cfRule type="cellIs" dxfId="18" priority="14" operator="between">
      <formula>21</formula>
      <formula>40</formula>
    </cfRule>
    <cfRule type="cellIs" dxfId="17" priority="15" operator="between">
      <formula>1</formula>
      <formula>20</formula>
    </cfRule>
  </conditionalFormatting>
  <conditionalFormatting sqref="D10:D29 G6:I6">
    <cfRule type="cellIs" dxfId="16" priority="6" operator="between">
      <formula>80.5</formula>
      <formula>100</formula>
    </cfRule>
    <cfRule type="cellIs" dxfId="15" priority="7" operator="between">
      <formula>60.5</formula>
      <formula>80.4</formula>
    </cfRule>
    <cfRule type="cellIs" dxfId="14" priority="8" operator="between">
      <formula>40.5</formula>
      <formula>60.4</formula>
    </cfRule>
    <cfRule type="cellIs" dxfId="13" priority="9" operator="between">
      <formula>20.5</formula>
      <formula>40.4</formula>
    </cfRule>
    <cfRule type="cellIs" dxfId="12"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 zeroHeight="1" x14ac:dyDescent="0.3"/>
  <cols>
    <col min="1" max="1" width="0.7265625" style="35" customWidth="1"/>
    <col min="2" max="2" width="1.7265625" style="35" customWidth="1"/>
    <col min="3" max="20" width="11.453125" style="35" customWidth="1"/>
    <col min="21" max="21" width="1" style="35" customWidth="1"/>
    <col min="22" max="22" width="2.453125" style="35" customWidth="1"/>
    <col min="23" max="16384" width="11.453125" style="35" hidden="1"/>
  </cols>
  <sheetData>
    <row r="1" spans="2:21" ht="11.25" customHeight="1" thickBot="1" x14ac:dyDescent="0.35"/>
    <row r="2" spans="2:21" ht="93" customHeight="1" x14ac:dyDescent="0.3">
      <c r="B2" s="32"/>
      <c r="C2" s="33"/>
      <c r="D2" s="33"/>
      <c r="E2" s="33"/>
      <c r="F2" s="33"/>
      <c r="G2" s="33"/>
      <c r="H2" s="33"/>
      <c r="I2" s="33"/>
      <c r="J2" s="33"/>
      <c r="K2" s="33"/>
      <c r="L2" s="33"/>
      <c r="M2" s="33"/>
      <c r="N2" s="33"/>
      <c r="O2" s="33"/>
      <c r="P2" s="33"/>
      <c r="Q2" s="33"/>
      <c r="R2" s="33"/>
      <c r="S2" s="33"/>
      <c r="T2" s="33"/>
      <c r="U2" s="34"/>
    </row>
    <row r="3" spans="2:21" ht="29.25" customHeight="1" x14ac:dyDescent="0.3">
      <c r="B3" s="36"/>
      <c r="C3" s="193" t="s">
        <v>63</v>
      </c>
      <c r="D3" s="194"/>
      <c r="E3" s="194"/>
      <c r="F3" s="194"/>
      <c r="G3" s="194"/>
      <c r="H3" s="194"/>
      <c r="I3" s="194"/>
      <c r="J3" s="194"/>
      <c r="K3" s="194"/>
      <c r="L3" s="194"/>
      <c r="M3" s="194"/>
      <c r="N3" s="194"/>
      <c r="O3" s="194"/>
      <c r="P3" s="194"/>
      <c r="Q3" s="194"/>
      <c r="R3" s="194"/>
      <c r="S3" s="194"/>
      <c r="T3" s="194"/>
      <c r="U3" s="37"/>
    </row>
    <row r="4" spans="2:21" ht="6.75" customHeight="1" x14ac:dyDescent="0.3">
      <c r="B4" s="36"/>
      <c r="U4" s="37"/>
    </row>
    <row r="5" spans="2:21" x14ac:dyDescent="0.3">
      <c r="B5" s="36"/>
      <c r="U5" s="37"/>
    </row>
    <row r="6" spans="2:21" ht="18" customHeight="1" x14ac:dyDescent="0.4">
      <c r="B6" s="36"/>
      <c r="C6" s="98" t="s">
        <v>40</v>
      </c>
      <c r="D6" s="64"/>
      <c r="E6" s="64"/>
      <c r="F6" s="64"/>
      <c r="G6" s="64"/>
      <c r="H6" s="64"/>
      <c r="I6" s="64"/>
      <c r="J6" s="64"/>
      <c r="K6" s="64"/>
      <c r="L6" s="64"/>
      <c r="M6" s="64"/>
      <c r="N6" s="64"/>
      <c r="O6" s="64"/>
      <c r="P6" s="64"/>
      <c r="Q6" s="64"/>
      <c r="R6" s="64"/>
      <c r="S6" s="64"/>
      <c r="T6" s="64"/>
      <c r="U6" s="37"/>
    </row>
    <row r="7" spans="2:21" x14ac:dyDescent="0.3">
      <c r="B7" s="36"/>
      <c r="U7" s="37"/>
    </row>
    <row r="8" spans="2:21" x14ac:dyDescent="0.3">
      <c r="B8" s="36"/>
      <c r="U8" s="37"/>
    </row>
    <row r="9" spans="2:21" x14ac:dyDescent="0.3">
      <c r="B9" s="36"/>
      <c r="U9" s="37"/>
    </row>
    <row r="10" spans="2:21" x14ac:dyDescent="0.3">
      <c r="B10" s="36"/>
      <c r="U10" s="37"/>
    </row>
    <row r="11" spans="2:21" x14ac:dyDescent="0.3">
      <c r="B11" s="36"/>
      <c r="J11" s="35" t="s">
        <v>12</v>
      </c>
      <c r="K11" s="35" t="s">
        <v>11</v>
      </c>
      <c r="U11" s="37"/>
    </row>
    <row r="12" spans="2:21" x14ac:dyDescent="0.3">
      <c r="B12" s="36"/>
      <c r="I12" s="35" t="str">
        <f>+Inicio!C5</f>
        <v>CÓDIGO DE INTEGRIDAD</v>
      </c>
      <c r="J12" s="35">
        <v>100</v>
      </c>
      <c r="K12" s="38">
        <f>+Autodiagnóstico!G6</f>
        <v>70.2</v>
      </c>
      <c r="U12" s="37"/>
    </row>
    <row r="13" spans="2:21" x14ac:dyDescent="0.3">
      <c r="B13" s="36"/>
      <c r="U13" s="37"/>
    </row>
    <row r="14" spans="2:21" x14ac:dyDescent="0.3">
      <c r="B14" s="36"/>
      <c r="U14" s="37"/>
    </row>
    <row r="15" spans="2:21" x14ac:dyDescent="0.3">
      <c r="B15" s="36"/>
      <c r="U15" s="37"/>
    </row>
    <row r="16" spans="2:21" x14ac:dyDescent="0.3">
      <c r="B16" s="36"/>
      <c r="U16" s="37"/>
    </row>
    <row r="17" spans="2:21" x14ac:dyDescent="0.3">
      <c r="B17" s="36"/>
      <c r="U17" s="37"/>
    </row>
    <row r="18" spans="2:21" x14ac:dyDescent="0.3">
      <c r="B18" s="36"/>
      <c r="U18" s="37"/>
    </row>
    <row r="19" spans="2:21" x14ac:dyDescent="0.3">
      <c r="B19" s="36"/>
      <c r="U19" s="37"/>
    </row>
    <row r="20" spans="2:21" x14ac:dyDescent="0.3">
      <c r="B20" s="36"/>
      <c r="U20" s="37"/>
    </row>
    <row r="21" spans="2:21" x14ac:dyDescent="0.3">
      <c r="B21" s="36"/>
      <c r="U21" s="37"/>
    </row>
    <row r="22" spans="2:21" x14ac:dyDescent="0.3">
      <c r="B22" s="36"/>
      <c r="U22" s="37"/>
    </row>
    <row r="23" spans="2:21" x14ac:dyDescent="0.3">
      <c r="B23" s="36"/>
      <c r="U23" s="37"/>
    </row>
    <row r="24" spans="2:21" x14ac:dyDescent="0.3">
      <c r="B24" s="36"/>
      <c r="U24" s="37"/>
    </row>
    <row r="25" spans="2:21" x14ac:dyDescent="0.3">
      <c r="B25" s="36"/>
      <c r="U25" s="37"/>
    </row>
    <row r="26" spans="2:21" x14ac:dyDescent="0.3">
      <c r="B26" s="36"/>
      <c r="U26" s="37"/>
    </row>
    <row r="27" spans="2:21" x14ac:dyDescent="0.3">
      <c r="B27" s="36"/>
      <c r="U27" s="37"/>
    </row>
    <row r="28" spans="2:21" ht="18" customHeight="1" x14ac:dyDescent="0.4">
      <c r="B28" s="36"/>
      <c r="C28" s="98" t="s">
        <v>91</v>
      </c>
      <c r="D28" s="64"/>
      <c r="E28" s="64"/>
      <c r="F28" s="64"/>
      <c r="G28" s="64"/>
      <c r="H28" s="64"/>
      <c r="I28" s="64"/>
      <c r="J28" s="64"/>
      <c r="K28" s="64"/>
      <c r="L28" s="64"/>
      <c r="M28" s="64"/>
      <c r="N28" s="64"/>
      <c r="O28" s="64"/>
      <c r="P28" s="64"/>
      <c r="Q28" s="64"/>
      <c r="R28" s="64"/>
      <c r="S28" s="64"/>
      <c r="T28" s="64"/>
      <c r="U28" s="37"/>
    </row>
    <row r="29" spans="2:21" x14ac:dyDescent="0.3">
      <c r="B29" s="36"/>
      <c r="U29" s="37"/>
    </row>
    <row r="30" spans="2:21" x14ac:dyDescent="0.3">
      <c r="B30" s="36"/>
      <c r="U30" s="37"/>
    </row>
    <row r="31" spans="2:21" x14ac:dyDescent="0.3">
      <c r="B31" s="36"/>
      <c r="U31" s="37"/>
    </row>
    <row r="32" spans="2:21" x14ac:dyDescent="0.3">
      <c r="B32" s="36"/>
      <c r="U32" s="37"/>
    </row>
    <row r="33" spans="2:21" x14ac:dyDescent="0.3">
      <c r="B33" s="36"/>
      <c r="J33" s="35" t="s">
        <v>7</v>
      </c>
      <c r="K33" s="35" t="s">
        <v>8</v>
      </c>
      <c r="L33" s="35" t="s">
        <v>2</v>
      </c>
      <c r="U33" s="37"/>
    </row>
    <row r="34" spans="2:21" x14ac:dyDescent="0.3">
      <c r="B34" s="36"/>
      <c r="J34" s="35" t="str">
        <f>+Autodiagnóstico!C10</f>
        <v>Condiciones institucionales idóneas para la implementación y gestión del Código de Integridad</v>
      </c>
      <c r="K34" s="35">
        <v>100</v>
      </c>
      <c r="L34" s="38">
        <f>+Autodiagnóstico!D10</f>
        <v>82.583333333333329</v>
      </c>
      <c r="U34" s="37"/>
    </row>
    <row r="35" spans="2:21" x14ac:dyDescent="0.3">
      <c r="B35" s="36"/>
      <c r="J35" s="35" t="str">
        <f>+Autodiagnóstico!C22</f>
        <v>Promoción de la gestión del Código de Integridad</v>
      </c>
      <c r="K35" s="35">
        <v>100</v>
      </c>
      <c r="L35" s="38">
        <f>+Autodiagnóstico!D22</f>
        <v>51.625</v>
      </c>
      <c r="U35" s="37"/>
    </row>
    <row r="36" spans="2:21" x14ac:dyDescent="0.3">
      <c r="B36" s="36"/>
      <c r="U36" s="37"/>
    </row>
    <row r="37" spans="2:21" x14ac:dyDescent="0.3">
      <c r="B37" s="36"/>
      <c r="U37" s="37"/>
    </row>
    <row r="38" spans="2:21" x14ac:dyDescent="0.3">
      <c r="B38" s="36"/>
      <c r="U38" s="37"/>
    </row>
    <row r="39" spans="2:21" x14ac:dyDescent="0.3">
      <c r="B39" s="36"/>
      <c r="U39" s="37"/>
    </row>
    <row r="40" spans="2:21" x14ac:dyDescent="0.3">
      <c r="B40" s="36"/>
      <c r="U40" s="37"/>
    </row>
    <row r="41" spans="2:21" x14ac:dyDescent="0.3">
      <c r="B41" s="36"/>
      <c r="U41" s="37"/>
    </row>
    <row r="42" spans="2:21" x14ac:dyDescent="0.3">
      <c r="B42" s="36"/>
      <c r="U42" s="37"/>
    </row>
    <row r="43" spans="2:21" x14ac:dyDescent="0.3">
      <c r="B43" s="36"/>
      <c r="U43" s="37"/>
    </row>
    <row r="44" spans="2:21" x14ac:dyDescent="0.3">
      <c r="B44" s="36"/>
      <c r="U44" s="37"/>
    </row>
    <row r="45" spans="2:21" x14ac:dyDescent="0.3">
      <c r="B45" s="36"/>
      <c r="U45" s="37"/>
    </row>
    <row r="46" spans="2:21" x14ac:dyDescent="0.3">
      <c r="B46" s="36"/>
      <c r="U46" s="37"/>
    </row>
    <row r="47" spans="2:21" x14ac:dyDescent="0.3">
      <c r="B47" s="36"/>
      <c r="U47" s="37"/>
    </row>
    <row r="48" spans="2:21" x14ac:dyDescent="0.3">
      <c r="B48" s="36"/>
      <c r="U48" s="37"/>
    </row>
    <row r="49" spans="2:21" x14ac:dyDescent="0.3">
      <c r="B49" s="36"/>
      <c r="U49" s="37"/>
    </row>
    <row r="50" spans="2:21" x14ac:dyDescent="0.3">
      <c r="B50" s="36"/>
      <c r="U50" s="37"/>
    </row>
    <row r="51" spans="2:21" ht="18" customHeight="1" x14ac:dyDescent="0.4">
      <c r="B51" s="36"/>
      <c r="C51" s="98" t="s">
        <v>33</v>
      </c>
      <c r="D51" s="64"/>
      <c r="E51" s="64"/>
      <c r="F51" s="64"/>
      <c r="G51" s="64"/>
      <c r="H51" s="64"/>
      <c r="I51" s="64"/>
      <c r="J51" s="64"/>
      <c r="K51" s="64"/>
      <c r="L51" s="64"/>
      <c r="M51" s="64"/>
      <c r="N51" s="64"/>
      <c r="O51" s="64"/>
      <c r="P51" s="64"/>
      <c r="Q51" s="64"/>
      <c r="R51" s="64"/>
      <c r="S51" s="64"/>
      <c r="T51" s="64"/>
      <c r="U51" s="37"/>
    </row>
    <row r="52" spans="2:21" x14ac:dyDescent="0.3">
      <c r="B52" s="36"/>
      <c r="U52" s="37"/>
    </row>
    <row r="53" spans="2:21" x14ac:dyDescent="0.3">
      <c r="B53" s="36"/>
      <c r="K53" s="232" t="s">
        <v>92</v>
      </c>
      <c r="L53" s="232"/>
      <c r="M53" s="232"/>
      <c r="N53" s="232"/>
      <c r="U53" s="37"/>
    </row>
    <row r="54" spans="2:21" x14ac:dyDescent="0.3">
      <c r="B54" s="36"/>
      <c r="I54" s="65" t="str">
        <f>+Autodiagnóstico!C10</f>
        <v>Condiciones institucionales idóneas para la implementación y gestión del Código de Integridad</v>
      </c>
      <c r="U54" s="37"/>
    </row>
    <row r="55" spans="2:21" x14ac:dyDescent="0.3">
      <c r="B55" s="36"/>
      <c r="U55" s="37"/>
    </row>
    <row r="56" spans="2:21" x14ac:dyDescent="0.3">
      <c r="B56" s="36"/>
      <c r="K56" s="35" t="s">
        <v>24</v>
      </c>
      <c r="L56" s="35" t="s">
        <v>12</v>
      </c>
      <c r="M56" s="35" t="s">
        <v>11</v>
      </c>
      <c r="U56" s="37"/>
    </row>
    <row r="57" spans="2:21" x14ac:dyDescent="0.3">
      <c r="B57" s="36"/>
      <c r="K57" s="35" t="s">
        <v>93</v>
      </c>
      <c r="L57" s="35">
        <v>100</v>
      </c>
      <c r="M57" s="38">
        <f>+Autodiagnóstico!F10</f>
        <v>77.5</v>
      </c>
      <c r="U57" s="37"/>
    </row>
    <row r="58" spans="2:21" x14ac:dyDescent="0.3">
      <c r="B58" s="36"/>
      <c r="K58" s="35" t="s">
        <v>94</v>
      </c>
      <c r="L58" s="35">
        <v>100</v>
      </c>
      <c r="M58" s="38">
        <f>+Autodiagnóstico!F14</f>
        <v>90</v>
      </c>
      <c r="U58" s="37"/>
    </row>
    <row r="59" spans="2:21" x14ac:dyDescent="0.3">
      <c r="B59" s="36"/>
      <c r="K59" s="35" t="s">
        <v>95</v>
      </c>
      <c r="L59" s="35">
        <v>100</v>
      </c>
      <c r="M59" s="38">
        <f>+Autodiagnóstico!F16</f>
        <v>83.5</v>
      </c>
      <c r="U59" s="37"/>
    </row>
    <row r="60" spans="2:21" x14ac:dyDescent="0.3">
      <c r="B60" s="36"/>
      <c r="K60" s="38"/>
      <c r="U60" s="37"/>
    </row>
    <row r="61" spans="2:21" x14ac:dyDescent="0.3">
      <c r="B61" s="36"/>
      <c r="U61" s="37"/>
    </row>
    <row r="62" spans="2:21" x14ac:dyDescent="0.3">
      <c r="B62" s="36"/>
      <c r="U62" s="37"/>
    </row>
    <row r="63" spans="2:21" x14ac:dyDescent="0.3">
      <c r="B63" s="36"/>
      <c r="U63" s="37"/>
    </row>
    <row r="64" spans="2:21" x14ac:dyDescent="0.3">
      <c r="B64" s="36"/>
      <c r="U64" s="37"/>
    </row>
    <row r="65" spans="2:21" x14ac:dyDescent="0.3">
      <c r="B65" s="36"/>
      <c r="U65" s="37"/>
    </row>
    <row r="66" spans="2:21" x14ac:dyDescent="0.3">
      <c r="B66" s="36"/>
      <c r="U66" s="37"/>
    </row>
    <row r="67" spans="2:21" x14ac:dyDescent="0.3">
      <c r="B67" s="36"/>
      <c r="U67" s="37"/>
    </row>
    <row r="68" spans="2:21" x14ac:dyDescent="0.3">
      <c r="B68" s="36"/>
      <c r="U68" s="37"/>
    </row>
    <row r="69" spans="2:21" x14ac:dyDescent="0.3">
      <c r="B69" s="36"/>
      <c r="U69" s="37"/>
    </row>
    <row r="70" spans="2:21" x14ac:dyDescent="0.3">
      <c r="B70" s="36"/>
      <c r="U70" s="37"/>
    </row>
    <row r="71" spans="2:21" x14ac:dyDescent="0.3">
      <c r="B71" s="36"/>
      <c r="U71" s="37"/>
    </row>
    <row r="72" spans="2:21" x14ac:dyDescent="0.3">
      <c r="B72" s="36"/>
      <c r="U72" s="37"/>
    </row>
    <row r="73" spans="2:21" x14ac:dyDescent="0.3">
      <c r="B73" s="36"/>
      <c r="U73" s="37"/>
    </row>
    <row r="74" spans="2:21" x14ac:dyDescent="0.3">
      <c r="B74" s="36"/>
      <c r="U74" s="37"/>
    </row>
    <row r="75" spans="2:21" x14ac:dyDescent="0.3">
      <c r="B75" s="36"/>
      <c r="U75" s="37"/>
    </row>
    <row r="76" spans="2:21" x14ac:dyDescent="0.3">
      <c r="B76" s="36"/>
      <c r="U76" s="37"/>
    </row>
    <row r="77" spans="2:21" x14ac:dyDescent="0.3">
      <c r="B77" s="36"/>
      <c r="K77" s="232" t="s">
        <v>96</v>
      </c>
      <c r="L77" s="232"/>
      <c r="M77" s="232"/>
      <c r="N77" s="232"/>
      <c r="U77" s="37"/>
    </row>
    <row r="78" spans="2:21" x14ac:dyDescent="0.3">
      <c r="B78" s="36"/>
      <c r="K78" s="65" t="str">
        <f>+Autodiagnóstico!C22</f>
        <v>Promoción de la gestión del Código de Integridad</v>
      </c>
      <c r="U78" s="37"/>
    </row>
    <row r="79" spans="2:21" x14ac:dyDescent="0.3">
      <c r="B79" s="36"/>
      <c r="D79" s="48"/>
      <c r="J79" s="35" t="s">
        <v>24</v>
      </c>
      <c r="K79" s="35" t="s">
        <v>12</v>
      </c>
      <c r="L79" s="35" t="s">
        <v>11</v>
      </c>
      <c r="U79" s="37"/>
    </row>
    <row r="80" spans="2:21" x14ac:dyDescent="0.3">
      <c r="B80" s="36"/>
      <c r="J80" s="35" t="str">
        <f>+Autodiagnóstico!E22</f>
        <v>Ejecutar el Plan de gestión del Código de integridad</v>
      </c>
      <c r="K80" s="35">
        <v>100</v>
      </c>
      <c r="L80" s="38">
        <f>+Autodiagnóstico!F22</f>
        <v>50.5</v>
      </c>
      <c r="U80" s="37"/>
    </row>
    <row r="81" spans="2:21" x14ac:dyDescent="0.3">
      <c r="B81" s="36"/>
      <c r="J81" s="35" t="str">
        <f>+Autodiagnóstico!E28</f>
        <v>Evaluación de Resultados de la implementación del Código de Integridad</v>
      </c>
      <c r="K81" s="35">
        <v>100</v>
      </c>
      <c r="L81" s="38">
        <f>+Autodiagnóstico!F28</f>
        <v>55</v>
      </c>
      <c r="U81" s="37"/>
    </row>
    <row r="82" spans="2:21" x14ac:dyDescent="0.3">
      <c r="B82" s="36"/>
      <c r="U82" s="37"/>
    </row>
    <row r="83" spans="2:21" x14ac:dyDescent="0.3">
      <c r="B83" s="36"/>
      <c r="U83" s="37"/>
    </row>
    <row r="84" spans="2:21" x14ac:dyDescent="0.3">
      <c r="B84" s="36"/>
      <c r="U84" s="37"/>
    </row>
    <row r="85" spans="2:21" x14ac:dyDescent="0.3">
      <c r="B85" s="36"/>
      <c r="U85" s="37"/>
    </row>
    <row r="86" spans="2:21" x14ac:dyDescent="0.3">
      <c r="B86" s="36"/>
      <c r="U86" s="37"/>
    </row>
    <row r="87" spans="2:21" x14ac:dyDescent="0.3">
      <c r="B87" s="36"/>
      <c r="U87" s="37"/>
    </row>
    <row r="88" spans="2:21" x14ac:dyDescent="0.3">
      <c r="B88" s="36"/>
      <c r="U88" s="37"/>
    </row>
    <row r="89" spans="2:21" x14ac:dyDescent="0.3">
      <c r="B89" s="36"/>
      <c r="U89" s="37"/>
    </row>
    <row r="90" spans="2:21" x14ac:dyDescent="0.3">
      <c r="B90" s="36"/>
      <c r="U90" s="37"/>
    </row>
    <row r="91" spans="2:21" x14ac:dyDescent="0.3">
      <c r="B91" s="36"/>
      <c r="U91" s="37"/>
    </row>
    <row r="92" spans="2:21" x14ac:dyDescent="0.3">
      <c r="B92" s="36"/>
      <c r="U92" s="37"/>
    </row>
    <row r="93" spans="2:21" x14ac:dyDescent="0.3">
      <c r="B93" s="36"/>
      <c r="U93" s="37"/>
    </row>
    <row r="94" spans="2:21" x14ac:dyDescent="0.3">
      <c r="B94" s="36"/>
      <c r="U94" s="37"/>
    </row>
    <row r="95" spans="2:21" x14ac:dyDescent="0.3">
      <c r="B95" s="36"/>
      <c r="U95" s="37"/>
    </row>
    <row r="96" spans="2:21" x14ac:dyDescent="0.3">
      <c r="B96" s="36"/>
      <c r="U96" s="37"/>
    </row>
    <row r="97" spans="2:21" x14ac:dyDescent="0.3">
      <c r="B97" s="36"/>
      <c r="U97" s="37"/>
    </row>
    <row r="98" spans="2:21" ht="14.5" thickBot="1" x14ac:dyDescent="0.35">
      <c r="B98" s="39"/>
      <c r="C98" s="40"/>
      <c r="D98" s="40"/>
      <c r="E98" s="40"/>
      <c r="F98" s="40"/>
      <c r="G98" s="40"/>
      <c r="H98" s="40"/>
      <c r="I98" s="40"/>
      <c r="J98" s="40"/>
      <c r="K98" s="40"/>
      <c r="L98" s="40"/>
      <c r="M98" s="40"/>
      <c r="N98" s="40"/>
      <c r="O98" s="40"/>
      <c r="P98" s="40"/>
      <c r="Q98" s="40"/>
      <c r="R98" s="40"/>
      <c r="S98" s="40"/>
      <c r="T98" s="40"/>
      <c r="U98" s="41"/>
    </row>
    <row r="99" spans="2:21" x14ac:dyDescent="0.3"/>
    <row r="100" spans="2:21" x14ac:dyDescent="0.3"/>
    <row r="101" spans="2:21" x14ac:dyDescent="0.3"/>
    <row r="102" spans="2:21" x14ac:dyDescent="0.3">
      <c r="C102" s="42"/>
      <c r="D102" s="43"/>
      <c r="E102" s="43"/>
      <c r="F102" s="43"/>
      <c r="O102" s="44"/>
      <c r="P102" s="45"/>
    </row>
    <row r="103" spans="2:21" x14ac:dyDescent="0.3">
      <c r="O103" s="44"/>
      <c r="P103" s="45"/>
    </row>
    <row r="104" spans="2:21" x14ac:dyDescent="0.3">
      <c r="O104" s="44"/>
      <c r="P104" s="45"/>
    </row>
    <row r="105" spans="2:21" x14ac:dyDescent="0.3"/>
    <row r="106" spans="2:21" ht="18" x14ac:dyDescent="0.4">
      <c r="K106" s="233" t="s">
        <v>31</v>
      </c>
      <c r="L106" s="233"/>
    </row>
    <row r="107" spans="2:21" x14ac:dyDescent="0.3"/>
    <row r="108" spans="2:21" x14ac:dyDescent="0.3"/>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44"/>
  <sheetViews>
    <sheetView showGridLines="0" tabSelected="1" topLeftCell="E1" zoomScale="80" zoomScaleNormal="80" workbookViewId="0">
      <selection activeCell="L19" sqref="L19:L24"/>
    </sheetView>
  </sheetViews>
  <sheetFormatPr baseColWidth="10" defaultColWidth="0" defaultRowHeight="14" zeroHeight="1" x14ac:dyDescent="0.35"/>
  <cols>
    <col min="1" max="1" width="1.7265625" style="3" customWidth="1"/>
    <col min="2" max="2" width="1.54296875" style="3" customWidth="1"/>
    <col min="3" max="3" width="21.54296875" style="3" customWidth="1"/>
    <col min="4" max="4" width="34" style="3" customWidth="1"/>
    <col min="5" max="5" width="48.26953125" style="3" customWidth="1"/>
    <col min="6" max="6" width="15.54296875" style="3" customWidth="1"/>
    <col min="7" max="7" width="28.7265625" style="3" hidden="1" customWidth="1"/>
    <col min="8" max="9" width="22.26953125" style="3" hidden="1" customWidth="1"/>
    <col min="10" max="12" width="29" style="3" customWidth="1"/>
    <col min="13" max="16" width="28.7265625" style="3" customWidth="1"/>
    <col min="17" max="17" width="1.453125" style="3" customWidth="1"/>
    <col min="18" max="18" width="4.54296875" style="3" customWidth="1"/>
    <col min="19" max="26" width="0" style="3" hidden="1" customWidth="1"/>
    <col min="27" max="16384" width="11.453125" style="3" hidden="1"/>
  </cols>
  <sheetData>
    <row r="1" spans="2:17" ht="9" customHeight="1" thickBot="1" x14ac:dyDescent="0.4"/>
    <row r="2" spans="2:17" ht="93" customHeight="1" x14ac:dyDescent="0.35">
      <c r="B2" s="157"/>
      <c r="C2" s="20"/>
      <c r="D2" s="20"/>
      <c r="E2" s="20"/>
      <c r="F2" s="20"/>
      <c r="G2" s="20"/>
      <c r="H2" s="20"/>
      <c r="I2" s="20"/>
      <c r="J2" s="20"/>
      <c r="K2" s="20"/>
      <c r="L2" s="20"/>
      <c r="M2" s="20"/>
      <c r="N2" s="20"/>
      <c r="O2" s="20"/>
      <c r="P2" s="20"/>
      <c r="Q2" s="158"/>
    </row>
    <row r="3" spans="2:17" ht="32.25" customHeight="1" x14ac:dyDescent="0.35">
      <c r="B3" s="159"/>
      <c r="C3" s="193" t="s">
        <v>99</v>
      </c>
      <c r="D3" s="194"/>
      <c r="E3" s="194"/>
      <c r="F3" s="194"/>
      <c r="G3" s="194"/>
      <c r="H3" s="194"/>
      <c r="I3" s="194"/>
      <c r="J3" s="194"/>
      <c r="K3" s="194"/>
      <c r="L3" s="194"/>
      <c r="M3" s="194"/>
      <c r="N3" s="194"/>
      <c r="O3" s="194"/>
      <c r="P3" s="194"/>
      <c r="Q3" s="160"/>
    </row>
    <row r="4" spans="2:17" ht="12" customHeight="1" thickBot="1" x14ac:dyDescent="0.4">
      <c r="B4" s="159"/>
      <c r="Q4" s="160"/>
    </row>
    <row r="5" spans="2:17" ht="32.25" customHeight="1" x14ac:dyDescent="0.35">
      <c r="B5" s="159"/>
      <c r="C5" s="247" t="s">
        <v>89</v>
      </c>
      <c r="D5" s="242" t="s">
        <v>41</v>
      </c>
      <c r="E5" s="242" t="s">
        <v>3</v>
      </c>
      <c r="F5" s="242" t="s">
        <v>30</v>
      </c>
      <c r="G5" s="257" t="s">
        <v>0</v>
      </c>
      <c r="H5" s="257" t="s">
        <v>1</v>
      </c>
      <c r="I5" s="255" t="s">
        <v>97</v>
      </c>
      <c r="J5" s="251" t="s">
        <v>128</v>
      </c>
      <c r="K5" s="259" t="s">
        <v>129</v>
      </c>
      <c r="L5" s="259" t="s">
        <v>239</v>
      </c>
      <c r="M5" s="253" t="s">
        <v>130</v>
      </c>
      <c r="N5" s="261" t="s">
        <v>121</v>
      </c>
      <c r="O5" s="262"/>
      <c r="P5" s="249" t="s">
        <v>124</v>
      </c>
      <c r="Q5" s="160"/>
    </row>
    <row r="6" spans="2:17" ht="36" customHeight="1" thickBot="1" x14ac:dyDescent="0.4">
      <c r="B6" s="24"/>
      <c r="C6" s="248"/>
      <c r="D6" s="243"/>
      <c r="E6" s="243"/>
      <c r="F6" s="243"/>
      <c r="G6" s="258"/>
      <c r="H6" s="258"/>
      <c r="I6" s="256"/>
      <c r="J6" s="252"/>
      <c r="K6" s="260"/>
      <c r="L6" s="260"/>
      <c r="M6" s="254"/>
      <c r="N6" s="112" t="s">
        <v>122</v>
      </c>
      <c r="O6" s="112" t="s">
        <v>123</v>
      </c>
      <c r="P6" s="250"/>
      <c r="Q6" s="160"/>
    </row>
    <row r="7" spans="2:17" ht="50.25" customHeight="1" x14ac:dyDescent="0.35">
      <c r="B7" s="244"/>
      <c r="C7" s="239" t="str">
        <f>+Autodiagnóstico!C10</f>
        <v>Condiciones institucionales idóneas para la implementación y gestión del Código de Integridad</v>
      </c>
      <c r="D7" s="236" t="str">
        <f>+Autodiagnóstico!E10</f>
        <v>Realizar el diagnóstico del estado actual de la entidad en temas de integridad</v>
      </c>
      <c r="E7" s="161" t="str">
        <f>+Autodiagnóstico!G10</f>
        <v>A partir de los resultados de FURAG, identificar y documentar las debilidades y fortalezas de la  implementación del Código de Integridad.</v>
      </c>
      <c r="F7" s="76">
        <f>+Autodiagnóstico!H10</f>
        <v>80</v>
      </c>
      <c r="G7" s="162" t="s">
        <v>58</v>
      </c>
      <c r="H7" s="162" t="s">
        <v>70</v>
      </c>
      <c r="I7" s="162" t="s">
        <v>69</v>
      </c>
      <c r="J7" s="263" t="s">
        <v>245</v>
      </c>
      <c r="K7" s="263" t="s">
        <v>246</v>
      </c>
      <c r="L7" s="263" t="s">
        <v>240</v>
      </c>
      <c r="M7" s="263" t="s">
        <v>241</v>
      </c>
      <c r="N7" s="268">
        <v>44927</v>
      </c>
      <c r="O7" s="268">
        <v>45078</v>
      </c>
      <c r="P7" s="263" t="s">
        <v>247</v>
      </c>
      <c r="Q7" s="160"/>
    </row>
    <row r="8" spans="2:17" ht="58.5" customHeight="1" x14ac:dyDescent="0.35">
      <c r="B8" s="244"/>
      <c r="C8" s="240"/>
      <c r="D8" s="237"/>
      <c r="E8" s="163" t="str">
        <f>+Autodiagnóstico!G11</f>
        <v>Dianosticar, a través de encuestas, entrevistas o grupos de intercambio, si los servidores de la entidad han apropiado los valores del código de integridad.</v>
      </c>
      <c r="F8" s="73">
        <f>+Autodiagnóstico!H11</f>
        <v>100</v>
      </c>
      <c r="G8" s="164" t="s">
        <v>58</v>
      </c>
      <c r="H8" s="164" t="s">
        <v>70</v>
      </c>
      <c r="I8" s="164" t="s">
        <v>69</v>
      </c>
      <c r="J8" s="264"/>
      <c r="K8" s="264"/>
      <c r="L8" s="264"/>
      <c r="M8" s="264"/>
      <c r="N8" s="269"/>
      <c r="O8" s="269"/>
      <c r="P8" s="264"/>
      <c r="Q8" s="160"/>
    </row>
    <row r="9" spans="2:17" ht="50.25" customHeight="1" x14ac:dyDescent="0.35">
      <c r="B9" s="244"/>
      <c r="C9" s="240"/>
      <c r="D9" s="237"/>
      <c r="E9" s="163" t="str">
        <f>+Autodiagnóstico!G12</f>
        <v>Diagnosticar si las estrategias de comunicación que empleó la entidad para promover el Código de Integridad son idóneas.</v>
      </c>
      <c r="F9" s="73">
        <f>+Autodiagnóstico!H12</f>
        <v>80</v>
      </c>
      <c r="G9" s="164" t="s">
        <v>58</v>
      </c>
      <c r="H9" s="164" t="s">
        <v>70</v>
      </c>
      <c r="I9" s="164" t="s">
        <v>69</v>
      </c>
      <c r="J9" s="264"/>
      <c r="K9" s="264"/>
      <c r="L9" s="264"/>
      <c r="M9" s="264"/>
      <c r="N9" s="269"/>
      <c r="O9" s="269"/>
      <c r="P9" s="264"/>
      <c r="Q9" s="160"/>
    </row>
    <row r="10" spans="2:17" ht="43.5" customHeight="1" x14ac:dyDescent="0.35">
      <c r="B10" s="244"/>
      <c r="C10" s="240"/>
      <c r="D10" s="246"/>
      <c r="E10" s="165" t="str">
        <f>+Autodiagnóstico!G13</f>
        <v>Socializar los resultados  obtenidos en el periodo anterior sobre la implementación del Código de Integridad.</v>
      </c>
      <c r="F10" s="82">
        <f>+Autodiagnóstico!H13</f>
        <v>50</v>
      </c>
      <c r="G10" s="166" t="s">
        <v>58</v>
      </c>
      <c r="H10" s="166" t="s">
        <v>70</v>
      </c>
      <c r="I10" s="166" t="s">
        <v>60</v>
      </c>
      <c r="J10" s="265"/>
      <c r="K10" s="265"/>
      <c r="L10" s="265"/>
      <c r="M10" s="265"/>
      <c r="N10" s="267"/>
      <c r="O10" s="267"/>
      <c r="P10" s="265"/>
      <c r="Q10" s="160"/>
    </row>
    <row r="11" spans="2:17" ht="63" customHeight="1" x14ac:dyDescent="0.35">
      <c r="B11" s="244"/>
      <c r="C11" s="240"/>
      <c r="D11" s="234" t="str">
        <f>+Autodiagnóstico!E14</f>
        <v xml:space="preserve">Plan de mejora en la implementación del Código de Integridad. 
 Paso 1.Generar espacios de retroalimentación que permitan recolectar ideas que ayuden a mejorar la implementación del Código de Integridad.  
</v>
      </c>
      <c r="E11" s="167" t="str">
        <f>+Autodiagnóstico!G14</f>
        <v>Determinar el alcance de las estrategias de implementación del Código de Integridad, para establecer actividades concretas que mejoren la apropiación y/o adaptación al Código.</v>
      </c>
      <c r="F11" s="74">
        <f>+Autodiagnóstico!H14</f>
        <v>100</v>
      </c>
      <c r="G11" s="168" t="s">
        <v>58</v>
      </c>
      <c r="H11" s="168" t="s">
        <v>70</v>
      </c>
      <c r="I11" s="168" t="s">
        <v>60</v>
      </c>
      <c r="J11" s="266"/>
      <c r="K11" s="266"/>
      <c r="L11" s="155"/>
      <c r="M11" s="266"/>
      <c r="N11" s="266"/>
      <c r="O11" s="266"/>
      <c r="P11" s="266"/>
      <c r="Q11" s="160"/>
    </row>
    <row r="12" spans="2:17" ht="87" customHeight="1" x14ac:dyDescent="0.35">
      <c r="B12" s="244"/>
      <c r="C12" s="240"/>
      <c r="D12" s="235"/>
      <c r="E12" s="169"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7">
        <f>+Autodiagnóstico!H15</f>
        <v>80</v>
      </c>
      <c r="G12" s="170" t="s">
        <v>59</v>
      </c>
      <c r="H12" s="170" t="s">
        <v>70</v>
      </c>
      <c r="I12" s="170" t="s">
        <v>60</v>
      </c>
      <c r="J12" s="267"/>
      <c r="K12" s="267"/>
      <c r="L12" s="156"/>
      <c r="M12" s="267"/>
      <c r="N12" s="267"/>
      <c r="O12" s="267"/>
      <c r="P12" s="267"/>
      <c r="Q12" s="160"/>
    </row>
    <row r="13" spans="2:17" ht="37.5" x14ac:dyDescent="0.35">
      <c r="B13" s="244"/>
      <c r="C13" s="240"/>
      <c r="D13" s="236" t="str">
        <f>+Autodiagnóstico!E16</f>
        <v>Plan de mejora en la  implementación del Código de Integridad.  
 Paso 2. Fomentar los mecanismos de sensibilización, inducción, reinducción y afianzamiento de los contenidos del Código de Integridad.</v>
      </c>
      <c r="E13" s="161" t="str">
        <f>+Autodiagnóstico!G16</f>
        <v>Definir los  canales  y las metodologías que se emplearán  para desarrollar  las actividades de implementación del Código de Integridad.</v>
      </c>
      <c r="F13" s="76">
        <f>+Autodiagnóstico!H16</f>
        <v>100</v>
      </c>
      <c r="G13" s="162" t="s">
        <v>59</v>
      </c>
      <c r="H13" s="162" t="s">
        <v>70</v>
      </c>
      <c r="I13" s="162" t="s">
        <v>60</v>
      </c>
      <c r="J13" s="270" t="s">
        <v>248</v>
      </c>
      <c r="K13" s="270" t="s">
        <v>249</v>
      </c>
      <c r="L13" s="270" t="s">
        <v>240</v>
      </c>
      <c r="M13" s="270" t="s">
        <v>250</v>
      </c>
      <c r="N13" s="273">
        <v>44958</v>
      </c>
      <c r="O13" s="273">
        <v>45078</v>
      </c>
      <c r="P13" s="270" t="s">
        <v>251</v>
      </c>
      <c r="Q13" s="160"/>
    </row>
    <row r="14" spans="2:17" ht="40.5" customHeight="1" x14ac:dyDescent="0.35">
      <c r="B14" s="244"/>
      <c r="C14" s="240"/>
      <c r="D14" s="237"/>
      <c r="E14" s="163" t="str">
        <f>+Autodiagnóstico!G17</f>
        <v xml:space="preserve">Definir las estrategias para la inducción o reinducción de los servidores públicos con el propósito de afianzar las temáticas del Código de integridad. </v>
      </c>
      <c r="F14" s="73">
        <f>+Autodiagnóstico!H17</f>
        <v>100</v>
      </c>
      <c r="G14" s="164" t="s">
        <v>58</v>
      </c>
      <c r="H14" s="164" t="s">
        <v>70</v>
      </c>
      <c r="I14" s="164" t="s">
        <v>60</v>
      </c>
      <c r="J14" s="264"/>
      <c r="K14" s="264"/>
      <c r="L14" s="264"/>
      <c r="M14" s="264"/>
      <c r="N14" s="269"/>
      <c r="O14" s="269"/>
      <c r="P14" s="264"/>
      <c r="Q14" s="160"/>
    </row>
    <row r="15" spans="2:17" ht="37.5" x14ac:dyDescent="0.35">
      <c r="B15" s="244"/>
      <c r="C15" s="240"/>
      <c r="D15" s="237"/>
      <c r="E15" s="163" t="str">
        <f>+Autodiagnóstico!G18</f>
        <v>Definir el presupuesto asociado a las actividades que se implementarán en la entidad para promover el Código de Integridad</v>
      </c>
      <c r="F15" s="73">
        <f>+Autodiagnóstico!H18</f>
        <v>1</v>
      </c>
      <c r="G15" s="164" t="s">
        <v>58</v>
      </c>
      <c r="H15" s="164" t="s">
        <v>70</v>
      </c>
      <c r="I15" s="164" t="s">
        <v>60</v>
      </c>
      <c r="J15" s="264"/>
      <c r="K15" s="264"/>
      <c r="L15" s="264"/>
      <c r="M15" s="264"/>
      <c r="N15" s="269"/>
      <c r="O15" s="269"/>
      <c r="P15" s="264"/>
      <c r="Q15" s="160"/>
    </row>
    <row r="16" spans="2:17" ht="43.5" customHeight="1" x14ac:dyDescent="0.35">
      <c r="B16" s="244"/>
      <c r="C16" s="240"/>
      <c r="D16" s="237"/>
      <c r="E16" s="163" t="str">
        <f>+Autodiagnóstico!G19</f>
        <v>Establecer el  cronograma de ejecución de las actividades de implementación del Código de Integridad.</v>
      </c>
      <c r="F16" s="73">
        <f>+Autodiagnóstico!H19</f>
        <v>100</v>
      </c>
      <c r="G16" s="164" t="s">
        <v>58</v>
      </c>
      <c r="H16" s="164" t="s">
        <v>70</v>
      </c>
      <c r="I16" s="164" t="s">
        <v>60</v>
      </c>
      <c r="J16" s="264"/>
      <c r="K16" s="264"/>
      <c r="L16" s="264"/>
      <c r="M16" s="264"/>
      <c r="N16" s="269"/>
      <c r="O16" s="269"/>
      <c r="P16" s="264"/>
      <c r="Q16" s="160"/>
    </row>
    <row r="17" spans="2:17" ht="42.75" customHeight="1" x14ac:dyDescent="0.35">
      <c r="B17" s="244"/>
      <c r="C17" s="240"/>
      <c r="D17" s="237"/>
      <c r="E17" s="163" t="str">
        <f>+Autodiagnóstico!G20</f>
        <v>Definir los roles y responsabilidades del Grupo de Trabajo de integridad en cabeza del Grupo de Gestión Humana</v>
      </c>
      <c r="F17" s="73">
        <f>+Autodiagnóstico!H20</f>
        <v>100</v>
      </c>
      <c r="G17" s="164" t="s">
        <v>58</v>
      </c>
      <c r="H17" s="164" t="s">
        <v>70</v>
      </c>
      <c r="I17" s="164" t="s">
        <v>60</v>
      </c>
      <c r="J17" s="264"/>
      <c r="K17" s="264"/>
      <c r="L17" s="264"/>
      <c r="M17" s="264"/>
      <c r="N17" s="269"/>
      <c r="O17" s="269"/>
      <c r="P17" s="264"/>
      <c r="Q17" s="160"/>
    </row>
    <row r="18" spans="2:17" ht="78.75" customHeight="1" thickBot="1" x14ac:dyDescent="0.4">
      <c r="B18" s="244"/>
      <c r="C18" s="241"/>
      <c r="D18" s="238"/>
      <c r="E18" s="171"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5">
        <f>+Autodiagnóstico!H21</f>
        <v>100</v>
      </c>
      <c r="G18" s="172" t="s">
        <v>58</v>
      </c>
      <c r="H18" s="172" t="s">
        <v>70</v>
      </c>
      <c r="I18" s="172" t="s">
        <v>60</v>
      </c>
      <c r="J18" s="271"/>
      <c r="K18" s="271"/>
      <c r="L18" s="271"/>
      <c r="M18" s="271"/>
      <c r="N18" s="274"/>
      <c r="O18" s="274"/>
      <c r="P18" s="271"/>
      <c r="Q18" s="160"/>
    </row>
    <row r="19" spans="2:17" ht="37.5" customHeight="1" x14ac:dyDescent="0.35">
      <c r="B19" s="244"/>
      <c r="C19" s="239" t="str">
        <f>+Autodiagnóstico!C22</f>
        <v>Promoción de la gestión del Código de Integridad</v>
      </c>
      <c r="D19" s="245" t="str">
        <f>+Autodiagnóstico!E22</f>
        <v>Ejecutar el Plan de gestión del Código de integridad</v>
      </c>
      <c r="E19" s="173" t="str">
        <f>+Autodiagnóstico!G22</f>
        <v xml:space="preserve">Preparar las actividades que se implementarán en el afianzamiento del Código de Integridad. </v>
      </c>
      <c r="F19" s="78">
        <f>+Autodiagnóstico!H22</f>
        <v>100</v>
      </c>
      <c r="G19" s="174" t="s">
        <v>59</v>
      </c>
      <c r="H19" s="174" t="s">
        <v>70</v>
      </c>
      <c r="I19" s="174" t="s">
        <v>60</v>
      </c>
      <c r="J19" s="263" t="s">
        <v>252</v>
      </c>
      <c r="K19" s="263" t="s">
        <v>255</v>
      </c>
      <c r="L19" s="263" t="s">
        <v>240</v>
      </c>
      <c r="M19" s="263" t="s">
        <v>242</v>
      </c>
      <c r="N19" s="268">
        <v>44927</v>
      </c>
      <c r="O19" s="268">
        <v>45291</v>
      </c>
      <c r="P19" s="272" t="s">
        <v>253</v>
      </c>
      <c r="Q19" s="160"/>
    </row>
    <row r="20" spans="2:17" ht="53.25" customHeight="1" x14ac:dyDescent="0.35">
      <c r="B20" s="244"/>
      <c r="C20" s="240"/>
      <c r="D20" s="237"/>
      <c r="E20" s="175" t="str">
        <f>+Autodiagnóstico!G23</f>
        <v>Divulgar las actvidades del Código de integridad  por distintos canales, logrando la participación activa de los servidores públicos a ser parte de las buenas practicas.</v>
      </c>
      <c r="F20" s="79">
        <f>+Autodiagnóstico!H23</f>
        <v>100</v>
      </c>
      <c r="G20" s="164" t="s">
        <v>59</v>
      </c>
      <c r="H20" s="164" t="s">
        <v>70</v>
      </c>
      <c r="I20" s="164" t="s">
        <v>60</v>
      </c>
      <c r="J20" s="264"/>
      <c r="K20" s="264"/>
      <c r="L20" s="264"/>
      <c r="M20" s="264"/>
      <c r="N20" s="269"/>
      <c r="O20" s="269"/>
      <c r="P20" s="269"/>
      <c r="Q20" s="160"/>
    </row>
    <row r="21" spans="2:17" ht="37.5" x14ac:dyDescent="0.35">
      <c r="B21" s="244"/>
      <c r="C21" s="240"/>
      <c r="D21" s="237"/>
      <c r="E21" s="175" t="str">
        <f>+Autodiagnóstico!G24</f>
        <v>Implementar las actividades con los servidores públicos de la entidad, habilitando espacios presenciales y virtuales para dicho aprendizaje.</v>
      </c>
      <c r="F21" s="79">
        <f>+Autodiagnóstico!H24</f>
        <v>100</v>
      </c>
      <c r="G21" s="164" t="s">
        <v>58</v>
      </c>
      <c r="H21" s="164" t="s">
        <v>70</v>
      </c>
      <c r="I21" s="164" t="s">
        <v>60</v>
      </c>
      <c r="J21" s="264"/>
      <c r="K21" s="264"/>
      <c r="L21" s="264"/>
      <c r="M21" s="264"/>
      <c r="N21" s="269"/>
      <c r="O21" s="269"/>
      <c r="P21" s="269"/>
      <c r="Q21" s="160"/>
    </row>
    <row r="22" spans="2:17" ht="70.5" customHeight="1" x14ac:dyDescent="0.35">
      <c r="B22" s="244"/>
      <c r="C22" s="240"/>
      <c r="D22" s="237"/>
      <c r="E22" s="175"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79">
        <f>+Autodiagnóstico!H25</f>
        <v>1</v>
      </c>
      <c r="G22" s="164" t="s">
        <v>58</v>
      </c>
      <c r="H22" s="164" t="s">
        <v>70</v>
      </c>
      <c r="I22" s="164" t="s">
        <v>60</v>
      </c>
      <c r="J22" s="264"/>
      <c r="K22" s="264"/>
      <c r="L22" s="264"/>
      <c r="M22" s="264"/>
      <c r="N22" s="269"/>
      <c r="O22" s="269"/>
      <c r="P22" s="269"/>
      <c r="Q22" s="160"/>
    </row>
    <row r="23" spans="2:17" ht="57.75" customHeight="1" x14ac:dyDescent="0.35">
      <c r="B23" s="244"/>
      <c r="C23" s="240"/>
      <c r="D23" s="237"/>
      <c r="E23" s="175" t="str">
        <f>+Autodiagnóstico!G26</f>
        <v>Analizar la actividad  que se ejecutó, así como las recomendaciones u objeciones recibidas en el proceso de participación y realizar los ajustes a que haya lugar.</v>
      </c>
      <c r="F23" s="79">
        <f>+Autodiagnóstico!H26</f>
        <v>1</v>
      </c>
      <c r="G23" s="164" t="s">
        <v>58</v>
      </c>
      <c r="H23" s="164" t="s">
        <v>70</v>
      </c>
      <c r="I23" s="164" t="s">
        <v>60</v>
      </c>
      <c r="J23" s="264"/>
      <c r="K23" s="264"/>
      <c r="L23" s="264"/>
      <c r="M23" s="264"/>
      <c r="N23" s="269"/>
      <c r="O23" s="269"/>
      <c r="P23" s="269"/>
      <c r="Q23" s="160"/>
    </row>
    <row r="24" spans="2:17" ht="47.25" customHeight="1" x14ac:dyDescent="0.35">
      <c r="B24" s="244"/>
      <c r="C24" s="240"/>
      <c r="D24" s="235"/>
      <c r="E24" s="176" t="str">
        <f>+Autodiagnóstico!G27</f>
        <v>Socializar los resultados de la consolidación de las actividades del Código de Integridad.</v>
      </c>
      <c r="F24" s="80">
        <f>+Autodiagnóstico!H27</f>
        <v>1</v>
      </c>
      <c r="G24" s="170"/>
      <c r="H24" s="170" t="s">
        <v>70</v>
      </c>
      <c r="I24" s="170"/>
      <c r="J24" s="265"/>
      <c r="K24" s="265"/>
      <c r="L24" s="265"/>
      <c r="M24" s="265"/>
      <c r="N24" s="267"/>
      <c r="O24" s="267"/>
      <c r="P24" s="267"/>
      <c r="Q24" s="160"/>
    </row>
    <row r="25" spans="2:17" ht="86.25" customHeight="1" x14ac:dyDescent="0.35">
      <c r="B25" s="244"/>
      <c r="C25" s="240"/>
      <c r="D25" s="236" t="str">
        <f>+Autodiagnóstico!E28</f>
        <v>Evaluación de Resultados de la implementación del Código de Integridad</v>
      </c>
      <c r="E25" s="177" t="str">
        <f>+Autodiagnóstico!G28</f>
        <v>Analizar los resultados obtenidos en la implementación de las acciones del Código de Integración:
1. Identificar el número de actividades en las que se involucró al servidor público con los temas del Código. 
2. Grupos de intercambio</v>
      </c>
      <c r="F25" s="81">
        <f>+Autodiagnóstico!H28</f>
        <v>60</v>
      </c>
      <c r="G25" s="162" t="s">
        <v>58</v>
      </c>
      <c r="H25" s="162" t="s">
        <v>70</v>
      </c>
      <c r="I25" s="162" t="s">
        <v>60</v>
      </c>
      <c r="J25" s="270" t="s">
        <v>243</v>
      </c>
      <c r="K25" s="270" t="s">
        <v>254</v>
      </c>
      <c r="L25" s="270" t="s">
        <v>240</v>
      </c>
      <c r="M25" s="270" t="s">
        <v>242</v>
      </c>
      <c r="N25" s="273">
        <v>44927</v>
      </c>
      <c r="O25" s="273">
        <v>45291</v>
      </c>
      <c r="P25" s="266" t="s">
        <v>244</v>
      </c>
      <c r="Q25" s="160"/>
    </row>
    <row r="26" spans="2:17" ht="51" customHeight="1" x14ac:dyDescent="0.35">
      <c r="B26" s="244"/>
      <c r="C26" s="240"/>
      <c r="D26" s="237"/>
      <c r="E26" s="175" t="str">
        <f>+Autodiagnóstico!G29</f>
        <v xml:space="preserve">Documentar las buenas practicas de la entidad en materia de Integridad que permitan alimentar la próximo intervención del Código. </v>
      </c>
      <c r="F26" s="79">
        <f>+Autodiagnóstico!H29</f>
        <v>50</v>
      </c>
      <c r="G26" s="164" t="s">
        <v>58</v>
      </c>
      <c r="H26" s="164" t="s">
        <v>70</v>
      </c>
      <c r="I26" s="164" t="s">
        <v>60</v>
      </c>
      <c r="J26" s="276"/>
      <c r="K26" s="276"/>
      <c r="L26" s="276"/>
      <c r="M26" s="276"/>
      <c r="N26" s="275"/>
      <c r="O26" s="275"/>
      <c r="P26" s="275"/>
      <c r="Q26" s="160"/>
    </row>
    <row r="27" spans="2:17" ht="9" customHeight="1" thickBot="1" x14ac:dyDescent="0.4">
      <c r="B27" s="178"/>
      <c r="C27" s="27"/>
      <c r="D27" s="27"/>
      <c r="E27" s="179"/>
      <c r="F27" s="27"/>
      <c r="G27" s="27"/>
      <c r="H27" s="27"/>
      <c r="I27" s="27"/>
      <c r="J27" s="27"/>
      <c r="K27" s="27"/>
      <c r="L27" s="27"/>
      <c r="M27" s="27"/>
      <c r="N27" s="27"/>
      <c r="O27" s="27"/>
      <c r="P27" s="27"/>
      <c r="Q27" s="180"/>
    </row>
    <row r="28" spans="2:17" x14ac:dyDescent="0.35"/>
    <row r="29" spans="2:17" x14ac:dyDescent="0.35"/>
    <row r="30" spans="2:17" x14ac:dyDescent="0.35"/>
    <row r="31" spans="2:17" x14ac:dyDescent="0.35"/>
    <row r="32" spans="2:17" x14ac:dyDescent="0.35"/>
    <row r="33" spans="7:7" x14ac:dyDescent="0.35"/>
    <row r="34" spans="7:7" x14ac:dyDescent="0.35"/>
    <row r="35" spans="7:7" ht="18" x14ac:dyDescent="0.35">
      <c r="G35" s="61" t="s">
        <v>31</v>
      </c>
    </row>
    <row r="36" spans="7:7" x14ac:dyDescent="0.35"/>
    <row r="37" spans="7:7" x14ac:dyDescent="0.35"/>
    <row r="44" spans="7:7" x14ac:dyDescent="0.35"/>
  </sheetData>
  <protectedRanges>
    <protectedRange sqref="J7:P26" name="Planeacion"/>
  </protectedRanges>
  <mergeCells count="56">
    <mergeCell ref="P25:P26"/>
    <mergeCell ref="J25:J26"/>
    <mergeCell ref="K25:K26"/>
    <mergeCell ref="M25:M26"/>
    <mergeCell ref="N25:N26"/>
    <mergeCell ref="O25:O26"/>
    <mergeCell ref="L25:L26"/>
    <mergeCell ref="P13:P18"/>
    <mergeCell ref="J19:J24"/>
    <mergeCell ref="K19:K24"/>
    <mergeCell ref="M19:M24"/>
    <mergeCell ref="N19:N24"/>
    <mergeCell ref="O19:O24"/>
    <mergeCell ref="P19:P24"/>
    <mergeCell ref="J13:J18"/>
    <mergeCell ref="K13:K18"/>
    <mergeCell ref="M13:M18"/>
    <mergeCell ref="N13:N18"/>
    <mergeCell ref="O13:O18"/>
    <mergeCell ref="L13:L18"/>
    <mergeCell ref="L19:L24"/>
    <mergeCell ref="P7:P10"/>
    <mergeCell ref="J11:J12"/>
    <mergeCell ref="K11:K12"/>
    <mergeCell ref="M11:M12"/>
    <mergeCell ref="N11:N12"/>
    <mergeCell ref="O11:O12"/>
    <mergeCell ref="P11:P12"/>
    <mergeCell ref="J7:J10"/>
    <mergeCell ref="K7:K10"/>
    <mergeCell ref="M7:M10"/>
    <mergeCell ref="N7:N10"/>
    <mergeCell ref="O7:O10"/>
    <mergeCell ref="L7:L10"/>
    <mergeCell ref="C3:P3"/>
    <mergeCell ref="C5:C6"/>
    <mergeCell ref="D5:D6"/>
    <mergeCell ref="E5:E6"/>
    <mergeCell ref="P5:P6"/>
    <mergeCell ref="J5:J6"/>
    <mergeCell ref="M5:M6"/>
    <mergeCell ref="I5:I6"/>
    <mergeCell ref="H5:H6"/>
    <mergeCell ref="G5:G6"/>
    <mergeCell ref="K5:K6"/>
    <mergeCell ref="N5:O5"/>
    <mergeCell ref="L5:L6"/>
    <mergeCell ref="D11:D12"/>
    <mergeCell ref="D13:D18"/>
    <mergeCell ref="C7:C18"/>
    <mergeCell ref="F5:F6"/>
    <mergeCell ref="B7:B26"/>
    <mergeCell ref="D19:D24"/>
    <mergeCell ref="D25:D26"/>
    <mergeCell ref="C19:C26"/>
    <mergeCell ref="D7:D10"/>
  </mergeCells>
  <conditionalFormatting sqref="F7:F26">
    <cfRule type="cellIs" dxfId="11" priority="57" operator="between">
      <formula>81</formula>
      <formula>100</formula>
    </cfRule>
    <cfRule type="cellIs" dxfId="10" priority="58" operator="between">
      <formula>61</formula>
      <formula>80</formula>
    </cfRule>
    <cfRule type="cellIs" dxfId="9" priority="59" operator="between">
      <formula>41</formula>
      <formula>60</formula>
    </cfRule>
    <cfRule type="cellIs" dxfId="8" priority="60" operator="between">
      <formula>21</formula>
      <formula>40</formula>
    </cfRule>
    <cfRule type="cellIs" dxfId="7" priority="61"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H24" zoomScale="80" zoomScaleNormal="80" workbookViewId="0">
      <selection activeCell="H28" sqref="A28:XFD33"/>
    </sheetView>
  </sheetViews>
  <sheetFormatPr baseColWidth="10" defaultRowHeight="14.5" x14ac:dyDescent="0.35"/>
  <cols>
    <col min="1" max="4" width="60.453125" style="113" hidden="1" customWidth="1"/>
    <col min="5" max="5" width="24.453125" style="114" hidden="1" customWidth="1"/>
    <col min="6" max="6" width="20.453125" style="114" hidden="1" customWidth="1"/>
    <col min="7" max="7" width="48.26953125" style="115" hidden="1" customWidth="1"/>
    <col min="8" max="9" width="48.26953125" style="115" customWidth="1"/>
    <col min="10" max="10" width="13.26953125" style="115" bestFit="1" customWidth="1"/>
    <col min="11" max="11" width="20.26953125" style="116" customWidth="1"/>
    <col min="12" max="12" width="22.26953125" style="117" customWidth="1"/>
    <col min="13" max="19" width="0" hidden="1" customWidth="1"/>
  </cols>
  <sheetData>
    <row r="1" spans="1:18" ht="15" thickBot="1" x14ac:dyDescent="0.4"/>
    <row r="2" spans="1:18" x14ac:dyDescent="0.35">
      <c r="A2" s="118"/>
      <c r="B2" s="118"/>
      <c r="C2" s="118"/>
      <c r="D2" s="118"/>
      <c r="E2" s="119"/>
      <c r="F2" s="119"/>
      <c r="G2" s="120"/>
      <c r="H2" s="120"/>
      <c r="I2" s="120"/>
      <c r="J2" s="120"/>
      <c r="K2" s="121"/>
    </row>
    <row r="3" spans="1:18" ht="25.5" x14ac:dyDescent="0.35">
      <c r="A3"/>
      <c r="B3"/>
      <c r="C3"/>
      <c r="D3"/>
      <c r="E3"/>
      <c r="F3"/>
      <c r="G3"/>
      <c r="H3"/>
      <c r="I3"/>
      <c r="J3"/>
      <c r="K3" s="122"/>
    </row>
    <row r="4" spans="1:18" ht="15" thickBot="1" x14ac:dyDescent="0.4"/>
    <row r="5" spans="1:18" ht="17.5" x14ac:dyDescent="0.35">
      <c r="A5" s="280" t="s">
        <v>132</v>
      </c>
      <c r="B5" s="280" t="s">
        <v>133</v>
      </c>
      <c r="C5" s="280" t="s">
        <v>134</v>
      </c>
      <c r="D5" s="280" t="s">
        <v>135</v>
      </c>
      <c r="E5" s="280" t="s">
        <v>136</v>
      </c>
      <c r="F5" s="280"/>
      <c r="G5" s="280" t="s">
        <v>137</v>
      </c>
      <c r="H5" s="154" t="s">
        <v>235</v>
      </c>
      <c r="I5" s="154" t="s">
        <v>137</v>
      </c>
      <c r="J5" s="277" t="s">
        <v>9</v>
      </c>
      <c r="K5" s="279" t="s">
        <v>138</v>
      </c>
    </row>
    <row r="6" spans="1:18" ht="18" thickBot="1" x14ac:dyDescent="0.4">
      <c r="A6" s="280"/>
      <c r="B6" s="280"/>
      <c r="C6" s="280"/>
      <c r="D6" s="280"/>
      <c r="E6" s="123" t="s">
        <v>122</v>
      </c>
      <c r="F6" s="123" t="s">
        <v>139</v>
      </c>
      <c r="G6" s="280"/>
      <c r="H6" s="154"/>
      <c r="I6" s="154"/>
      <c r="J6" s="278"/>
      <c r="K6" s="279"/>
      <c r="O6" t="s">
        <v>140</v>
      </c>
    </row>
    <row r="7" spans="1:18" ht="135" x14ac:dyDescent="0.35">
      <c r="A7" s="124" t="s">
        <v>141</v>
      </c>
      <c r="B7" s="125" t="s">
        <v>142</v>
      </c>
      <c r="C7" s="124" t="s">
        <v>143</v>
      </c>
      <c r="D7" s="124" t="s">
        <v>144</v>
      </c>
      <c r="E7" s="126">
        <v>44564</v>
      </c>
      <c r="F7" s="127">
        <v>44926</v>
      </c>
      <c r="G7" s="128" t="s">
        <v>145</v>
      </c>
      <c r="H7" s="128" t="s">
        <v>131</v>
      </c>
      <c r="I7" s="128" t="s">
        <v>236</v>
      </c>
      <c r="J7" s="128">
        <v>5</v>
      </c>
      <c r="K7" s="129" t="str">
        <f>IF(J7&lt;=0,"PROGRAMADA SEGUNDO SEMESTRE",IF(J7&lt;=1,"NO CUMPLIDA",IF(J7&lt;=3,"EN PROCESO","CUMPLIDA")))</f>
        <v>CUMPLIDA</v>
      </c>
      <c r="L7" s="117" t="s">
        <v>146</v>
      </c>
      <c r="M7" s="130" t="s">
        <v>147</v>
      </c>
      <c r="N7" s="131" t="s">
        <v>148</v>
      </c>
      <c r="O7" s="132"/>
      <c r="R7" t="s">
        <v>149</v>
      </c>
    </row>
    <row r="8" spans="1:18" ht="81" x14ac:dyDescent="0.35">
      <c r="A8" s="124" t="s">
        <v>150</v>
      </c>
      <c r="B8" s="124" t="s">
        <v>151</v>
      </c>
      <c r="C8" s="124" t="s">
        <v>152</v>
      </c>
      <c r="D8" s="124" t="s">
        <v>153</v>
      </c>
      <c r="E8" s="126">
        <v>44564</v>
      </c>
      <c r="F8" s="127">
        <v>44926</v>
      </c>
      <c r="G8" s="128" t="s">
        <v>154</v>
      </c>
      <c r="H8" s="128" t="s">
        <v>126</v>
      </c>
      <c r="I8" s="128" t="s">
        <v>237</v>
      </c>
      <c r="J8" s="128">
        <v>5</v>
      </c>
      <c r="K8" s="129" t="str">
        <f t="shared" ref="K8:K25" si="0">IF(J8&lt;=0,"PROGRAMADA SEGUNDO SEMESTRE",IF(J8&lt;=1,"NO CUMPLIDA",IF(J8&lt;=3,"EN PROCESO","CUMPLIDA")))</f>
        <v>CUMPLIDA</v>
      </c>
      <c r="L8" s="117" t="s">
        <v>155</v>
      </c>
      <c r="M8" s="130" t="s">
        <v>156</v>
      </c>
      <c r="N8" s="131" t="s">
        <v>157</v>
      </c>
      <c r="O8" s="133"/>
      <c r="R8" t="s">
        <v>158</v>
      </c>
    </row>
    <row r="9" spans="1:18" ht="121.5" x14ac:dyDescent="0.35">
      <c r="A9" s="124" t="s">
        <v>159</v>
      </c>
      <c r="B9" s="124" t="s">
        <v>160</v>
      </c>
      <c r="C9" s="124" t="s">
        <v>161</v>
      </c>
      <c r="D9" s="124" t="s">
        <v>162</v>
      </c>
      <c r="E9" s="126">
        <v>44564</v>
      </c>
      <c r="F9" s="127">
        <v>44926</v>
      </c>
      <c r="G9" s="128" t="s">
        <v>163</v>
      </c>
      <c r="H9" s="128" t="s">
        <v>127</v>
      </c>
      <c r="I9" s="128" t="s">
        <v>238</v>
      </c>
      <c r="J9" s="128">
        <v>5</v>
      </c>
      <c r="K9" s="129" t="str">
        <f t="shared" si="0"/>
        <v>CUMPLIDA</v>
      </c>
      <c r="L9" s="117" t="s">
        <v>164</v>
      </c>
      <c r="M9" s="130" t="s">
        <v>165</v>
      </c>
      <c r="N9" s="131" t="s">
        <v>166</v>
      </c>
      <c r="O9" s="134"/>
      <c r="R9" t="s">
        <v>167</v>
      </c>
    </row>
    <row r="10" spans="1:18" ht="148.5" x14ac:dyDescent="0.35">
      <c r="A10" s="124" t="s">
        <v>168</v>
      </c>
      <c r="B10" s="124" t="s">
        <v>169</v>
      </c>
      <c r="C10" s="124" t="s">
        <v>170</v>
      </c>
      <c r="D10" s="124" t="s">
        <v>171</v>
      </c>
      <c r="E10" s="126">
        <v>44564</v>
      </c>
      <c r="F10" s="127">
        <v>44926</v>
      </c>
      <c r="G10" s="128" t="s">
        <v>172</v>
      </c>
      <c r="H10" s="128"/>
      <c r="I10" s="128"/>
      <c r="J10" s="128"/>
      <c r="K10" s="129" t="str">
        <f t="shared" si="0"/>
        <v>PROGRAMADA SEGUNDO SEMESTRE</v>
      </c>
      <c r="M10" s="131" t="s">
        <v>173</v>
      </c>
      <c r="N10" s="131" t="s">
        <v>174</v>
      </c>
      <c r="O10" s="135"/>
      <c r="R10" t="s">
        <v>175</v>
      </c>
    </row>
    <row r="11" spans="1:18" ht="54" x14ac:dyDescent="0.35">
      <c r="A11" s="124" t="s">
        <v>176</v>
      </c>
      <c r="B11" s="124" t="s">
        <v>177</v>
      </c>
      <c r="C11" s="124" t="s">
        <v>170</v>
      </c>
      <c r="D11" s="124" t="s">
        <v>171</v>
      </c>
      <c r="E11" s="126">
        <v>44564</v>
      </c>
      <c r="F11" s="127">
        <v>44926</v>
      </c>
      <c r="G11" s="128" t="s">
        <v>178</v>
      </c>
      <c r="H11" s="128"/>
      <c r="I11" s="128"/>
      <c r="J11" s="128"/>
      <c r="K11" s="129" t="str">
        <f t="shared" si="0"/>
        <v>PROGRAMADA SEGUNDO SEMESTRE</v>
      </c>
    </row>
    <row r="12" spans="1:18" ht="67.5" x14ac:dyDescent="0.35">
      <c r="A12" s="124" t="s">
        <v>179</v>
      </c>
      <c r="B12" s="124" t="s">
        <v>180</v>
      </c>
      <c r="C12" s="124" t="s">
        <v>181</v>
      </c>
      <c r="D12" s="124" t="s">
        <v>181</v>
      </c>
      <c r="E12" s="126">
        <v>44564</v>
      </c>
      <c r="F12" s="127">
        <v>44926</v>
      </c>
      <c r="G12" s="128" t="s">
        <v>182</v>
      </c>
      <c r="H12" s="128"/>
      <c r="I12" s="128"/>
      <c r="J12" s="128"/>
      <c r="K12" s="129" t="str">
        <f t="shared" si="0"/>
        <v>PROGRAMADA SEGUNDO SEMESTRE</v>
      </c>
    </row>
    <row r="13" spans="1:18" ht="67.5" x14ac:dyDescent="0.35">
      <c r="A13" s="124" t="s">
        <v>183</v>
      </c>
      <c r="B13" s="124" t="s">
        <v>184</v>
      </c>
      <c r="C13" s="124" t="s">
        <v>170</v>
      </c>
      <c r="D13" s="124" t="s">
        <v>171</v>
      </c>
      <c r="E13" s="126">
        <v>44564</v>
      </c>
      <c r="F13" s="127">
        <v>44926</v>
      </c>
      <c r="G13" s="128" t="s">
        <v>185</v>
      </c>
      <c r="H13" s="128"/>
      <c r="I13" s="128"/>
      <c r="J13" s="128"/>
      <c r="K13" s="129" t="str">
        <f t="shared" si="0"/>
        <v>PROGRAMADA SEGUNDO SEMESTRE</v>
      </c>
    </row>
    <row r="14" spans="1:18" ht="40.5" x14ac:dyDescent="0.35">
      <c r="A14" s="124" t="s">
        <v>186</v>
      </c>
      <c r="B14" s="124" t="s">
        <v>187</v>
      </c>
      <c r="C14" s="124" t="s">
        <v>188</v>
      </c>
      <c r="D14" s="124" t="s">
        <v>189</v>
      </c>
      <c r="E14" s="126">
        <v>44564</v>
      </c>
      <c r="F14" s="127">
        <v>44926</v>
      </c>
      <c r="G14" s="128" t="s">
        <v>190</v>
      </c>
      <c r="H14" s="128"/>
      <c r="I14" s="128"/>
      <c r="J14" s="128"/>
      <c r="K14" s="129" t="str">
        <f t="shared" si="0"/>
        <v>PROGRAMADA SEGUNDO SEMESTRE</v>
      </c>
    </row>
    <row r="15" spans="1:18" ht="67.5" x14ac:dyDescent="0.35">
      <c r="A15" s="124" t="s">
        <v>191</v>
      </c>
      <c r="B15" s="124" t="s">
        <v>192</v>
      </c>
      <c r="C15" s="124" t="s">
        <v>188</v>
      </c>
      <c r="D15" s="124" t="s">
        <v>189</v>
      </c>
      <c r="E15" s="126">
        <v>44564</v>
      </c>
      <c r="F15" s="127">
        <v>44926</v>
      </c>
      <c r="G15" s="128" t="s">
        <v>193</v>
      </c>
      <c r="H15" s="128"/>
      <c r="I15" s="128"/>
      <c r="J15" s="128"/>
      <c r="K15" s="129" t="str">
        <f t="shared" si="0"/>
        <v>PROGRAMADA SEGUNDO SEMESTRE</v>
      </c>
    </row>
    <row r="16" spans="1:18" ht="67.5" x14ac:dyDescent="0.35">
      <c r="A16" s="124" t="s">
        <v>194</v>
      </c>
      <c r="B16" s="124" t="s">
        <v>195</v>
      </c>
      <c r="C16" s="124" t="s">
        <v>196</v>
      </c>
      <c r="D16" s="124" t="s">
        <v>197</v>
      </c>
      <c r="E16" s="126">
        <v>44564</v>
      </c>
      <c r="F16" s="127">
        <v>44926</v>
      </c>
      <c r="G16" s="128" t="s">
        <v>198</v>
      </c>
      <c r="H16" s="128"/>
      <c r="I16" s="128"/>
      <c r="J16" s="128"/>
      <c r="K16" s="129" t="str">
        <f t="shared" si="0"/>
        <v>PROGRAMADA SEGUNDO SEMESTRE</v>
      </c>
    </row>
    <row r="17" spans="1:14" ht="67.5" x14ac:dyDescent="0.35">
      <c r="A17" s="124" t="s">
        <v>199</v>
      </c>
      <c r="B17" s="136" t="s">
        <v>200</v>
      </c>
      <c r="C17" s="136" t="s">
        <v>201</v>
      </c>
      <c r="D17" s="136" t="s">
        <v>202</v>
      </c>
      <c r="E17" s="126">
        <v>44564</v>
      </c>
      <c r="F17" s="127">
        <v>44926</v>
      </c>
      <c r="G17" s="128" t="s">
        <v>203</v>
      </c>
      <c r="H17" s="128"/>
      <c r="I17" s="128"/>
      <c r="J17" s="128"/>
      <c r="K17" s="129" t="str">
        <f t="shared" si="0"/>
        <v>PROGRAMADA SEGUNDO SEMESTRE</v>
      </c>
    </row>
    <row r="18" spans="1:14" ht="81" x14ac:dyDescent="0.35">
      <c r="A18" s="124" t="s">
        <v>204</v>
      </c>
      <c r="B18" s="124" t="s">
        <v>205</v>
      </c>
      <c r="C18" s="124" t="s">
        <v>206</v>
      </c>
      <c r="D18" s="124" t="s">
        <v>207</v>
      </c>
      <c r="E18" s="126">
        <v>44564</v>
      </c>
      <c r="F18" s="127">
        <v>44926</v>
      </c>
      <c r="G18" s="128" t="s">
        <v>208</v>
      </c>
      <c r="H18" s="128"/>
      <c r="I18" s="128"/>
      <c r="J18" s="128"/>
      <c r="K18" s="129" t="str">
        <f t="shared" si="0"/>
        <v>PROGRAMADA SEGUNDO SEMESTRE</v>
      </c>
    </row>
    <row r="19" spans="1:14" ht="94.5" x14ac:dyDescent="0.35">
      <c r="A19" s="137" t="s">
        <v>209</v>
      </c>
      <c r="B19" s="137"/>
      <c r="C19" s="137"/>
      <c r="D19" s="137"/>
      <c r="E19" s="138"/>
      <c r="F19" s="139"/>
      <c r="G19" s="128"/>
      <c r="H19" s="128"/>
      <c r="I19" s="128"/>
      <c r="J19" s="128"/>
      <c r="K19" s="129" t="str">
        <f t="shared" si="0"/>
        <v>PROGRAMADA SEGUNDO SEMESTRE</v>
      </c>
    </row>
    <row r="20" spans="1:14" ht="67.5" x14ac:dyDescent="0.35">
      <c r="A20" s="137" t="s">
        <v>210</v>
      </c>
      <c r="B20" s="137"/>
      <c r="C20" s="137" t="s">
        <v>211</v>
      </c>
      <c r="D20" s="137" t="s">
        <v>212</v>
      </c>
      <c r="E20" s="138"/>
      <c r="F20" s="139"/>
      <c r="G20" s="128"/>
      <c r="H20" s="128"/>
      <c r="I20" s="128"/>
      <c r="J20" s="128"/>
      <c r="K20" s="129" t="str">
        <f t="shared" si="0"/>
        <v>PROGRAMADA SEGUNDO SEMESTRE</v>
      </c>
    </row>
    <row r="21" spans="1:14" ht="67.5" x14ac:dyDescent="0.35">
      <c r="A21" s="137" t="s">
        <v>210</v>
      </c>
      <c r="B21" s="137"/>
      <c r="C21" s="137" t="s">
        <v>211</v>
      </c>
      <c r="D21" s="137" t="s">
        <v>212</v>
      </c>
      <c r="E21" s="140"/>
      <c r="F21" s="141"/>
      <c r="G21" s="142"/>
      <c r="H21" s="142"/>
      <c r="I21" s="142"/>
      <c r="J21" s="142"/>
      <c r="K21" s="129" t="str">
        <f t="shared" si="0"/>
        <v>PROGRAMADA SEGUNDO SEMESTRE</v>
      </c>
    </row>
    <row r="22" spans="1:14" ht="81" x14ac:dyDescent="0.35">
      <c r="A22" s="124" t="s">
        <v>213</v>
      </c>
      <c r="B22" s="124" t="s">
        <v>214</v>
      </c>
      <c r="C22" s="124" t="s">
        <v>170</v>
      </c>
      <c r="D22" s="124" t="s">
        <v>215</v>
      </c>
      <c r="E22" s="126">
        <v>44564</v>
      </c>
      <c r="F22" s="127">
        <v>44926</v>
      </c>
      <c r="G22" s="128" t="s">
        <v>216</v>
      </c>
      <c r="H22" s="128"/>
      <c r="I22" s="128"/>
      <c r="J22" s="128"/>
      <c r="K22" s="129" t="str">
        <f t="shared" si="0"/>
        <v>PROGRAMADA SEGUNDO SEMESTRE</v>
      </c>
    </row>
    <row r="23" spans="1:14" ht="67.5" x14ac:dyDescent="0.35">
      <c r="A23" s="124" t="s">
        <v>217</v>
      </c>
      <c r="B23" s="124" t="s">
        <v>218</v>
      </c>
      <c r="C23" s="124" t="s">
        <v>170</v>
      </c>
      <c r="D23" s="124" t="s">
        <v>162</v>
      </c>
      <c r="E23" s="126">
        <v>44564</v>
      </c>
      <c r="F23" s="127">
        <v>44926</v>
      </c>
      <c r="G23" s="143" t="s">
        <v>219</v>
      </c>
      <c r="H23" s="143"/>
      <c r="I23" s="143"/>
      <c r="J23" s="128"/>
      <c r="K23" s="129" t="str">
        <f t="shared" si="0"/>
        <v>PROGRAMADA SEGUNDO SEMESTRE</v>
      </c>
    </row>
    <row r="24" spans="1:14" ht="40.5" x14ac:dyDescent="0.35">
      <c r="A24" s="124" t="s">
        <v>220</v>
      </c>
      <c r="B24" s="144" t="s">
        <v>221</v>
      </c>
      <c r="C24" s="124" t="s">
        <v>170</v>
      </c>
      <c r="D24" s="124" t="s">
        <v>197</v>
      </c>
      <c r="E24" s="126">
        <v>44564</v>
      </c>
      <c r="F24" s="127">
        <v>44926</v>
      </c>
      <c r="G24" s="128" t="s">
        <v>222</v>
      </c>
      <c r="H24" s="128"/>
      <c r="I24" s="128"/>
      <c r="J24" s="128"/>
      <c r="K24" s="129" t="str">
        <f t="shared" si="0"/>
        <v>PROGRAMADA SEGUNDO SEMESTRE</v>
      </c>
    </row>
    <row r="25" spans="1:14" ht="40.5" x14ac:dyDescent="0.35">
      <c r="A25" s="124" t="s">
        <v>223</v>
      </c>
      <c r="B25" s="124" t="s">
        <v>224</v>
      </c>
      <c r="C25" s="124" t="s">
        <v>170</v>
      </c>
      <c r="D25" s="124" t="s">
        <v>181</v>
      </c>
      <c r="E25" s="126">
        <v>44564</v>
      </c>
      <c r="F25" s="127">
        <v>44926</v>
      </c>
      <c r="G25" s="128" t="s">
        <v>225</v>
      </c>
      <c r="H25" s="128"/>
      <c r="I25" s="128"/>
      <c r="J25" s="128"/>
      <c r="K25" s="129" t="str">
        <f t="shared" si="0"/>
        <v>PROGRAMADA SEGUNDO SEMESTRE</v>
      </c>
    </row>
    <row r="26" spans="1:14" ht="26.65" customHeight="1" x14ac:dyDescent="0.35">
      <c r="A26" s="137"/>
      <c r="B26" s="137"/>
      <c r="C26" s="137"/>
      <c r="D26" s="137"/>
      <c r="E26" s="138"/>
      <c r="F26" s="138"/>
      <c r="G26" s="145" t="s">
        <v>226</v>
      </c>
      <c r="H26" s="145"/>
      <c r="I26" s="145"/>
      <c r="J26" s="146">
        <f>ROUND(AVERAGE(J7:J25),0)</f>
        <v>5</v>
      </c>
      <c r="K26" s="147" t="str">
        <f>IF(J26&lt;=2.9,"POCO EFICAZ",IF(J26&lt;=3.9,"MEDIANAMENTE EFICAZ",IF(J26&lt;=5,"Eficaz","Mal")))</f>
        <v>Eficaz</v>
      </c>
    </row>
    <row r="27" spans="1:14" ht="15" thickBot="1" x14ac:dyDescent="0.4">
      <c r="A27" s="148"/>
      <c r="B27" s="148"/>
      <c r="C27" s="148"/>
      <c r="D27" s="148"/>
      <c r="E27" s="149"/>
      <c r="F27" s="149"/>
      <c r="G27" s="150"/>
      <c r="H27" s="150"/>
      <c r="I27" s="150"/>
      <c r="J27" s="150"/>
      <c r="K27" s="151"/>
    </row>
    <row r="28" spans="1:14" hidden="1" x14ac:dyDescent="0.35"/>
    <row r="29" spans="1:14" ht="19.5" hidden="1" x14ac:dyDescent="0.35">
      <c r="G29" s="145" t="s">
        <v>227</v>
      </c>
      <c r="H29" s="145"/>
      <c r="I29" s="145"/>
      <c r="J29" s="146">
        <v>3</v>
      </c>
      <c r="L29" s="152" t="s">
        <v>228</v>
      </c>
      <c r="M29" s="131" t="s">
        <v>229</v>
      </c>
      <c r="N29" s="132"/>
    </row>
    <row r="30" spans="1:14" ht="40.5" hidden="1" x14ac:dyDescent="0.35">
      <c r="G30" s="145" t="s">
        <v>230</v>
      </c>
      <c r="H30" s="145"/>
      <c r="I30" s="145"/>
      <c r="L30" s="152" t="s">
        <v>231</v>
      </c>
      <c r="M30" s="131" t="s">
        <v>232</v>
      </c>
      <c r="N30" s="153"/>
    </row>
    <row r="31" spans="1:14" ht="27" hidden="1" x14ac:dyDescent="0.35">
      <c r="L31" s="152" t="s">
        <v>233</v>
      </c>
      <c r="M31" s="131" t="s">
        <v>234</v>
      </c>
      <c r="N31" s="134"/>
    </row>
    <row r="32" spans="1:14" hidden="1" x14ac:dyDescent="0.35">
      <c r="L32" s="152"/>
      <c r="M32" s="131"/>
    </row>
    <row r="33" spans="12:13" hidden="1" x14ac:dyDescent="0.35">
      <c r="L33" s="152"/>
      <c r="M33" s="131"/>
    </row>
    <row r="34" spans="12:13" x14ac:dyDescent="0.35">
      <c r="L34" s="152"/>
      <c r="M34" s="131"/>
    </row>
    <row r="35" spans="12:13" x14ac:dyDescent="0.35">
      <c r="L35" s="152"/>
      <c r="M35" s="131"/>
    </row>
    <row r="36" spans="12:13" x14ac:dyDescent="0.35">
      <c r="L36" s="152"/>
      <c r="M36" s="131"/>
    </row>
    <row r="37" spans="12:13" x14ac:dyDescent="0.35">
      <c r="L37" s="152"/>
      <c r="M37" s="131"/>
    </row>
  </sheetData>
  <protectedRanges>
    <protectedRange sqref="G22:J25 A26:K26 A19:J21 B17:D17 G7:K7 G8:J18 K8:K25"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A15" name="Planeacion_11_2"/>
    <protectedRange sqref="A16" name="Planeacion_12_2"/>
    <protectedRange sqref="A17" name="Planeacion_13_2"/>
    <protectedRange sqref="A18" name="Planeacion_14_2"/>
    <protectedRange sqref="A22" name="Planeacion_15_2"/>
    <protectedRange sqref="A23" name="Planeacion_16_2"/>
    <protectedRange sqref="A24" name="Planeacion_17_2"/>
    <protectedRange sqref="A25" name="Planeacion_18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 sqref="E15:F15" name="Planeacion_3_13"/>
    <protectedRange sqref="B15:D15" name="Planeacion_11_3"/>
    <protectedRange sqref="E16:F17" name="Planeacion_3_14"/>
    <protectedRange sqref="B16:D16" name="Planeacion_12_3"/>
    <protectedRange sqref="E18:F18" name="Planeacion_3_15"/>
    <protectedRange sqref="B18:D18" name="Planeacion_14_3"/>
    <protectedRange sqref="E22:F22" name="Planeacion_3_16"/>
    <protectedRange sqref="B22:D22" name="Planeacion_15_3"/>
    <protectedRange sqref="E23:F23" name="Planeacion_3_17"/>
    <protectedRange sqref="B23:D23" name="Planeacion_16_3"/>
    <protectedRange sqref="E24:F24" name="Planeacion_3_18"/>
    <protectedRange sqref="B24:D24" name="Planeacion_17_3"/>
    <protectedRange sqref="E25:F25" name="Planeacion_3_19"/>
    <protectedRange sqref="B25:D25" name="Planeacion_18_3"/>
  </protectedRanges>
  <mergeCells count="8">
    <mergeCell ref="J5:J6"/>
    <mergeCell ref="K5:K6"/>
    <mergeCell ref="A5:A6"/>
    <mergeCell ref="B5:B6"/>
    <mergeCell ref="C5:C6"/>
    <mergeCell ref="D5:D6"/>
    <mergeCell ref="E5:F5"/>
    <mergeCell ref="G5:G6"/>
  </mergeCells>
  <conditionalFormatting sqref="K1:K1048576">
    <cfRule type="containsText" dxfId="6" priority="4" operator="containsText" text="PROGRAMADA SEGUNDO SEMESTRE">
      <formula>NOT(ISERROR(SEARCH("PROGRAMADA SEGUNDO SEMESTRE",K1)))</formula>
    </cfRule>
    <cfRule type="containsText" dxfId="5" priority="5" operator="containsText" text="NO CUMPLIDA">
      <formula>NOT(ISERROR(SEARCH("NO CUMPLIDA",K1)))</formula>
    </cfRule>
    <cfRule type="containsText" dxfId="4" priority="6" operator="containsText" text="EN PROCESO">
      <formula>NOT(ISERROR(SEARCH("EN PROCESO",K1)))</formula>
    </cfRule>
    <cfRule type="containsText" dxfId="3" priority="7" operator="containsText" text="CUMPLIDA">
      <formula>NOT(ISERROR(SEARCH("CUMPLIDA",K1)))</formula>
    </cfRule>
  </conditionalFormatting>
  <conditionalFormatting sqref="K26">
    <cfRule type="containsText" dxfId="2" priority="1" operator="containsText" text="POCO EFICAZ">
      <formula>NOT(ISERROR(SEARCH("POCO EFICAZ",K26)))</formula>
    </cfRule>
    <cfRule type="containsText" dxfId="1" priority="2" operator="containsText" text="MEDIANAMENTE EFICAZ">
      <formula>NOT(ISERROR(SEARCH("MEDIANAMENTE EFICAZ",K26)))</formula>
    </cfRule>
    <cfRule type="containsText" dxfId="0" priority="3" operator="containsText" text="EFICAZ">
      <formula>NOT(ISERROR(SEARCH("EFICAZ",K26)))</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Instrucciones</vt:lpstr>
      <vt:lpstr>Autodiagnóstico</vt:lpstr>
      <vt:lpstr>Gráficas</vt:lpstr>
      <vt:lpstr>Plan de Acción</vt:lpstr>
      <vt:lpstr>Calificación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LENOVO_AlexCh</cp:lastModifiedBy>
  <dcterms:created xsi:type="dcterms:W3CDTF">2016-12-25T14:51:07Z</dcterms:created>
  <dcterms:modified xsi:type="dcterms:W3CDTF">2023-03-08T13:04:42Z</dcterms:modified>
</cp:coreProperties>
</file>