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OneDrive\Documentos\Alcaldia\01. Autodiagnosticos MIPG\"/>
    </mc:Choice>
  </mc:AlternateContent>
  <bookViews>
    <workbookView xWindow="-120" yWindow="-120" windowWidth="20730" windowHeight="11310" tabRatio="683" firstSheet="3" activeTab="6"/>
  </bookViews>
  <sheets>
    <sheet name="Inicio" sheetId="30" r:id="rId1"/>
    <sheet name="Instrucciones" sheetId="24" r:id="rId2"/>
    <sheet name="Autodiagnóstico " sheetId="12" r:id="rId3"/>
    <sheet name="Gráficas" sheetId="33" r:id="rId4"/>
    <sheet name="Resultados Rutas" sheetId="34" r:id="rId5"/>
    <sheet name="Rutas Filtro" sheetId="37" r:id="rId6"/>
    <sheet name="Plan de Accion" sheetId="36" r:id="rId7"/>
    <sheet name="Referencias" sheetId="28" r:id="rId8"/>
    <sheet name="Cambios v.4.6" sheetId="38" r:id="rId9"/>
  </sheets>
  <externalReferences>
    <externalReference r:id="rId10"/>
    <externalReference r:id="rId11"/>
  </externalReferences>
  <definedNames>
    <definedName name="_xlnm._FilterDatabase" localSheetId="2" hidden="1">'Autodiagnóstico '!$B$11:$AK$627</definedName>
    <definedName name="_xlnm._FilterDatabase" localSheetId="5" hidden="1">'Rutas Filtro'!$I$11:$U$136</definedName>
    <definedName name="Acciones_Categoría_3">'[1]Ponderaciones y parámetros'!$K$6:$N$6</definedName>
    <definedName name="Nombre" localSheetId="1">'[2]Tipología entidad'!$A$2:$A$1048576</definedName>
    <definedName name="Nombre">#REF!</definedName>
    <definedName name="Simulador">[1]Listas!$B$2:$B$4</definedName>
  </definedNames>
  <calcPr calcId="15251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1" i="28" l="1"/>
  <c r="F131" i="28"/>
  <c r="D131" i="28"/>
  <c r="G130" i="28"/>
  <c r="F130" i="28"/>
  <c r="G129" i="28"/>
  <c r="F129" i="28"/>
  <c r="D129" i="28"/>
  <c r="G128" i="28"/>
  <c r="F128" i="28"/>
  <c r="G127" i="28"/>
  <c r="F127" i="28"/>
  <c r="D127" i="28"/>
  <c r="G126" i="28"/>
  <c r="F126" i="28"/>
  <c r="D126" i="28"/>
  <c r="C126" i="28"/>
  <c r="G125" i="28"/>
  <c r="F125" i="28"/>
  <c r="G124" i="28"/>
  <c r="F124" i="28"/>
  <c r="G123" i="28"/>
  <c r="F123" i="28"/>
  <c r="G122" i="28"/>
  <c r="F122" i="28"/>
  <c r="G121" i="28"/>
  <c r="F121" i="28"/>
  <c r="G120" i="28"/>
  <c r="F120" i="28"/>
  <c r="D120" i="28"/>
  <c r="G119" i="28"/>
  <c r="F119" i="28"/>
  <c r="D119" i="28"/>
  <c r="G118" i="28"/>
  <c r="F118" i="28"/>
  <c r="D118" i="28"/>
  <c r="G117" i="28"/>
  <c r="F117" i="28"/>
  <c r="D117" i="28"/>
  <c r="G116" i="28"/>
  <c r="F116" i="28"/>
  <c r="G115" i="28"/>
  <c r="F115" i="28"/>
  <c r="G114" i="28"/>
  <c r="F114" i="28"/>
  <c r="D114" i="28"/>
  <c r="G113" i="28"/>
  <c r="F113" i="28"/>
  <c r="G112" i="28"/>
  <c r="F112" i="28"/>
  <c r="G111" i="28"/>
  <c r="F111" i="28"/>
  <c r="G110" i="28"/>
  <c r="F110" i="28"/>
  <c r="G109" i="28"/>
  <c r="F109" i="28"/>
  <c r="G108" i="28"/>
  <c r="F108" i="28"/>
  <c r="G107" i="28"/>
  <c r="F107" i="28"/>
  <c r="G106" i="28"/>
  <c r="F106" i="28"/>
  <c r="G105" i="28"/>
  <c r="F105" i="28"/>
  <c r="G104" i="28"/>
  <c r="F104" i="28"/>
  <c r="G103" i="28"/>
  <c r="F103" i="28"/>
  <c r="D103" i="28"/>
  <c r="G102" i="28"/>
  <c r="F102" i="28"/>
  <c r="G101" i="28"/>
  <c r="F101" i="28"/>
  <c r="G100" i="28"/>
  <c r="F100" i="28"/>
  <c r="G99" i="28"/>
  <c r="F99" i="28"/>
  <c r="G98" i="28"/>
  <c r="F98" i="28"/>
  <c r="G97" i="28"/>
  <c r="F97" i="28"/>
  <c r="G96" i="28"/>
  <c r="F96" i="28"/>
  <c r="G95" i="28"/>
  <c r="F95" i="28"/>
  <c r="D95" i="28"/>
  <c r="G94" i="28"/>
  <c r="F94" i="28"/>
  <c r="G93" i="28"/>
  <c r="F93" i="28"/>
  <c r="G92" i="28"/>
  <c r="F92" i="28"/>
  <c r="G91" i="28"/>
  <c r="F91" i="28"/>
  <c r="G90" i="28"/>
  <c r="F90" i="28"/>
  <c r="G89" i="28"/>
  <c r="F89" i="28"/>
  <c r="G88" i="28"/>
  <c r="F88" i="28"/>
  <c r="G87" i="28"/>
  <c r="F87" i="28"/>
  <c r="G86" i="28"/>
  <c r="F86" i="28"/>
  <c r="G85" i="28"/>
  <c r="F85" i="28"/>
  <c r="G84" i="28"/>
  <c r="F84" i="28"/>
  <c r="G83" i="28"/>
  <c r="F83" i="28"/>
  <c r="G82" i="28"/>
  <c r="F82" i="28"/>
  <c r="G81" i="28"/>
  <c r="F81" i="28"/>
  <c r="G80" i="28"/>
  <c r="F80" i="28"/>
  <c r="G79" i="28"/>
  <c r="F79" i="28"/>
  <c r="F78" i="28"/>
  <c r="G77" i="28"/>
  <c r="F77" i="28"/>
  <c r="G76" i="28"/>
  <c r="F76" i="28"/>
  <c r="G75" i="28"/>
  <c r="F75" i="28"/>
  <c r="G74" i="28"/>
  <c r="F74" i="28"/>
  <c r="G73" i="28"/>
  <c r="F73" i="28"/>
  <c r="G72" i="28"/>
  <c r="F72" i="28"/>
  <c r="G71" i="28"/>
  <c r="F71" i="28"/>
  <c r="D71" i="28"/>
  <c r="G70" i="28"/>
  <c r="F70" i="28"/>
  <c r="G69" i="28"/>
  <c r="F69" i="28"/>
  <c r="G68" i="28"/>
  <c r="F68" i="28"/>
  <c r="G67" i="28"/>
  <c r="F67" i="28"/>
  <c r="G66" i="28"/>
  <c r="F66" i="28"/>
  <c r="F65" i="28"/>
  <c r="G64" i="28"/>
  <c r="F64" i="28"/>
  <c r="G63" i="28"/>
  <c r="F63" i="28"/>
  <c r="G62" i="28"/>
  <c r="F62" i="28"/>
  <c r="G61" i="28"/>
  <c r="F61" i="28"/>
  <c r="F60" i="28"/>
  <c r="G59" i="28"/>
  <c r="F59" i="28"/>
  <c r="G58" i="28"/>
  <c r="F58" i="28"/>
  <c r="G57" i="28"/>
  <c r="F57" i="28"/>
  <c r="G56" i="28"/>
  <c r="F56" i="28"/>
  <c r="D56" i="28"/>
  <c r="G55" i="28"/>
  <c r="F55" i="28"/>
  <c r="G54" i="28"/>
  <c r="F54" i="28"/>
  <c r="G53" i="28"/>
  <c r="F53" i="28"/>
  <c r="G52" i="28"/>
  <c r="F52" i="28"/>
  <c r="G51" i="28"/>
  <c r="F51" i="28"/>
  <c r="G50" i="28"/>
  <c r="F50" i="28"/>
  <c r="G49" i="28"/>
  <c r="F49" i="28"/>
  <c r="D49" i="28"/>
  <c r="G48" i="28"/>
  <c r="F48" i="28"/>
  <c r="G47" i="28"/>
  <c r="F47" i="28"/>
  <c r="G46" i="28"/>
  <c r="F46" i="28"/>
  <c r="G45" i="28"/>
  <c r="F45" i="28"/>
  <c r="D45" i="28"/>
  <c r="G44" i="28"/>
  <c r="F44" i="28"/>
  <c r="D44" i="28"/>
  <c r="C44" i="28"/>
  <c r="G43" i="28"/>
  <c r="F43" i="28"/>
  <c r="D43" i="28"/>
  <c r="G42" i="28"/>
  <c r="F42" i="28"/>
  <c r="D42" i="28"/>
  <c r="G41" i="28"/>
  <c r="F41" i="28"/>
  <c r="D41" i="28"/>
  <c r="G40" i="28"/>
  <c r="F40" i="28"/>
  <c r="G39" i="28"/>
  <c r="F39" i="28"/>
  <c r="D39" i="28"/>
  <c r="G38" i="28"/>
  <c r="F38" i="28"/>
  <c r="G37" i="28"/>
  <c r="F37" i="28"/>
  <c r="G36" i="28"/>
  <c r="F36" i="28"/>
  <c r="D36" i="28"/>
  <c r="G35" i="28"/>
  <c r="F35" i="28"/>
  <c r="G34" i="28"/>
  <c r="F34" i="28"/>
  <c r="G33" i="28"/>
  <c r="F33" i="28"/>
  <c r="G32" i="28"/>
  <c r="F32" i="28"/>
  <c r="G31" i="28"/>
  <c r="F31" i="28"/>
  <c r="D31" i="28"/>
  <c r="C31" i="28"/>
  <c r="G30" i="28"/>
  <c r="F30" i="28"/>
  <c r="D30" i="28"/>
  <c r="G29" i="28"/>
  <c r="F29" i="28"/>
  <c r="D29" i="28"/>
  <c r="G28" i="28"/>
  <c r="F28" i="28"/>
  <c r="G27" i="28"/>
  <c r="F27" i="28"/>
  <c r="G26" i="28"/>
  <c r="F26" i="28"/>
  <c r="G25" i="28"/>
  <c r="F25" i="28"/>
  <c r="G24" i="28"/>
  <c r="F24" i="28"/>
  <c r="G23" i="28"/>
  <c r="F23" i="28"/>
  <c r="G22" i="28"/>
  <c r="F22" i="28"/>
  <c r="G21" i="28"/>
  <c r="F21" i="28"/>
  <c r="G20" i="28"/>
  <c r="F20" i="28"/>
  <c r="D20" i="28"/>
  <c r="G19" i="28"/>
  <c r="F19" i="28"/>
  <c r="G18" i="28"/>
  <c r="F18" i="28"/>
  <c r="G17" i="28"/>
  <c r="F17" i="28"/>
  <c r="G16" i="28"/>
  <c r="F16" i="28"/>
  <c r="G15" i="28"/>
  <c r="F15" i="28"/>
  <c r="G14" i="28"/>
  <c r="F14" i="28"/>
  <c r="G13" i="28"/>
  <c r="F13" i="28"/>
  <c r="G12" i="28"/>
  <c r="F12" i="28"/>
  <c r="G11" i="28"/>
  <c r="F11" i="28"/>
  <c r="G10" i="28"/>
  <c r="F10" i="28"/>
  <c r="D10" i="28"/>
  <c r="G9" i="28"/>
  <c r="F9" i="28"/>
  <c r="G8" i="28"/>
  <c r="F8" i="28"/>
  <c r="G7" i="28"/>
  <c r="F7" i="28"/>
  <c r="D7" i="28"/>
  <c r="C7" i="28"/>
  <c r="F136" i="37"/>
  <c r="E136" i="37"/>
  <c r="D136" i="37"/>
  <c r="F135" i="37"/>
  <c r="E135" i="37"/>
  <c r="F134" i="37"/>
  <c r="E134" i="37"/>
  <c r="D134" i="37"/>
  <c r="F133" i="37"/>
  <c r="E133" i="37"/>
  <c r="F132" i="37"/>
  <c r="E132" i="37"/>
  <c r="D132" i="37"/>
  <c r="F131" i="37"/>
  <c r="E131" i="37"/>
  <c r="D131" i="37"/>
  <c r="C131" i="37"/>
  <c r="F130" i="37"/>
  <c r="E130" i="37"/>
  <c r="F129" i="37"/>
  <c r="E129" i="37"/>
  <c r="F128" i="37"/>
  <c r="E128" i="37"/>
  <c r="F127" i="37"/>
  <c r="E127" i="37"/>
  <c r="F126" i="37"/>
  <c r="E126" i="37"/>
  <c r="F125" i="37"/>
  <c r="E125" i="37"/>
  <c r="D125" i="37"/>
  <c r="F124" i="37"/>
  <c r="E124" i="37"/>
  <c r="D124" i="37"/>
  <c r="F123" i="37"/>
  <c r="E123" i="37"/>
  <c r="D123" i="37"/>
  <c r="F122" i="37"/>
  <c r="E122" i="37"/>
  <c r="D122" i="37"/>
  <c r="F121" i="37"/>
  <c r="E121" i="37"/>
  <c r="F120" i="37"/>
  <c r="E120" i="37"/>
  <c r="F119" i="37"/>
  <c r="E119" i="37"/>
  <c r="D119" i="37"/>
  <c r="F118" i="37"/>
  <c r="E118" i="37"/>
  <c r="F117" i="37"/>
  <c r="E117" i="37"/>
  <c r="F116" i="37"/>
  <c r="E116" i="37"/>
  <c r="F115" i="37"/>
  <c r="E115" i="37"/>
  <c r="F114" i="37"/>
  <c r="E114" i="37"/>
  <c r="F113" i="37"/>
  <c r="E113" i="37"/>
  <c r="F112" i="37"/>
  <c r="E112" i="37"/>
  <c r="F111" i="37"/>
  <c r="E111" i="37"/>
  <c r="F110" i="37"/>
  <c r="E110" i="37"/>
  <c r="F109" i="37"/>
  <c r="E109" i="37"/>
  <c r="F108" i="37"/>
  <c r="E108" i="37"/>
  <c r="D108" i="37"/>
  <c r="F107" i="37"/>
  <c r="E107" i="37"/>
  <c r="F106" i="37"/>
  <c r="E106" i="37"/>
  <c r="F105" i="37"/>
  <c r="E105" i="37"/>
  <c r="F104" i="37"/>
  <c r="E104" i="37"/>
  <c r="F103" i="37"/>
  <c r="E103" i="37"/>
  <c r="F102" i="37"/>
  <c r="E102" i="37"/>
  <c r="F101" i="37"/>
  <c r="E101" i="37"/>
  <c r="F100" i="37"/>
  <c r="E100" i="37"/>
  <c r="D100" i="37"/>
  <c r="F99" i="37"/>
  <c r="E99" i="37"/>
  <c r="F98" i="37"/>
  <c r="E98" i="37"/>
  <c r="F97" i="37"/>
  <c r="E97" i="37"/>
  <c r="F96" i="37"/>
  <c r="E96" i="37"/>
  <c r="F95" i="37"/>
  <c r="E95" i="37"/>
  <c r="F94" i="37"/>
  <c r="E94" i="37"/>
  <c r="F93" i="37"/>
  <c r="E93" i="37"/>
  <c r="F92" i="37"/>
  <c r="E92" i="37"/>
  <c r="F91" i="37"/>
  <c r="E91" i="37"/>
  <c r="F90" i="37"/>
  <c r="E90" i="37"/>
  <c r="F89" i="37"/>
  <c r="E89" i="37"/>
  <c r="F88" i="37"/>
  <c r="E88" i="37"/>
  <c r="F87" i="37"/>
  <c r="E87" i="37"/>
  <c r="F86" i="37"/>
  <c r="E86" i="37"/>
  <c r="F85" i="37"/>
  <c r="E85" i="37"/>
  <c r="F84" i="37"/>
  <c r="E84" i="37"/>
  <c r="F83" i="37"/>
  <c r="F82" i="37"/>
  <c r="E82" i="37"/>
  <c r="F81" i="37"/>
  <c r="E81" i="37"/>
  <c r="F80" i="37"/>
  <c r="E80" i="37"/>
  <c r="F79" i="37"/>
  <c r="E79" i="37"/>
  <c r="F78" i="37"/>
  <c r="E78" i="37"/>
  <c r="F77" i="37"/>
  <c r="E77" i="37"/>
  <c r="F76" i="37"/>
  <c r="E76" i="37"/>
  <c r="D76" i="37"/>
  <c r="F75" i="37"/>
  <c r="E75" i="37"/>
  <c r="F74" i="37"/>
  <c r="E74" i="37"/>
  <c r="F73" i="37"/>
  <c r="E73" i="37"/>
  <c r="F72" i="37"/>
  <c r="E72" i="37"/>
  <c r="F71" i="37"/>
  <c r="E71" i="37"/>
  <c r="F70" i="37"/>
  <c r="F69" i="37"/>
  <c r="E69" i="37"/>
  <c r="F68" i="37"/>
  <c r="E68" i="37"/>
  <c r="F67" i="37"/>
  <c r="E67" i="37"/>
  <c r="F66" i="37"/>
  <c r="E66" i="37"/>
  <c r="F65" i="37"/>
  <c r="F64" i="37"/>
  <c r="E64" i="37"/>
  <c r="F63" i="37"/>
  <c r="E63" i="37"/>
  <c r="F62" i="37"/>
  <c r="E62" i="37"/>
  <c r="F61" i="37"/>
  <c r="E61" i="37"/>
  <c r="D61" i="37"/>
  <c r="F60" i="37"/>
  <c r="E60" i="37"/>
  <c r="F59" i="37"/>
  <c r="E59" i="37"/>
  <c r="F58" i="37"/>
  <c r="E58" i="37"/>
  <c r="F57" i="37"/>
  <c r="E57" i="37"/>
  <c r="F56" i="37"/>
  <c r="E56" i="37"/>
  <c r="F55" i="37"/>
  <c r="E55" i="37"/>
  <c r="F54" i="37"/>
  <c r="E54" i="37"/>
  <c r="D54" i="37"/>
  <c r="F53" i="37"/>
  <c r="E53" i="37"/>
  <c r="F52" i="37"/>
  <c r="E52" i="37"/>
  <c r="F51" i="37"/>
  <c r="E51" i="37"/>
  <c r="F50" i="37"/>
  <c r="E50" i="37"/>
  <c r="D50" i="37"/>
  <c r="F49" i="37"/>
  <c r="E49" i="37"/>
  <c r="D49" i="37"/>
  <c r="C49" i="37"/>
  <c r="F48" i="37"/>
  <c r="E48" i="37"/>
  <c r="D48" i="37"/>
  <c r="F47" i="37"/>
  <c r="E47" i="37"/>
  <c r="D47" i="37"/>
  <c r="F46" i="37"/>
  <c r="E46" i="37"/>
  <c r="D46" i="37"/>
  <c r="F45" i="37"/>
  <c r="E45" i="37"/>
  <c r="F44" i="37"/>
  <c r="E44" i="37"/>
  <c r="D44" i="37"/>
  <c r="F43" i="37"/>
  <c r="E43" i="37"/>
  <c r="F42" i="37"/>
  <c r="E42" i="37"/>
  <c r="F41" i="37"/>
  <c r="E41" i="37"/>
  <c r="D41" i="37"/>
  <c r="F40" i="37"/>
  <c r="E40" i="37"/>
  <c r="F39" i="37"/>
  <c r="E39" i="37"/>
  <c r="F38" i="37"/>
  <c r="E38" i="37"/>
  <c r="F37" i="37"/>
  <c r="E37" i="37"/>
  <c r="F36" i="37"/>
  <c r="E36" i="37"/>
  <c r="D36" i="37"/>
  <c r="C36" i="37"/>
  <c r="F35" i="37"/>
  <c r="E35" i="37"/>
  <c r="D35" i="37"/>
  <c r="F34" i="37"/>
  <c r="E34" i="37"/>
  <c r="D34" i="37"/>
  <c r="F33" i="37"/>
  <c r="E33" i="37"/>
  <c r="F32" i="37"/>
  <c r="E32" i="37"/>
  <c r="F31" i="37"/>
  <c r="E31" i="37"/>
  <c r="F30" i="37"/>
  <c r="E30" i="37"/>
  <c r="F29" i="37"/>
  <c r="E29" i="37"/>
  <c r="F28" i="37"/>
  <c r="E28" i="37"/>
  <c r="F27" i="37"/>
  <c r="E27" i="37"/>
  <c r="F26" i="37"/>
  <c r="E26" i="37"/>
  <c r="F25" i="37"/>
  <c r="E25" i="37"/>
  <c r="D25" i="37"/>
  <c r="F24" i="37"/>
  <c r="E24" i="37"/>
  <c r="F23" i="37"/>
  <c r="E23" i="37"/>
  <c r="F22" i="37"/>
  <c r="E22" i="37"/>
  <c r="F21" i="37"/>
  <c r="E21" i="37"/>
  <c r="F20" i="37"/>
  <c r="E20" i="37"/>
  <c r="F19" i="37"/>
  <c r="E19" i="37"/>
  <c r="F18" i="37"/>
  <c r="E18" i="37"/>
  <c r="F17" i="37"/>
  <c r="E17" i="37"/>
  <c r="F16" i="37"/>
  <c r="E16" i="37"/>
  <c r="F15" i="37"/>
  <c r="E15" i="37"/>
  <c r="D15" i="37"/>
  <c r="F14" i="37"/>
  <c r="E14" i="37"/>
  <c r="F13" i="37"/>
  <c r="E13" i="37"/>
  <c r="F12" i="37"/>
  <c r="E12" i="37"/>
  <c r="D12" i="37"/>
  <c r="C12" i="37"/>
  <c r="J134" i="33"/>
  <c r="J133" i="33"/>
  <c r="J132" i="33"/>
  <c r="J131" i="33"/>
  <c r="K128" i="33"/>
  <c r="J117" i="33"/>
  <c r="J116" i="33"/>
  <c r="J115" i="33"/>
  <c r="J114" i="33"/>
  <c r="J113" i="33"/>
  <c r="J112" i="33"/>
  <c r="J111" i="33"/>
  <c r="J110" i="33"/>
  <c r="J109" i="33"/>
  <c r="J108" i="33"/>
  <c r="J107" i="33"/>
  <c r="J106" i="33"/>
  <c r="K101" i="33"/>
  <c r="J85" i="33"/>
  <c r="J84" i="33"/>
  <c r="J83" i="33"/>
  <c r="J82" i="33"/>
  <c r="J81" i="33"/>
  <c r="J80" i="33"/>
  <c r="K77" i="33"/>
  <c r="I61" i="33"/>
  <c r="I60" i="33"/>
  <c r="I59" i="33"/>
  <c r="I58" i="33"/>
  <c r="I57" i="33"/>
  <c r="K54" i="33"/>
  <c r="J37" i="33"/>
  <c r="J36" i="33"/>
  <c r="J35" i="33"/>
  <c r="J34" i="33"/>
  <c r="I12" i="33"/>
  <c r="AI623" i="12"/>
  <c r="AE623" i="12"/>
  <c r="F623" i="12"/>
  <c r="L134" i="33" s="1"/>
  <c r="AC618" i="12"/>
  <c r="Z618" i="12"/>
  <c r="AC613" i="12"/>
  <c r="AB613" i="12"/>
  <c r="Z613" i="12"/>
  <c r="F613" i="12"/>
  <c r="L133" i="33" s="1"/>
  <c r="AD607" i="12"/>
  <c r="AA607" i="12"/>
  <c r="AH601" i="12"/>
  <c r="AC601" i="12"/>
  <c r="F601" i="12"/>
  <c r="L132" i="33" s="1"/>
  <c r="AJ596" i="12"/>
  <c r="F596" i="12"/>
  <c r="L131" i="33" s="1"/>
  <c r="D596" i="12"/>
  <c r="L37" i="33" s="1"/>
  <c r="AC591" i="12"/>
  <c r="AB591" i="12"/>
  <c r="AH586" i="12"/>
  <c r="AD586" i="12"/>
  <c r="AB586" i="12"/>
  <c r="AD581" i="12"/>
  <c r="AC581" i="12"/>
  <c r="AB581" i="12"/>
  <c r="AI576" i="12"/>
  <c r="AD576" i="12"/>
  <c r="AB576" i="12"/>
  <c r="AH571" i="12"/>
  <c r="AG571" i="12"/>
  <c r="AF571" i="12"/>
  <c r="AH566" i="12"/>
  <c r="AE566" i="12"/>
  <c r="AD566" i="12"/>
  <c r="AC566" i="12"/>
  <c r="AB566" i="12"/>
  <c r="Z566" i="12"/>
  <c r="F566" i="12"/>
  <c r="L117" i="33" s="1"/>
  <c r="AG561" i="12"/>
  <c r="AC561" i="12"/>
  <c r="F561" i="12"/>
  <c r="L116" i="33" s="1"/>
  <c r="AJ556" i="12"/>
  <c r="F556" i="12"/>
  <c r="L115" i="33" s="1"/>
  <c r="AI551" i="12"/>
  <c r="AD551" i="12"/>
  <c r="AC551" i="12"/>
  <c r="AB551" i="12"/>
  <c r="AA551" i="12"/>
  <c r="Z551" i="12"/>
  <c r="F551" i="12"/>
  <c r="L114" i="33" s="1"/>
  <c r="AC546" i="12"/>
  <c r="Y546" i="12"/>
  <c r="X546" i="12"/>
  <c r="AC541" i="12"/>
  <c r="Y541" i="12"/>
  <c r="X541" i="12"/>
  <c r="AI536" i="12"/>
  <c r="AD536" i="12"/>
  <c r="AC536" i="12"/>
  <c r="AB536" i="12"/>
  <c r="AA536" i="12"/>
  <c r="Z536" i="12"/>
  <c r="F536" i="12"/>
  <c r="L113" i="33" s="1"/>
  <c r="AG531" i="12"/>
  <c r="AC531" i="12"/>
  <c r="X531" i="12"/>
  <c r="AI526" i="12"/>
  <c r="AG526" i="12"/>
  <c r="AD526" i="12"/>
  <c r="AC526" i="12"/>
  <c r="AC521" i="12"/>
  <c r="AA521" i="12"/>
  <c r="Z521" i="12"/>
  <c r="AI516" i="12"/>
  <c r="AD516" i="12"/>
  <c r="Z516" i="12"/>
  <c r="X511" i="12"/>
  <c r="AH506" i="12"/>
  <c r="AB501" i="12"/>
  <c r="AD496" i="12"/>
  <c r="AD491" i="12"/>
  <c r="AH486" i="12"/>
  <c r="AD481" i="12"/>
  <c r="AC481" i="12"/>
  <c r="AB481" i="12"/>
  <c r="AA481" i="12"/>
  <c r="Z481" i="12"/>
  <c r="Y481" i="12"/>
  <c r="F481" i="12"/>
  <c r="L112" i="33" s="1"/>
  <c r="AJ476" i="12"/>
  <c r="AH476" i="12"/>
  <c r="AI471" i="12"/>
  <c r="AH471" i="12"/>
  <c r="AJ466" i="12"/>
  <c r="Z461" i="12"/>
  <c r="Y461" i="12"/>
  <c r="AH456" i="12"/>
  <c r="Z451" i="12"/>
  <c r="Y451" i="12"/>
  <c r="X451" i="12"/>
  <c r="Z446" i="12"/>
  <c r="Y446" i="12"/>
  <c r="AH441" i="12"/>
  <c r="AA441" i="12"/>
  <c r="F441" i="12"/>
  <c r="L111" i="33" s="1"/>
  <c r="AC436" i="12"/>
  <c r="Z436" i="12"/>
  <c r="Y436" i="12"/>
  <c r="X436" i="12"/>
  <c r="AG431" i="12"/>
  <c r="AC431" i="12"/>
  <c r="Z431" i="12"/>
  <c r="AC426" i="12"/>
  <c r="Z426" i="12"/>
  <c r="Y426" i="12"/>
  <c r="Z421" i="12"/>
  <c r="X421" i="12"/>
  <c r="AE416" i="12"/>
  <c r="Z416" i="12"/>
  <c r="Y416" i="12"/>
  <c r="AD411" i="12"/>
  <c r="AC411" i="12"/>
  <c r="AB411" i="12"/>
  <c r="Z411" i="12"/>
  <c r="Y411" i="12"/>
  <c r="AG406" i="12"/>
  <c r="AF406" i="12"/>
  <c r="Z406" i="12"/>
  <c r="Y406" i="12"/>
  <c r="AI401" i="12"/>
  <c r="AH401" i="12"/>
  <c r="AG401" i="12"/>
  <c r="AF401" i="12"/>
  <c r="AD401" i="12"/>
  <c r="Z401" i="12"/>
  <c r="Y401" i="12"/>
  <c r="Z396" i="12"/>
  <c r="Y396" i="12"/>
  <c r="Z391" i="12"/>
  <c r="Y391" i="12"/>
  <c r="AI386" i="12"/>
  <c r="AH386" i="12"/>
  <c r="AD386" i="12"/>
  <c r="AA386" i="12"/>
  <c r="Z386" i="12"/>
  <c r="Y386" i="12"/>
  <c r="Z381" i="12"/>
  <c r="Y381" i="12"/>
  <c r="Z376" i="12"/>
  <c r="Y376" i="12"/>
  <c r="Z371" i="12"/>
  <c r="Y371" i="12"/>
  <c r="X371" i="12"/>
  <c r="Z366" i="12"/>
  <c r="Y366" i="12"/>
  <c r="Z361" i="12"/>
  <c r="Y361" i="12"/>
  <c r="AJ355" i="12"/>
  <c r="X355" i="12"/>
  <c r="AH350" i="12"/>
  <c r="AH345" i="12"/>
  <c r="Z340" i="12"/>
  <c r="AB335" i="12"/>
  <c r="AG330" i="12"/>
  <c r="AC330" i="12"/>
  <c r="AB330" i="12"/>
  <c r="AB325" i="12"/>
  <c r="Z325" i="12"/>
  <c r="Y325" i="12"/>
  <c r="F325" i="12"/>
  <c r="L110" i="33" s="1"/>
  <c r="AE320" i="12"/>
  <c r="AH315" i="12"/>
  <c r="AE315" i="12"/>
  <c r="AI310" i="12"/>
  <c r="AH310" i="12"/>
  <c r="AF310" i="12"/>
  <c r="AE310" i="12"/>
  <c r="AI305" i="12"/>
  <c r="AH305" i="12"/>
  <c r="AF305" i="12"/>
  <c r="AE305" i="12"/>
  <c r="AI300" i="12"/>
  <c r="AE300" i="12"/>
  <c r="AD300" i="12"/>
  <c r="AH294" i="12"/>
  <c r="AG294" i="12"/>
  <c r="AE294" i="12"/>
  <c r="AE289" i="12"/>
  <c r="AE284" i="12"/>
  <c r="AE279" i="12"/>
  <c r="AE273" i="12"/>
  <c r="AE268" i="12"/>
  <c r="AB268" i="12"/>
  <c r="AF263" i="12"/>
  <c r="AE263" i="12"/>
  <c r="AB263" i="12"/>
  <c r="AE258" i="12"/>
  <c r="F258" i="12"/>
  <c r="L109" i="33" s="1"/>
  <c r="AI253" i="12"/>
  <c r="AH253" i="12"/>
  <c r="AG253" i="12"/>
  <c r="AF253" i="12"/>
  <c r="AE248" i="12"/>
  <c r="AI243" i="12"/>
  <c r="AH243" i="12"/>
  <c r="AH238" i="12"/>
  <c r="AB238" i="12"/>
  <c r="Z238" i="12"/>
  <c r="AJ233" i="12"/>
  <c r="AI233" i="12"/>
  <c r="AH233" i="12"/>
  <c r="AG233" i="12"/>
  <c r="AE233" i="12"/>
  <c r="Z233" i="12"/>
  <c r="AI228" i="12"/>
  <c r="AH228" i="12"/>
  <c r="AE228" i="12"/>
  <c r="AI223" i="12"/>
  <c r="AH223" i="12"/>
  <c r="F223" i="12"/>
  <c r="L108" i="33" s="1"/>
  <c r="AJ218" i="12"/>
  <c r="AE218" i="12"/>
  <c r="Z218" i="12"/>
  <c r="Y218" i="12"/>
  <c r="AJ213" i="12"/>
  <c r="AE213" i="12"/>
  <c r="AC213" i="12"/>
  <c r="AB213" i="12"/>
  <c r="Z213" i="12"/>
  <c r="AJ208" i="12"/>
  <c r="AH208" i="12"/>
  <c r="AB208" i="12"/>
  <c r="Y208" i="12"/>
  <c r="AJ203" i="12"/>
  <c r="F203" i="12"/>
  <c r="L107" i="33" s="1"/>
  <c r="AG198" i="12"/>
  <c r="AF198" i="12"/>
  <c r="AE198" i="12"/>
  <c r="AC198" i="12"/>
  <c r="Z198" i="12"/>
  <c r="F198" i="12"/>
  <c r="L106" i="33" s="1"/>
  <c r="D198" i="12"/>
  <c r="L36" i="33" s="1"/>
  <c r="AJ193" i="12"/>
  <c r="AI193" i="12"/>
  <c r="AG193" i="12"/>
  <c r="AC193" i="12"/>
  <c r="F193" i="12"/>
  <c r="L85" i="33" s="1"/>
  <c r="AG188" i="12"/>
  <c r="AF188" i="12"/>
  <c r="AE188" i="12"/>
  <c r="AC188" i="12"/>
  <c r="F188" i="12"/>
  <c r="L84" i="33" s="1"/>
  <c r="AH183" i="12"/>
  <c r="F183" i="12"/>
  <c r="L83" i="33" s="1"/>
  <c r="AI178" i="12"/>
  <c r="AH178" i="12"/>
  <c r="AI173" i="12"/>
  <c r="AE173" i="12"/>
  <c r="Z173" i="12"/>
  <c r="F173" i="12"/>
  <c r="L82" i="33" s="1"/>
  <c r="AJ168" i="12"/>
  <c r="AI168" i="12"/>
  <c r="AH168" i="12"/>
  <c r="AJ163" i="12"/>
  <c r="Z163" i="12"/>
  <c r="Y163" i="12"/>
  <c r="AJ158" i="12"/>
  <c r="F158" i="12"/>
  <c r="L81" i="33" s="1"/>
  <c r="AJ153" i="12"/>
  <c r="AC153" i="12"/>
  <c r="Z153" i="12"/>
  <c r="AJ148" i="12"/>
  <c r="AH148" i="12"/>
  <c r="AJ143" i="12"/>
  <c r="AI143" i="12"/>
  <c r="AH143" i="12"/>
  <c r="AJ138" i="12"/>
  <c r="AI138" i="12"/>
  <c r="AH138" i="12"/>
  <c r="AJ133" i="12"/>
  <c r="AI133" i="12"/>
  <c r="AH133" i="12"/>
  <c r="F133" i="12"/>
  <c r="L80" i="33" s="1"/>
  <c r="D133" i="12"/>
  <c r="L35" i="33" s="1"/>
  <c r="AD128" i="12"/>
  <c r="AB128" i="12"/>
  <c r="AA128" i="12"/>
  <c r="F128" i="12"/>
  <c r="K61" i="33" s="1"/>
  <c r="AI123" i="12"/>
  <c r="F123" i="12"/>
  <c r="K60" i="33" s="1"/>
  <c r="AC118" i="12"/>
  <c r="AB118" i="12"/>
  <c r="Z118" i="12"/>
  <c r="Y118" i="12"/>
  <c r="X118" i="12"/>
  <c r="AI113" i="12"/>
  <c r="AG113" i="12"/>
  <c r="AE113" i="12"/>
  <c r="AC113" i="12"/>
  <c r="Z113" i="12"/>
  <c r="AH108" i="12"/>
  <c r="AG108" i="12"/>
  <c r="AF108" i="12"/>
  <c r="AD108" i="12"/>
  <c r="AC108" i="12"/>
  <c r="AB108" i="12"/>
  <c r="AA108" i="12"/>
  <c r="AJ103" i="12"/>
  <c r="AC98" i="12"/>
  <c r="X98" i="12"/>
  <c r="AD93" i="12"/>
  <c r="AC93" i="12"/>
  <c r="AB93" i="12"/>
  <c r="AA93" i="12"/>
  <c r="Z93" i="12"/>
  <c r="Z628" i="12" s="1"/>
  <c r="M13" i="34" s="1"/>
  <c r="Y93" i="12"/>
  <c r="AG88" i="12"/>
  <c r="AG628" i="12" s="1"/>
  <c r="M22" i="34" s="1"/>
  <c r="J187" i="33" s="1"/>
  <c r="AF88" i="12"/>
  <c r="AE88" i="12"/>
  <c r="AB88" i="12"/>
  <c r="AB628" i="12" s="1"/>
  <c r="M16" i="34" s="1"/>
  <c r="J182" i="33" s="1"/>
  <c r="AJ83" i="12"/>
  <c r="Y83" i="12"/>
  <c r="Y628" i="12" s="1"/>
  <c r="M12" i="34" s="1"/>
  <c r="J179" i="33" s="1"/>
  <c r="AJ78" i="12"/>
  <c r="AI78" i="12"/>
  <c r="AH78" i="12"/>
  <c r="AA78" i="12"/>
  <c r="AA628" i="12" s="1"/>
  <c r="M14" i="34" s="1"/>
  <c r="J181" i="33" s="1"/>
  <c r="F78" i="12"/>
  <c r="K59" i="33" s="1"/>
  <c r="AJ72" i="12"/>
  <c r="AI72" i="12"/>
  <c r="AH72" i="12"/>
  <c r="AJ67" i="12"/>
  <c r="AE67" i="12"/>
  <c r="AJ62" i="12"/>
  <c r="AJ57" i="12"/>
  <c r="AJ52" i="12"/>
  <c r="AJ47" i="12"/>
  <c r="AJ42" i="12"/>
  <c r="AJ37" i="12"/>
  <c r="AJ32" i="12"/>
  <c r="AJ27" i="12"/>
  <c r="AJ628" i="12" s="1"/>
  <c r="M27" i="34" s="1"/>
  <c r="F27" i="12"/>
  <c r="K58" i="33" s="1"/>
  <c r="AF22" i="12"/>
  <c r="AF628" i="12" s="1"/>
  <c r="M21" i="34" s="1"/>
  <c r="AE22" i="12"/>
  <c r="AC22" i="12"/>
  <c r="AC628" i="12" s="1"/>
  <c r="M17" i="34" s="1"/>
  <c r="J183" i="33" s="1"/>
  <c r="AI17" i="12"/>
  <c r="AH17" i="12"/>
  <c r="AI12" i="12"/>
  <c r="AI628" i="12" s="1"/>
  <c r="M25" i="34" s="1"/>
  <c r="AH12" i="12"/>
  <c r="AH628" i="12" s="1"/>
  <c r="M24" i="34" s="1"/>
  <c r="J188" i="33" s="1"/>
  <c r="F12" i="12"/>
  <c r="K57" i="33" s="1"/>
  <c r="D12" i="12"/>
  <c r="L34" i="33" s="1"/>
  <c r="J8" i="12"/>
  <c r="K12" i="33" s="1"/>
  <c r="X628" i="12" l="1"/>
  <c r="M11" i="34" s="1"/>
  <c r="J178" i="33" s="1"/>
  <c r="J190" i="33"/>
  <c r="E27" i="34"/>
  <c r="K161" i="33" s="1"/>
  <c r="AE628" i="12"/>
  <c r="M19" i="34" s="1"/>
  <c r="J185" i="33" s="1"/>
  <c r="AD628" i="12"/>
  <c r="M18" i="34" s="1"/>
  <c r="E21" i="34"/>
  <c r="K159" i="33" s="1"/>
  <c r="J186" i="33"/>
  <c r="J180" i="33"/>
  <c r="E11" i="34"/>
  <c r="J189" i="33"/>
  <c r="E24" i="34"/>
  <c r="K160" i="33" s="1"/>
  <c r="E16" i="34"/>
  <c r="K158" i="33" s="1"/>
  <c r="J184" i="33"/>
  <c r="E31" i="34" l="1"/>
  <c r="E27" i="36" s="1"/>
  <c r="K157" i="33"/>
</calcChain>
</file>

<file path=xl/comments1.xml><?xml version="1.0" encoding="utf-8"?>
<comments xmlns="http://schemas.openxmlformats.org/spreadsheetml/2006/main">
  <authors>
    <author>sonia</author>
  </authors>
  <commentList>
    <comment ref="O133" authorId="0" shapeId="0">
      <text>
        <r>
          <rPr>
            <b/>
            <sz val="9"/>
            <color indexed="81"/>
            <rFont val="Tahoma"/>
            <family val="2"/>
          </rPr>
          <t>sonia:</t>
        </r>
      </text>
    </comment>
  </commentList>
</comments>
</file>

<file path=xl/sharedStrings.xml><?xml version="1.0" encoding="utf-8"?>
<sst xmlns="http://schemas.openxmlformats.org/spreadsheetml/2006/main" count="2882" uniqueCount="1443">
  <si>
    <t>PLANEACIÓN</t>
  </si>
  <si>
    <t>INGRESO</t>
  </si>
  <si>
    <t>RETIRO</t>
  </si>
  <si>
    <t>Método adecuado de manejo de la normatividad vigente</t>
  </si>
  <si>
    <t>Diseñar la planeación estratégica del talento humano, que contemple:</t>
  </si>
  <si>
    <t>Plan Institucional de Capacitación</t>
  </si>
  <si>
    <t>Plan de bienestar e incentivos</t>
  </si>
  <si>
    <t>Plan de seguridad y salud en el trabajo</t>
  </si>
  <si>
    <t>Contar con las listas de elegibles vigentes en su entidad hasta su vencimiento</t>
  </si>
  <si>
    <t>Contar con mecanismos para verificar si existen servidores de carrera administrativa con derecho preferencial para ser encargados</t>
  </si>
  <si>
    <t>Contar con mecanismos para evaluar competencias para los candidatos a cubrir vacantes temporales o de libre nombramiento y remoción.</t>
  </si>
  <si>
    <t>Realizar inducción a todo servidor público que se vincule a la entidad</t>
  </si>
  <si>
    <t>Realizar reinducción a todos los servidores máximo cada dos años</t>
  </si>
  <si>
    <t>Diagnóstico de necesidades de la entidad y de los gerentes públicos</t>
  </si>
  <si>
    <t>Orientaciones de la alta dirección</t>
  </si>
  <si>
    <t>Oferta del sector Función Pública</t>
  </si>
  <si>
    <t>Desglosándolo en las siguientes fases:</t>
  </si>
  <si>
    <t>Incluyendo los siguientes temas:</t>
  </si>
  <si>
    <t>Cultura organizacional</t>
  </si>
  <si>
    <t>Innovación</t>
  </si>
  <si>
    <t>Llevar registros de todas las actividades de bienestar y capacitación realizadas, y contar con información sistematizada sobre número de asistentes y servidores que participaron en las actividades, incluyendo familiares.</t>
  </si>
  <si>
    <t>Elaborar el plan de bienestar e incentivos, teniendo en cuenta los siguientes elementos:</t>
  </si>
  <si>
    <t>Incentivos para los gerentes públicos</t>
  </si>
  <si>
    <t>Equipos de trabajo (pecuniarios)</t>
  </si>
  <si>
    <t>Criterios del área de Talento Humano</t>
  </si>
  <si>
    <t>Decisiones de la alta dirección</t>
  </si>
  <si>
    <t>Diagnóstico de necesidades con base en un instrumento de recolección de información aplicado a los servidores públicos de la entidad</t>
  </si>
  <si>
    <t>Deportivos, recreativos y vacacionales</t>
  </si>
  <si>
    <t>Artísticos y culturales</t>
  </si>
  <si>
    <t>Promoción y prevención de la salud</t>
  </si>
  <si>
    <t>Educación en artes y artesanías</t>
  </si>
  <si>
    <t>Promoción de programas de vivienda</t>
  </si>
  <si>
    <t>Cambio organizacional</t>
  </si>
  <si>
    <t>Adaptación laboral</t>
  </si>
  <si>
    <t>Programas de incentivos</t>
  </si>
  <si>
    <t>Educación formal (primaria, secundaria y media, superior)</t>
  </si>
  <si>
    <t>Desarrollar el programa de Estado Joven en la entidad.</t>
  </si>
  <si>
    <t>Desarrollar el programa de horarios flexibles en la entidad.</t>
  </si>
  <si>
    <t>Desarrollar el programa de entorno laboral saludable en la entidad.</t>
  </si>
  <si>
    <t>Establecer y hacer seguimiento a los planes de mejoramiento individual teniendo en cuenta:</t>
  </si>
  <si>
    <t>Evaluación del desempeño</t>
  </si>
  <si>
    <t>Diagnóstico de necesidades de capacitación realizada por Talento Humano</t>
  </si>
  <si>
    <t>Establecer mecanismos de evaluación periódica del desempeño en torno al servicio al ciudadano diferentes a las obligatorias.</t>
  </si>
  <si>
    <t>Realizar mediciones de clima laboral (cada dos años máximo), y la correspondiente intervención de mejoramiento que permita corregir:</t>
  </si>
  <si>
    <t>El conocimiento de la orientación organizacional</t>
  </si>
  <si>
    <t>El estilo de dirección</t>
  </si>
  <si>
    <t>La comunicación e integración</t>
  </si>
  <si>
    <t>El trabajo en equipo</t>
  </si>
  <si>
    <t>La capacidad profesional</t>
  </si>
  <si>
    <t>El ambiente físico</t>
  </si>
  <si>
    <t>Tramitar las situaciones administrativas y llevar registros estadísticos de su incidencia.</t>
  </si>
  <si>
    <t>Tramitar la nómina y llevar los registros estadísticos correspondientes.</t>
  </si>
  <si>
    <t>Negociar las condiciones de trabajo con sindicatos y asociaciones legalmente constituidas en el marco de la normatividad vigente.</t>
  </si>
  <si>
    <t>Contar con cifras de retiro de servidores y su correspondiente análisis por modalidad de retiro.</t>
  </si>
  <si>
    <t>Realizar entrevistas de retiro para identificar las razones por las que los servidores se retiran de la entidad.</t>
  </si>
  <si>
    <t>Lineamientos incluidos en los planes</t>
  </si>
  <si>
    <t>Evidencia de articulación de la planeación del área con la planeación estratégica</t>
  </si>
  <si>
    <t>Incluido</t>
  </si>
  <si>
    <t>Plan estratégico de talento humano</t>
  </si>
  <si>
    <t>Programación presupuestal con recursos contemplados para concursos</t>
  </si>
  <si>
    <t>Proporción de provisionales sobre el total de servidores</t>
  </si>
  <si>
    <t>Verificación de listas de elegibles vigentes para la Entidad</t>
  </si>
  <si>
    <t>Mecanismo adecuado para verificar derechos preferenciales</t>
  </si>
  <si>
    <t>Historia laboral electrónica y física de cada servidor</t>
  </si>
  <si>
    <t>Mecanismo para evaluar competencias establecido mediante resolución/convenio</t>
  </si>
  <si>
    <t>Mecanismo para registrar los tiempos de cubrimiento de vacantes establecido</t>
  </si>
  <si>
    <t>Evidencia de inducción de los servidores públicos</t>
  </si>
  <si>
    <t>Evidencia de reinducción de los servidores públicos</t>
  </si>
  <si>
    <t>Evaluaciones de periodo de prueba adecuada y oportunamente realizadas</t>
  </si>
  <si>
    <t>Acuerdos de gestión concertados y evaluados</t>
  </si>
  <si>
    <t>Plan de capacitación establecido mediante resolución</t>
  </si>
  <si>
    <t>Tenido en cuenta</t>
  </si>
  <si>
    <t>Incluida</t>
  </si>
  <si>
    <t>Plan de bienestar e incentivos elaborado</t>
  </si>
  <si>
    <t>Mecanismo que registra los gerentes públicos</t>
  </si>
  <si>
    <t>Proporción de servidores en teletrabajo sobre el total de servidores</t>
  </si>
  <si>
    <t>Proporción de pasantes en Estado Joven sobre el total de servidores</t>
  </si>
  <si>
    <t>Proporción de servidores con horario flexible sobre el total de servidores</t>
  </si>
  <si>
    <t>Proporción de servidores impactados por el programa sobre el total de servidores</t>
  </si>
  <si>
    <t>Proporción de servidores en Bilingüismo sobre el total de servidores</t>
  </si>
  <si>
    <t>No. de Planes de mejoramiento establecidos sobre total de servidores</t>
  </si>
  <si>
    <t>Mecanismos establecidos</t>
  </si>
  <si>
    <t>Evidencia de mediciones periódicas de clima, y estrategia de intervención</t>
  </si>
  <si>
    <t>Registro de situaciones administrativas, clasificadas, con incidencia</t>
  </si>
  <si>
    <t>Evidencia de nómina tramitada y registros estadísticos</t>
  </si>
  <si>
    <t>Registro de evaluaciones de desempeño</t>
  </si>
  <si>
    <t>Cifras sobre retiro de servidores clasificadas y analizadas</t>
  </si>
  <si>
    <t>Registros de entrevistas de retiro y análisis agrupado</t>
  </si>
  <si>
    <t>Informe consolidado de razones de retiro</t>
  </si>
  <si>
    <t>Categoría</t>
  </si>
  <si>
    <t>Conocimiento normativo y del entorno</t>
  </si>
  <si>
    <t xml:space="preserve">Conocer y considerar toda la normatividad aplicable al proceso de TH </t>
  </si>
  <si>
    <t>Gestión de la información</t>
  </si>
  <si>
    <t>Planeación Estratégica</t>
  </si>
  <si>
    <t>Arreglo institucional</t>
  </si>
  <si>
    <t>Provisión del empleo</t>
  </si>
  <si>
    <t>Meritocracia</t>
  </si>
  <si>
    <t>Gestión del desempeño</t>
  </si>
  <si>
    <t>Conocimiento institucional</t>
  </si>
  <si>
    <t>Capacitación</t>
  </si>
  <si>
    <t xml:space="preserve">Bienestar </t>
  </si>
  <si>
    <t>Clima organizacional y cambio cultural</t>
  </si>
  <si>
    <t>Administración del talento humano</t>
  </si>
  <si>
    <t>Criterio de
Calificación</t>
  </si>
  <si>
    <t>Contar con un área estratégica para la gerencia del TH</t>
  </si>
  <si>
    <t>Área de Talento Humano incluida en el nivel estratégico de la estructura de la entidad</t>
  </si>
  <si>
    <t>Negociación colectiva</t>
  </si>
  <si>
    <t>Conocer y considerar el propósito, las funciones y el tipo de entidad; conocer su entorno; y vincular la planeación estratégica en los diseños de planeación del área.</t>
  </si>
  <si>
    <t>Periodo de análisis</t>
  </si>
  <si>
    <t>1 año</t>
  </si>
  <si>
    <t>2 años</t>
  </si>
  <si>
    <t>Plazo establecido en la negociación</t>
  </si>
  <si>
    <t>Tiempo de cubrimiento de vacantes temporales mediante encargo</t>
  </si>
  <si>
    <t>Tiempo promedio de provisión de vacantes temporales mediante provisionalidad</t>
  </si>
  <si>
    <t>Registrar y analizar las vacantes y los tiempos de cubrimiento, especialmente de los gerentes públicos</t>
  </si>
  <si>
    <t>Caracterización actualizada periódicamente</t>
  </si>
  <si>
    <t>Al día</t>
  </si>
  <si>
    <t>Llevar registros apropiados del número de gerentes públicos que hay en la entidad, así como de su movilidad</t>
  </si>
  <si>
    <t>Porcentaje de contratistas con relación a los servidores de planta</t>
  </si>
  <si>
    <t>Proporción de contratistas con relación a los servidores de planta</t>
  </si>
  <si>
    <t>Contratistas</t>
  </si>
  <si>
    <t>Manual de funciones y competencias</t>
  </si>
  <si>
    <t>Contar con un manual de funciones y competencias ajustado a las directrices vigentes</t>
  </si>
  <si>
    <t>Manual de funciones y competencias ajustado a las directrices vigentes</t>
  </si>
  <si>
    <t>Desarrollar el proceso de dotación de vestido y calzado de labor en la entidad</t>
  </si>
  <si>
    <t>Dotaciones gestionadas y entregadas a todo el personal que la requiere por norma en los plazos estipuladas</t>
  </si>
  <si>
    <t>INSTRUCCIONES DE DILIGENCIAMIENTO</t>
  </si>
  <si>
    <t>DESARROLLO</t>
  </si>
  <si>
    <t>ENTIDAD</t>
  </si>
  <si>
    <t>Alcance de la divulgación de Servimos y porcentaje de beneficios implementados con los servidores</t>
  </si>
  <si>
    <t>Valores</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</si>
  <si>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</si>
  <si>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</si>
  <si>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Gerencia Pública</t>
  </si>
  <si>
    <t>Implementar mecanismos para evaluar y desarrollar competencias directivas y gerenciales como liderazgo, planeación, toma de decisiones, dirección y desarrollo de personal y conocimiento del entorno, entre otros.</t>
  </si>
  <si>
    <t>Desarrollar procesos de reclutamiento que garanticen una amplia concurrencia de candidatos idóneos para el acceso a los empleos gerenciales (o directivos).</t>
  </si>
  <si>
    <t>Indicadores actualizados y confiables</t>
  </si>
  <si>
    <t>Registros organizados de las actividades en información sistematizada</t>
  </si>
  <si>
    <t>Información actualizada, completa y confiable</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</si>
  <si>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</si>
  <si>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Estrategias implementadas para promover la rendición de cuentas de gerentes o directivos públicos</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</si>
  <si>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</si>
  <si>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</si>
  <si>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 xml:space="preserve">Estrategias implementadas para garantizar amplia concurrencia de candidatos en los procesos de selección de gerentes </t>
  </si>
  <si>
    <t>Estrategias implementadas para gestionar el bajo desempeño de gerentes públicos</t>
  </si>
  <si>
    <t>Brindar oportunidades para que los servidores públicos de carrera desempeñen cargos gerenciales (o directivos).</t>
  </si>
  <si>
    <t>Porcentaje de servidores de carrera encargados o comisionados en empleos gerenciales</t>
  </si>
  <si>
    <t>Mecanismos implementados para evaluar competencias de los gerentes públicos</t>
  </si>
  <si>
    <t>Desarrollar el programa de bilingüismo en la entidad</t>
  </si>
  <si>
    <t>Desarrollar el programa de teletrabajo en la entidad</t>
  </si>
  <si>
    <t>Se ha facilitado el proceso de acuerdos de gestión implementando la normatividad vigente y haciendo las capacitaciones correspondientes</t>
  </si>
  <si>
    <t>Llevar a cabo las labores de evaluación de desempeño de conformidad con la normatividad vigente y llevar los registros correspondientes, en sus respectivas fases.</t>
  </si>
  <si>
    <t>Implementar mecanismos o instrumentos para intervenir el desempeño de gerentes (o directivos) inferior a lo esperado (igual o inferior a 75%), mediante un plan de mejoramiento.</t>
  </si>
  <si>
    <t>Adopción mediante acto administrativo del sistema de evaluación del desempeño y los acuerdos de gestión</t>
  </si>
  <si>
    <t>Sistema de evaluación de desempeño y de acuerdos de gestión adoptados mediante acto administrativo</t>
  </si>
  <si>
    <t/>
  </si>
  <si>
    <t>PUNTAJE FINAL</t>
  </si>
  <si>
    <t>Puntaje</t>
  </si>
  <si>
    <t>Actividades de Gestión 
(Variables)</t>
  </si>
  <si>
    <t>Puntaje 
(0 - 100)</t>
  </si>
  <si>
    <t>Nivel</t>
  </si>
  <si>
    <t>-</t>
  </si>
  <si>
    <t>Calificación</t>
  </si>
  <si>
    <t>Color</t>
  </si>
  <si>
    <t>0 - 20</t>
  </si>
  <si>
    <t>21 - 40</t>
  </si>
  <si>
    <t>41 - 60</t>
  </si>
  <si>
    <t>CATEGORÍAS</t>
  </si>
  <si>
    <t>ACTIVIDADES DE GESTIÓN</t>
  </si>
  <si>
    <t>PUNTAJE</t>
  </si>
  <si>
    <t>GUÍAS Y NORMAS TÉCNICAS</t>
  </si>
  <si>
    <t>BUENAS PRÁCTICAS E INNOVACIÓN</t>
  </si>
  <si>
    <t>1. Calificación total:</t>
  </si>
  <si>
    <t>Niveles</t>
  </si>
  <si>
    <t>Variable</t>
  </si>
  <si>
    <t>Rangos</t>
  </si>
  <si>
    <t>Puntaje actual</t>
  </si>
  <si>
    <t>3. Calificación por categorías:</t>
  </si>
  <si>
    <t xml:space="preserve">AUTODIAGNÓSTICO DE GESTIÓN </t>
  </si>
  <si>
    <t>Categorías</t>
  </si>
  <si>
    <t>Está compuesto por las siguientes columnas:</t>
  </si>
  <si>
    <t>Para la calificación, se estableció una escala de 5 niveles así:</t>
  </si>
  <si>
    <t>Gráficas:</t>
  </si>
  <si>
    <t>Valoración</t>
  </si>
  <si>
    <t>No se encuentra recopilada ni fácilmente accesible la información estratégica y básica de la entidad</t>
  </si>
  <si>
    <t>Se encuentra recopilada parcialmente la información estratégica y básica de la entidad</t>
  </si>
  <si>
    <t>Está recopilada y organizada la información estratégica y básica de la entidad</t>
  </si>
  <si>
    <t>61 - 80</t>
  </si>
  <si>
    <t>81 - 100</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</si>
  <si>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</si>
  <si>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</si>
  <si>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</si>
  <si>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</si>
  <si>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</si>
  <si>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</si>
  <si>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</si>
  <si>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</si>
  <si>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</si>
  <si>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</si>
  <si>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</si>
  <si>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</si>
  <si>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</si>
  <si>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</si>
  <si>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</si>
  <si>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</si>
  <si>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</si>
  <si>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</si>
  <si>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</si>
  <si>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</si>
  <si>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</si>
  <si>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</si>
  <si>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t>No se elabora un plan estratégico de talento humano</t>
  </si>
  <si>
    <t>Se elaboran planes para los diferentes temas de talento humano que no se encuentran articulados</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</si>
  <si>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</si>
  <si>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</si>
  <si>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</si>
  <si>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</si>
  <si>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</si>
  <si>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</si>
  <si>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</si>
  <si>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</si>
  <si>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</si>
  <si>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</si>
  <si>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</si>
  <si>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</si>
  <si>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</si>
  <si>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</si>
  <si>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</si>
  <si>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</si>
  <si>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</si>
  <si>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</si>
  <si>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</si>
  <si>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</si>
  <si>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</si>
  <si>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</si>
  <si>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</si>
  <si>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involucra el direccionamiento estratégico de la entidad y participa en la planeación estratégica de la entidad</t>
  </si>
  <si>
    <t>El tiempo promedio de cubrimiento de vacantes en forma temporal mediante encargo es de 6 meses o mas</t>
  </si>
  <si>
    <t>El tiempo promedio de cubrimiento de vacantes en forma temporal mediante encargo es de 4 meses o mas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</si>
  <si>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</si>
  <si>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</si>
  <si>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</si>
  <si>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</si>
  <si>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</si>
  <si>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El tiempo promedio de cubrimiento de vacantes en forma temporal mediante provisionalidad es de 6 meses o mas</t>
  </si>
  <si>
    <t>El tiempo promedio de cubrimiento de vacantes en forma temporal mediante provisionalidad es de 4 meses o mas</t>
  </si>
  <si>
    <t>El tiempo promedio de cubrimiento de vacantes en forma temporal mediante provisionalidad es de 2 mes o menos</t>
  </si>
  <si>
    <t>La entidad no ha realizado concursos para proveer vacantes en forma definitiva en los últimos años</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</si>
  <si>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</si>
  <si>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</si>
  <si>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</si>
  <si>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</si>
  <si>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</si>
  <si>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</si>
  <si>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</si>
  <si>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</si>
  <si>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</si>
  <si>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</si>
  <si>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</si>
  <si>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</si>
  <si>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</si>
  <si>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</si>
  <si>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</si>
  <si>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</si>
  <si>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</si>
  <si>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</si>
  <si>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No se evalúan competencias para los candidatos a cubrir vacantes temporales o de libre nombramiento y remoción</t>
  </si>
  <si>
    <t>Se evalúan competencias para algunas vacantes pero no para todas</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</si>
  <si>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</si>
  <si>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</si>
  <si>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</si>
  <si>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</si>
  <si>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</si>
  <si>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No se realiza inducción a los servidores públicos nuevos</t>
  </si>
  <si>
    <t>Se realiza inducción a algunos servidores públicos nuevos, o no se realiza en los plazos establecidos</t>
  </si>
  <si>
    <t>Se realiza la inducción antes de que el servidor público cumpla un mes de vinculación</t>
  </si>
  <si>
    <t>Se realiza la inducción antes de que el servidor público cumpla un mes de vinculación y se evalúa su eficacia</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</si>
  <si>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</si>
  <si>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</si>
  <si>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</si>
  <si>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No existen registros de los gerentes públicos y de su movilidad</t>
  </si>
  <si>
    <t>Existen registros parciales o incompletos sobre los gerentes públicos</t>
  </si>
  <si>
    <t>Se registra el número de gerentes públicos</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</si>
  <si>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</si>
  <si>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</si>
  <si>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</si>
  <si>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</si>
  <si>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</si>
  <si>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</si>
  <si>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</si>
  <si>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</si>
  <si>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</si>
  <si>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</si>
  <si>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</si>
  <si>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</si>
  <si>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</si>
  <si>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</si>
  <si>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</si>
  <si>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</si>
  <si>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</si>
  <si>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</si>
  <si>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</si>
  <si>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</si>
  <si>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</si>
  <si>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</si>
  <si>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</si>
  <si>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</si>
  <si>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</si>
  <si>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</si>
  <si>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</si>
  <si>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</si>
  <si>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</si>
  <si>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</si>
  <si>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</si>
  <si>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</si>
  <si>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</si>
  <si>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</si>
  <si>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</si>
  <si>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</si>
  <si>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</si>
  <si>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</si>
  <si>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</si>
  <si>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</si>
  <si>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</si>
  <si>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</si>
  <si>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</si>
  <si>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</si>
  <si>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</si>
  <si>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</si>
  <si>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</si>
  <si>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</si>
  <si>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</si>
  <si>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</si>
  <si>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</si>
  <si>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</si>
  <si>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</si>
  <si>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</si>
  <si>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</si>
  <si>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</si>
  <si>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</si>
  <si>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</si>
  <si>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</si>
  <si>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</si>
  <si>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</si>
  <si>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</si>
  <si>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El PIC no incluyó esta fase</t>
  </si>
  <si>
    <t>El PIC planeó pero no ejecutó esta fase</t>
  </si>
  <si>
    <t>No se elaboró un Plan de Capacitación</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</si>
  <si>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</si>
  <si>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</si>
  <si>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</si>
  <si>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</si>
  <si>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</si>
  <si>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</si>
  <si>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</si>
  <si>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</si>
  <si>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</si>
  <si>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</si>
  <si>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</si>
  <si>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</si>
  <si>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</si>
  <si>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</si>
  <si>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</si>
  <si>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</si>
  <si>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</si>
  <si>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</si>
  <si>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</si>
  <si>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</si>
  <si>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</si>
  <si>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</si>
  <si>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</si>
  <si>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</si>
  <si>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</si>
  <si>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</si>
  <si>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</si>
  <si>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</si>
  <si>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</si>
  <si>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</si>
  <si>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</si>
  <si>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</si>
  <si>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</si>
  <si>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</si>
  <si>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</si>
  <si>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</si>
  <si>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</si>
  <si>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</si>
  <si>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</si>
  <si>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</si>
  <si>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</si>
  <si>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</si>
  <si>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</si>
  <si>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</si>
  <si>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</si>
  <si>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</si>
  <si>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</si>
  <si>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</si>
  <si>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</si>
  <si>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</si>
  <si>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</si>
  <si>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</si>
  <si>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</si>
  <si>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</si>
  <si>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</si>
  <si>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</si>
  <si>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</si>
  <si>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</si>
  <si>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</si>
  <si>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</si>
  <si>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</si>
  <si>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</si>
  <si>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</si>
  <si>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</si>
  <si>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</si>
  <si>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</si>
  <si>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No se ha desarrollado el programa Servimos en la entidad</t>
  </si>
  <si>
    <t>La entidad conoce el programa Servimos pero no lo ha divulgado a sus servidores</t>
  </si>
  <si>
    <t>La entidad se ha capacitado en el programa Servimos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</si>
  <si>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</si>
  <si>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</si>
  <si>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</si>
  <si>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</si>
  <si>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</si>
  <si>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</si>
  <si>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</si>
  <si>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</si>
  <si>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</si>
  <si>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</si>
  <si>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</si>
  <si>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</si>
  <si>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</si>
  <si>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</si>
  <si>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</si>
  <si>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</si>
  <si>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</si>
  <si>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</si>
  <si>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</si>
  <si>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</si>
  <si>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</si>
  <si>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</si>
  <si>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</si>
  <si>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</si>
  <si>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</si>
  <si>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No se han realizado mediciones de clima organizacional en la entidad</t>
  </si>
  <si>
    <t>Se han realizado mediciones de clima organizacional en plazos mayores a los establecidos</t>
  </si>
  <si>
    <t>Se han realizado oportunamente las mediciones de clima pero no se han realizado intervenciones suficientes para el mejoramiento</t>
  </si>
  <si>
    <t>Se han realizado oportunamente las mediciones de clima y se han hecho intervenciones que han producido un impacto</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</si>
  <si>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</si>
  <si>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</si>
  <si>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</si>
  <si>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</si>
  <si>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</si>
  <si>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</si>
  <si>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</si>
  <si>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</si>
  <si>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</si>
  <si>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</si>
  <si>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Se han realizado ejercicios de identificación de los valores y principios institucionales</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</si>
  <si>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</si>
  <si>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</si>
  <si>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</si>
  <si>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</si>
  <si>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</si>
  <si>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</si>
  <si>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</si>
  <si>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</si>
  <si>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</si>
  <si>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</si>
  <si>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</si>
  <si>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</si>
  <si>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</si>
  <si>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</si>
  <si>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</si>
  <si>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</si>
  <si>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</si>
  <si>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</si>
  <si>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</si>
  <si>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</si>
  <si>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</si>
  <si>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</si>
  <si>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</si>
  <si>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</si>
  <si>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</si>
  <si>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</si>
  <si>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</si>
  <si>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</si>
  <si>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</si>
  <si>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</si>
  <si>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No se cuenta con estadísticas de retiro</t>
  </si>
  <si>
    <t>Se ha analizado la posibilidad de recolectar estadísticas de retiro</t>
  </si>
  <si>
    <t>Se han establecido mecanismos para recolectar estadísticas de retiro</t>
  </si>
  <si>
    <t>No se realizan entrevistas de retiro</t>
  </si>
  <si>
    <t>Se han establecido metodologías para realizar estadísticas de retiro</t>
  </si>
  <si>
    <t>Se realizan entrevistas de retiro pero no hay un documento de análisis de causas de retiro</t>
  </si>
  <si>
    <t>Se llevan registros de entrevistas de retiro y existe un documento de análisis de causas de retiro que genera insumos para la provisión del talento humano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</si>
  <si>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</si>
  <si>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</si>
  <si>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</si>
  <si>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</si>
  <si>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</si>
  <si>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AUTODIAGNÓSTICO DE GESTIÓN ESTRATÉGICA DE TALENTO HUMANO</t>
  </si>
  <si>
    <t xml:space="preserve">Componentes </t>
  </si>
  <si>
    <t xml:space="preserve">2. Calificación por componentes: </t>
  </si>
  <si>
    <t>COMPONENTES</t>
  </si>
  <si>
    <t>NORMATIVIDAD</t>
  </si>
  <si>
    <t>Ley 909 de 2004, Artículo 15, 17</t>
  </si>
  <si>
    <t>Ley 909 de 2004, Artículo 15</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</si>
  <si>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</si>
  <si>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</si>
  <si>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</si>
  <si>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</si>
  <si>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</si>
  <si>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Decreto 1083 de 2015, Artículo 2.2.10.5
Decreto 1567 de 1998, Artículo 7, 11
Circular 100-10 del 21 de noviembre de 2014</t>
  </si>
  <si>
    <t>Ley 489 de 1998, Artículo 17
Decreto 1083 de 2015, Artículo 2.2.10.7</t>
  </si>
  <si>
    <t>OCDE, La implementación del buen gobierno, pg. 306, 308</t>
  </si>
  <si>
    <t>Ley 909 de 2004, Artículo 15
Ley 1712 de 2014</t>
  </si>
  <si>
    <t>OCDE: La implementación del Buen Gobierno, pg. 294, 315, 328</t>
  </si>
  <si>
    <t>Decreto 943 de 2014
Circular 100-003 de 2011</t>
  </si>
  <si>
    <t>OCDE: La implementación del Buen Gobierno, pg. 337</t>
  </si>
  <si>
    <t>Decreto 1567 de 1998, Artículo 11</t>
  </si>
  <si>
    <t>Decreto 1567 de 1998, Artículos 2 al 12</t>
  </si>
  <si>
    <t>OCDE, La implementación del Buen gobierno, pg. 340</t>
  </si>
  <si>
    <t>OCDE, La implementación del buen gobierno, pg. 340</t>
  </si>
  <si>
    <t>Ley 1712 de 2014</t>
  </si>
  <si>
    <t>Ley 1651 de 2013</t>
  </si>
  <si>
    <t>Decreto 1083 de 2015, Artículo 2.2.10.1 y siguientes</t>
  </si>
  <si>
    <t>Decreto 1083 de 2015, Artículo 2.2.10.1, 2.2.10.13 y siguientes</t>
  </si>
  <si>
    <t>Decreto 1567 de 1998, Artículos 20 al 25</t>
  </si>
  <si>
    <t>Decreto 1567 de 1998, Artículo 25
Decreto 1083 de 2015, Artículo 2.2.10.6</t>
  </si>
  <si>
    <t>Decreto 1083 de 2015, Artículo 2.2.10.2</t>
  </si>
  <si>
    <t>Decreto 1083 de 2015, Artículo 2.2.10.7</t>
  </si>
  <si>
    <t>Decreto 648 de 2017, Artículo 2.2.11.1.4, 2.2.12.1.2.2
Corte Constitucional, Sentencia T-685, Dic. 02/16
Decreto 1083 de 2015, Artículo 2.2.10.7</t>
  </si>
  <si>
    <t>OCDE, La implementación del buen gobierno, pg. 311</t>
  </si>
  <si>
    <t>Ley 1780 de 2016
Concepto 216141 de 2016 DAFP</t>
  </si>
  <si>
    <t>Decreto 1072 de 2015
Concepto 70171 de 2015 DAFP</t>
  </si>
  <si>
    <t>Ley 909 de 2004, Artículo 15
Decreto 648 de 2017, Capítulo 5
Ley 1712 de 2014</t>
  </si>
  <si>
    <t>Ley 1010 de 2006</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</si>
  <si>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</si>
  <si>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</si>
  <si>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</si>
  <si>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</si>
  <si>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</si>
  <si>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</si>
  <si>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Ley 909 de 2004, Artículo 47, 48, 49
Decreto 1083 de 2015, Artículo 2.2.13.1.1 y siguientes</t>
  </si>
  <si>
    <t>OCDE: La implementación del Buen Gobierno, pg. 349</t>
  </si>
  <si>
    <t>Decreto 1083 de 2015, Artículo 2.2.13.1.1 y siguientes</t>
  </si>
  <si>
    <t>Decreto 1083 de 2015, Artículo 2.2.13.1.1 y siguientes
Ley 1010 de 2006
Ley 734 de 2002</t>
  </si>
  <si>
    <t>OCDE: La implementación del Buen Gobierno, pg. 353, 354</t>
  </si>
  <si>
    <t>OCDE: La implementación del Buen Gobierno, pg. 330, 338</t>
  </si>
  <si>
    <t>OCDE: La implementación del Buen Gobierno, pg. 329
Tendencias Globales en Capital Humano 2017, Deloitte University Press, 2017</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</si>
  <si>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</si>
  <si>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</si>
  <si>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</si>
  <si>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</si>
  <si>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</si>
  <si>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</si>
  <si>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</si>
  <si>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</si>
  <si>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</si>
  <si>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</si>
  <si>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</si>
  <si>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</si>
  <si>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</si>
  <si>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</si>
  <si>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</si>
  <si>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</si>
  <si>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</si>
  <si>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</si>
  <si>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</si>
  <si>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</si>
  <si>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</si>
  <si>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</si>
  <si>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</si>
  <si>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</si>
  <si>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</si>
  <si>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</si>
  <si>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</si>
  <si>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</si>
  <si>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 Ruta para implementar una cultura basada en el servicio</t>
  </si>
  <si>
    <t>- Ruta para implementar una cultura basada en el logro y la generación de bienestar</t>
  </si>
  <si>
    <t>- Ruta para generar rutinas de trabajo basadas en “hacer siempre las cosas bien”</t>
  </si>
  <si>
    <t>- Ruta para generar una cultura de la calidad y la integridad </t>
  </si>
  <si>
    <t>- Ruta para entender a las personas a través del uso de los datos </t>
  </si>
  <si>
    <t xml:space="preserve">RUTA DEL CRECIMIENTO
Liderando talento
 </t>
  </si>
  <si>
    <t>RUTA DEL SERVICIO
Al servicio de los ciudadanos </t>
  </si>
  <si>
    <t>RUTA DE LA CALIDAD
La cultura de hacer las cosas bien</t>
  </si>
  <si>
    <t>No se realiza reinducción a los servidores públicos</t>
  </si>
  <si>
    <t>MAPA DE RUTAS</t>
  </si>
  <si>
    <t>Pasos</t>
  </si>
  <si>
    <t xml:space="preserve">RUTA DE LA FELICIDAD - La felicidad nos hace productivos </t>
  </si>
  <si>
    <t>Subrutas con menores puntajes (máximo tres)</t>
  </si>
  <si>
    <t>Ruta para implementar una cultura de liderazgo preocupado por el bienestar del talento a pesar de que está orientado al logro</t>
  </si>
  <si>
    <t>Ruta para generar innovación con pasión</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</si>
  <si>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</si>
  <si>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</si>
  <si>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</si>
  <si>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</si>
  <si>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</si>
  <si>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implementar una cultura del liderazgo, el trabajo en equipo y el reconocimiento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</si>
  <si>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</si>
  <si>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</si>
  <si>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</si>
  <si>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</si>
  <si>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</si>
  <si>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</si>
  <si>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</si>
  <si>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 xml:space="preserve">Seleccione en la hoja "Resultados" las SubRutas en las que haya obtenido puntajes más bajos </t>
  </si>
  <si>
    <t>Recalifique la hoja de autodiagnóstico y establezca 
el nivel del mejoramiento efectuado</t>
  </si>
  <si>
    <t>rutas</t>
  </si>
  <si>
    <t>nivel</t>
  </si>
  <si>
    <t>puntaje</t>
  </si>
  <si>
    <t>Ruta del Servicio</t>
  </si>
  <si>
    <t>Ruta de la Felicidad</t>
  </si>
  <si>
    <t>Ruta del Crecimiento</t>
  </si>
  <si>
    <t>Ruta de la Calidad</t>
  </si>
  <si>
    <t>4. Desagregación de la Rutas de Creación de Valor:</t>
  </si>
  <si>
    <t>Subrutas</t>
  </si>
  <si>
    <t>Equilibrio laboral-personal</t>
  </si>
  <si>
    <t>Cultura de la calidad y la integridad </t>
  </si>
  <si>
    <t>Entender a las personas a través de los datos </t>
  </si>
  <si>
    <t>AUTODIAGNÓSTICO</t>
  </si>
  <si>
    <t>Autodiagnóstico:</t>
  </si>
  <si>
    <t>REFERENCIAS Y AYUDA DOCUMENTAL</t>
  </si>
  <si>
    <t xml:space="preserve">Para cada actividad de gestión, se especifican los criterios que debe tener en cuenta al momento de establecer el puntaje según la escala. </t>
  </si>
  <si>
    <r>
      <rPr>
        <b/>
        <sz val="11"/>
        <color theme="1"/>
        <rFont val="Arial"/>
        <family val="2"/>
      </rPr>
      <t>ES MUY IMPORTANTE que los puntajes ingresados sean lo más objetivos posible,</t>
    </r>
    <r>
      <rPr>
        <sz val="11"/>
        <color theme="1"/>
        <rFont val="Arial"/>
        <family val="2"/>
      </rPr>
      <t xml:space="preserve"> y que exista un soporte para cada uno de ellos. El propósito principal es identificar oportunidades de mejora, para lo cual es fundamental ser objetivos en los puntajes ingresados.</t>
    </r>
  </si>
  <si>
    <t>En esta hoja se podrán visualizar de una manera más clara y sencilla los resultados obtenidos.  Estas se generarán automáticamente una vez sea diligenciado el autodiagnóstico.</t>
  </si>
  <si>
    <t>Por último, se muestran los resultados obtenidos por las Rutas de Creación de Valor, tanto a nivel general como detallado.</t>
  </si>
  <si>
    <t>Resultados Rutas:</t>
  </si>
  <si>
    <t>Rutas filtro:</t>
  </si>
  <si>
    <t>Referencias:</t>
  </si>
  <si>
    <t>4. Calificación por Rutas de Creación de Valor:</t>
  </si>
  <si>
    <t>En esta hoja se encuentran las referencias normativas en las que se basa cada variable, las guías técnicas que pueden servir de apoyo para la gestión de cada ítem y algunos documentos que referencian buenas prácticas en materia de gestión estratégica del talento humano.</t>
  </si>
  <si>
    <t xml:space="preserve">En esta hoja se encuentran las instrucciones para generar un plan de acción con base en el diagnóstico realizado. </t>
  </si>
  <si>
    <t>RESULTADOS GESTIÓN ESTRATÉGICA DE TALENTO HUMANO</t>
  </si>
  <si>
    <t>Los resultados finales solo reflejarán el resultado de los puntajes diligenciados. Si alguna casilla se deja en blanco, no contará para los resultados</t>
  </si>
  <si>
    <t xml:space="preserve">En la tercera, se muestra la calificación por categorías. Dado que el número de categorías es muy amplio, éstas se dividieron en varias gráficas, donde cada una representa las categorías que corresponden a cada uno de los componentes. </t>
  </si>
  <si>
    <t>Actividades de Gestión
(Variables)</t>
  </si>
  <si>
    <t>X</t>
  </si>
  <si>
    <t>RUTA DEL CRECIMIENTO
Liderando talento</t>
  </si>
  <si>
    <t>Se muestra la Ruta de Creación de Valor con menor puntaje</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</si>
  <si>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</si>
  <si>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</si>
  <si>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</si>
  <si>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</si>
  <si>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</si>
  <si>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</si>
  <si>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</si>
  <si>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 xml:space="preserve">Enviar oportunamente las solicitudes de inscripción o de actualización en carrera administrativa a la CNSC </t>
  </si>
  <si>
    <t>No se envían solicitudes de inscripción o de actualización en carrera administrativa a la CNSC</t>
  </si>
  <si>
    <t>Trámite oportuno de las solicitudes de inscripción o actualización de carrera administrativa ante la CNSC</t>
  </si>
  <si>
    <t>Verificar que se realice adecuadamente la evaluación de periodo de prueba a los servidores nuevos de carrera administrativa, de acuerdo con la normatividad vigente</t>
  </si>
  <si>
    <t>Se registra el número de gerentes públicos, con la correspondiente caracterización (descripción de sus perfiles y datos generales)</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</si>
  <si>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</si>
  <si>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</si>
  <si>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</si>
  <si>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</si>
  <si>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</si>
  <si>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</si>
  <si>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</si>
  <si>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</si>
  <si>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</si>
  <si>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</si>
  <si>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</si>
  <si>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</si>
  <si>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</si>
  <si>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</si>
  <si>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</si>
  <si>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</si>
  <si>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</si>
  <si>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</si>
  <si>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</si>
  <si>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</si>
  <si>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Contar con 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</si>
  <si>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</si>
  <si>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</si>
  <si>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</si>
  <si>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</si>
  <si>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</si>
  <si>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</si>
  <si>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</si>
  <si>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</si>
  <si>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</si>
  <si>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</si>
  <si>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</si>
  <si>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Contar con mecanismos para transferir el conocimiento de los servidores que se retiran de la Entidad a quienes continúan vinculados</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</si>
  <si>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</si>
  <si>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</si>
  <si>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</si>
  <si>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</si>
  <si>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</si>
  <si>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Desvinculación asistida</t>
  </si>
  <si>
    <t>Gestión del conocimiento</t>
  </si>
  <si>
    <t>Decreto 1083 de 2015 Artículo 2.2.16.1
Decreto 484 de 2017
http://www.funcionpublica.gov.co/eva/es/declaracion-bienes-rentas</t>
  </si>
  <si>
    <t>Decreto 1083 de 2015, Artículo 2.2.7.3</t>
  </si>
  <si>
    <t>Ley 909 artículo 16
Decreto 1083 de 2015 Artículo 2.2.14.1.1 y siguientes</t>
  </si>
  <si>
    <t>Se cuenta con estadísticas de retiro</t>
  </si>
  <si>
    <t>Se cuenta con estadísticas de retiro y análisis de las cifras</t>
  </si>
  <si>
    <t xml:space="preserve">Trabajo en equipo
</t>
  </si>
  <si>
    <t xml:space="preserve">Mecanismos implementados para gestionar el conocimiento que dejan los servidores que se desvinculan </t>
  </si>
  <si>
    <r>
      <t xml:space="preserve">Cuando se ingresa un puntaje, esa columna automáticamente mostrará el color que corresponde según la escala anterior. Así mismo, la calificación de las categorías, de los componentes y la calificación total se generan automáticamente. Recuerde sólo ingresar puntajes de </t>
    </r>
    <r>
      <rPr>
        <b/>
        <sz val="11"/>
        <color theme="1"/>
        <rFont val="Arial"/>
        <family val="2"/>
      </rPr>
      <t>0 a 100</t>
    </r>
    <r>
      <rPr>
        <sz val="11"/>
        <color rgb="FFFF0000"/>
        <rFont val="Arial"/>
        <family val="2"/>
      </rPr>
      <t>.</t>
    </r>
  </si>
  <si>
    <t>Nombre de la Ruta de Creación de Valor
 con menor puntaje</t>
  </si>
  <si>
    <t>A continuación, se explica en detalle cómo se debe diligenciar:</t>
  </si>
  <si>
    <r>
      <t xml:space="preserve">Componentes: </t>
    </r>
    <r>
      <rPr>
        <sz val="11"/>
        <rFont val="Arial"/>
        <family val="2"/>
      </rPr>
      <t>se refiere a los 4 grandes temas que componen la política de talento humano:</t>
    </r>
    <r>
      <rPr>
        <b/>
        <sz val="11"/>
        <rFont val="Arial"/>
        <family val="2"/>
      </rPr>
      <t xml:space="preserve"> </t>
    </r>
    <r>
      <rPr>
        <sz val="11"/>
        <rFont val="Arial"/>
        <family val="2"/>
      </rPr>
      <t>Planeación, Ingreso, Desarrollo y Retiro</t>
    </r>
  </si>
  <si>
    <r>
      <rPr>
        <b/>
        <sz val="11"/>
        <rFont val="Arial"/>
        <family val="2"/>
      </rPr>
      <t xml:space="preserve">Calificación: </t>
    </r>
    <r>
      <rPr>
        <sz val="11"/>
        <rFont val="Arial"/>
        <family val="2"/>
      </rPr>
      <t>muestra la calificación para cada una de las categorías. Se calcula automáticamente.</t>
    </r>
  </si>
  <si>
    <r>
      <rPr>
        <b/>
        <sz val="11"/>
        <rFont val="Arial"/>
        <family val="2"/>
      </rPr>
      <t>Puntaje:</t>
    </r>
    <r>
      <rPr>
        <sz val="11"/>
        <rFont val="Arial"/>
        <family val="2"/>
      </rPr>
      <t xml:space="preserve"> es la casilla donde la entidad se autocalificará de acuerdo con los criterios establecidos, en una escala de 0 a 100</t>
    </r>
  </si>
  <si>
    <r>
      <t xml:space="preserve">Observaciones: </t>
    </r>
    <r>
      <rPr>
        <sz val="11"/>
        <rFont val="Arial"/>
        <family val="2"/>
      </rPr>
      <t>en este espacio, podrá hacer las anotaciones o comentarios que considere pertinente</t>
    </r>
  </si>
  <si>
    <r>
      <t xml:space="preserve">Las </t>
    </r>
    <r>
      <rPr>
        <b/>
        <sz val="11"/>
        <rFont val="Arial"/>
        <family val="2"/>
      </rPr>
      <t>ÚNICAS</t>
    </r>
    <r>
      <rPr>
        <sz val="11"/>
        <rFont val="Arial"/>
        <family val="2"/>
      </rPr>
      <t xml:space="preserve"> celdas que debe diligenciar son la del nombre de la Entidad y la columna de Puntaje (resaltada en azul). La de Observaciones de manera opcional si lo considera necesario.</t>
    </r>
  </si>
  <si>
    <t xml:space="preserve">Cuando termine de calificar las actividades de gestión, podrá ver de manera gráfica los principales resultados, haciendo click en el botón GRÁFICAS, ir a los RESULTADOS POR RUTAS o regresar al menú principal. </t>
  </si>
  <si>
    <t xml:space="preserve">En la primera gráfica, se muestra el puntaje total obtenido por la entidad, comparado con cada uno de los niveles de calificación. De esta manera podrá visualizar en qué nivel se encuentra actualmente y cuantos le faltan para alcanzar el maximo puntaje. </t>
  </si>
  <si>
    <t xml:space="preserve">En la segunda gráfica se presentan las calificaciones obtenidas por cada uno de los 4 grandes componentes que conforman la política. </t>
  </si>
  <si>
    <t>Las rutas de creación de valor son una forma de ver los resultados agrupados para poder generar planes de acción efectivos que prioricen los recursos disponibles.</t>
  </si>
  <si>
    <t>Al diligenciar la Matriz, los resultados de las rutas se generarán automáticamente, así como los resultados de las subrutas que componen cada una de las rutas.</t>
  </si>
  <si>
    <t>Para identificar cuáles variables de la Matriz están relacionadas con cada Ruta de Creación de Valor, puede dirigirse a la hoja "Rutas Filtro".</t>
  </si>
  <si>
    <t>En la hoja "Rutas Filtro", filtre las tres Subrutas seleccionadas en el paso anterior para encontrar las variables que impactan en estas rutas, e identifique las variables que son comunes</t>
  </si>
  <si>
    <t>RUTA DEL
ANÁLISIS DE DATOS
Conociendo el talento</t>
  </si>
  <si>
    <t>Ruta del Análisis de datos</t>
  </si>
  <si>
    <t>Ruta del Anállisis de Datos</t>
  </si>
  <si>
    <t>RUTA DEL ANÁLISIS DE DATOS
Conociendo el talento</t>
  </si>
  <si>
    <t>Rutas</t>
  </si>
  <si>
    <t>Ruta de la calidad</t>
  </si>
  <si>
    <t>Ruta del Análisis de Datos</t>
  </si>
  <si>
    <t>Monitoreo y seguimiento del SIGEP</t>
  </si>
  <si>
    <t>Evaluación de desempeño</t>
  </si>
  <si>
    <t>No se planea el monitoreo y seguimiento del SIGEP</t>
  </si>
  <si>
    <t>El plan estratégico de talento humano incluye el monitoreo y seguimiento del SIGEP</t>
  </si>
  <si>
    <t>El plan estratégico de talento humano incluye el monitoreo y seguimiento del SIGEP que se ejecuta de acuerdo con lo planificado</t>
  </si>
  <si>
    <t>El plan estratégico de talento humano incluye el monitoreo y seguimiento del SIGEP que se ejecuta de acuerdo con lo planificado y al que se le evalúa la eficacia de su implementación</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</si>
  <si>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</si>
  <si>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</si>
  <si>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</si>
  <si>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</si>
  <si>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</si>
  <si>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</si>
  <si>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</si>
  <si>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</si>
  <si>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</si>
  <si>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</si>
  <si>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</si>
  <si>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</si>
  <si>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</si>
  <si>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RESULTADOS GESTIÓN ESTRATÉGICA DEL TALENTO HUMANO</t>
  </si>
  <si>
    <t>AUTODIAGNÓSTICO DE GESTIÓN ESTRATÉGICA DEL TALENTO HUMANO</t>
  </si>
  <si>
    <t>POLÍTICA GESTIÓN ESTRATÉGICA DEL TALENTO HUMANO</t>
  </si>
  <si>
    <t>FORMATO DE PLAN DE ACCIÓN - GESTIÓN ESTRATÉGICA DEL TALENTO HUMANO</t>
  </si>
  <si>
    <r>
      <t xml:space="preserve">Este archivo hace parte de un conjunto de herramientas de Autodiagnóstico que le permitirán desarrollar un ejercicio de valoración del estado de cada una de las dimensiones en las cuales se estructura el Modelo Integrado de Gestión y Planeación, </t>
    </r>
    <r>
      <rPr>
        <b/>
        <sz val="11"/>
        <rFont val="Arial"/>
        <family val="2"/>
      </rPr>
      <t>con el propósito que la entidad logre contar con una línea de base respecto a los aspectos que debe fortalecer, y que deben ser incluídos en su planeación institucional</t>
    </r>
    <r>
      <rPr>
        <sz val="11"/>
        <rFont val="Arial"/>
        <family val="2"/>
      </rPr>
      <t>. Este instrumento puede ser utilizado en el momento en que lo considere pertinente, sin implicar esto reporte alguno a Función Pública, a otras instancias del Gobierno o a organismos de Control.</t>
    </r>
  </si>
  <si>
    <t>Plan anual de vacantes y Plan de Previsión de Recursos Humanos que prevea y programe los recursos necesarios para proveer las vacantes mediante concurso</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</si>
  <si>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</si>
  <si>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</si>
  <si>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</si>
  <si>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</si>
  <si>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</si>
  <si>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</si>
  <si>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</si>
  <si>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</si>
  <si>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r>
      <rPr>
        <b/>
        <sz val="11"/>
        <rFont val="Arial"/>
        <family val="2"/>
      </rPr>
      <t xml:space="preserve">Calificación: </t>
    </r>
    <r>
      <rPr>
        <sz val="11"/>
        <rFont val="Arial"/>
        <family val="2"/>
      </rPr>
      <t>muestra la calificación para cada uno de los componentes. Se calcula automáticamente.</t>
    </r>
  </si>
  <si>
    <r>
      <rPr>
        <b/>
        <sz val="11"/>
        <rFont val="Arial"/>
        <family val="2"/>
      </rPr>
      <t xml:space="preserve">Categoría: </t>
    </r>
    <r>
      <rPr>
        <sz val="11"/>
        <rFont val="Arial"/>
        <family val="2"/>
      </rPr>
      <t>agrupaciones de temas claves de acuerdo con cada uno de los componentes establecidos.</t>
    </r>
  </si>
  <si>
    <t>Nivel Básico Operativo Bajo</t>
  </si>
  <si>
    <t>Nivel Básico Operativo Medio</t>
  </si>
  <si>
    <t>Nivel Básico Operativo Alto</t>
  </si>
  <si>
    <t>Nivel Transformación</t>
  </si>
  <si>
    <t>Nivel Consolidación</t>
  </si>
  <si>
    <t xml:space="preserve">En conjunto, estos resultados le permitirán identificar cuales son los temas o rutas que presentan un mayor rezago, o cuya implementación está más retrasada, y así poder centrar su prioridad al momento de diseñar las acciones a implementar. </t>
  </si>
  <si>
    <t>Programas de reconocimiento de la trayectoria laboral  y agradecimiento por el servicio prestado a las personas que se desvinculan</t>
  </si>
  <si>
    <r>
      <t xml:space="preserve">Contar con un mecanismo de información que permita visualizar en tiempo real la planta de personal y generar reportes, articulado con la nómina o independiente, diferenciando:
- </t>
    </r>
    <r>
      <rPr>
        <b/>
        <sz val="10"/>
        <color rgb="FF002060"/>
        <rFont val="Arial"/>
        <family val="2"/>
      </rPr>
      <t>Planta global y planta estructural, por grupos internos de trabajo</t>
    </r>
  </si>
  <si>
    <r>
      <t xml:space="preserve">Contar con un mecanismo de información que permita visualizar en tiempo real la planta de personal y generar reportes, articulado con la nómina o independiente, diferenciando:
- </t>
    </r>
    <r>
      <rPr>
        <b/>
        <sz val="10"/>
        <color rgb="FF002060"/>
        <rFont val="Arial"/>
        <family val="2"/>
      </rPr>
      <t>Antigüedad en el Estado, nivel académico y género</t>
    </r>
  </si>
  <si>
    <r>
      <t>Contar con un mecanismo de información que permita visualizar en tiempo real la planta de personal y generar reportes, articulado con la nómina o independiente, diferenciando:
-</t>
    </r>
    <r>
      <rPr>
        <b/>
        <sz val="10"/>
        <color rgb="FF002060"/>
        <rFont val="Arial"/>
        <family val="2"/>
      </rPr>
      <t xml:space="preserve"> Cargos en vacancia definitiva o temporal por niveles</t>
    </r>
  </si>
  <si>
    <r>
      <t xml:space="preserve">Contar con un mecanismo de información que permita visualizar en tiempo real la planta de personal y generar reportes, articulado con la nómina o independiente, diferenciando:
</t>
    </r>
    <r>
      <rPr>
        <b/>
        <sz val="10"/>
        <color rgb="FF002060"/>
        <rFont val="Arial"/>
        <family val="2"/>
      </rPr>
      <t>- Perfiles de Empleos</t>
    </r>
  </si>
  <si>
    <t>Se elabora un plan estratégico integral y articulado de talento humano, vinculado con el Plan de Acción Institucional</t>
  </si>
  <si>
    <t>Se elabora un plan estratégico integral y articulado de talento humano vinculado con el Plan de Acción Institucional y se ejecutan sus actividades</t>
  </si>
  <si>
    <t>Se elabora un plan estratégico integral y articulado de talento humano, vinculado con el Plan de Acción Institucional, se ejecutan sus actividades y se evalúa su eficacia</t>
  </si>
  <si>
    <t>Se realiza oportunamente la inducción de servidores públicos (antes de tres meses de posesionados)</t>
  </si>
  <si>
    <t>Decreto 1567 de 1998, Artículo 7, 11
Circular 100-10 del 21 de noviembre de 2014
Resolución 390 de 2017</t>
  </si>
  <si>
    <t>Decreto 1567 de 1998, Artículo 7
Circular 100-10 del 21 de noviembre de 2014
Resolución 390 de 2017</t>
  </si>
  <si>
    <t>Se ha realizado la divulgación del programa Servimos y se ha logrado hasta un 5 % de servidores que usan las alianzas</t>
  </si>
  <si>
    <t>Se ha realizado la divulgación del programa Servimos y se ha logrado que más de un 5% de servidores usen las alianzas</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</si>
  <si>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</si>
  <si>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Código de integridad implementado, interiorización de los servidores y cumplimiento en sus funciones</t>
  </si>
  <si>
    <t>No se ha implementado el Código de Integridad ni se han identificado los valores y principios institucionales</t>
  </si>
  <si>
    <t>Se ha iniciado la implementación del Código de Integridad y se han generado espacios participativos para la identificación de los valores y principios institucionales</t>
  </si>
  <si>
    <t>Se implementó el Código de Integridad, se han generado espacios participativos para la identificación de los valores institucionales, se han divulgado e interiorizado en los servidores de la entidad y se garantiza su cumplimiento en el ejercicio de sus funciones</t>
  </si>
  <si>
    <t>Se ha implementado el Código de Integridad, se han generado espacios participativos para la identificación de los valores institucionales, y se han divulgado e interiorizado en los servidores de la entidad</t>
  </si>
  <si>
    <t>Identifique en la hoja "Rutas Filtro" las Subrutas
 seleccionadas en los puntos anteriores</t>
  </si>
  <si>
    <t>Diseñe alternativas de mejora en las variables identificadas (lluvia de ideas).
Si es necesario, solicite apoyo de la Dirección de Empleo Público DAFP</t>
  </si>
  <si>
    <t>Web de Función Pública</t>
  </si>
  <si>
    <t>BID: Al servicio del ciudadano: una década de reformas del servicio civil en América Latina (2004–13), pg. 64 y siguientes</t>
  </si>
  <si>
    <t>Decreto 1083 de 2015, Artículo 2.2.15.1</t>
  </si>
  <si>
    <t>Decreto 1083 de 2015, (Decreto 648 de 2017), Artículo 2.2.5.5.53
Circular Externa 100-008 de 2013</t>
  </si>
  <si>
    <t>Ley 1221 de 2008
Decreto 884 de 2012
Decreto 1083 de 2015, (Decreto 648 de 2017), Artículo 2.2.5.5.54
Concepto 160171 de 2014 DAFP</t>
  </si>
  <si>
    <t>Ley 909 de 2004, Artículo 26
Decreto 1083 de 2015, Artículo 2.2.13.1.2 y siguientes, (Decreto 648 de 2017) Artículos 2.2.5.4.7, 2.2.5.5.43</t>
  </si>
  <si>
    <t>Ley 909 de 2004, Artículo 15, 17
Decreto 1083 de 2015 (Decreto 612 de 2018) Artículo 2.2.22.3.14</t>
  </si>
  <si>
    <t>Ley 909 de 2004, Artículo 15, 17; Circular 5 de 2016 de la CNSC
Decreto 1083 de 2015 (Decreto 612 de 2018) Artículo 2.2.22.3.14</t>
  </si>
  <si>
    <t>Decreto 1295 de 1994
Ley 1562 de 2012
Decreto 1072 de 2015
Decreto 171 de 2016
Decreto 1083 de 2015 (Decreto 612 de 2018) Artículo 2.2.22.3.14</t>
  </si>
  <si>
    <t>Tendencias Globales en Capital Humano 2016, La nueva organización: un diseño diferente. Deloitte University Press, 2016
Tendencias Globales en Capital Humano 2018, El auge de la empresa social. Deloitte University Press, 2018</t>
  </si>
  <si>
    <t>Tendencias Globales en Capital Humano 2017, Reescribiendo las reglas para la era digital. Deloitte University Press, 2017
Tendencias Globales en Capital Humano 2016, La nueva organización: un diseño diferente. Deloitte University Press, 2016
Tendencias Globales en Capital Humano 2018, El auge de la empresa social. Deloitte University Press, 2018</t>
  </si>
  <si>
    <t>Tendencias Globales en Capital Humano 2017, Reescribiendo las reglas para la era digital. Deloitte University Press, 2017
Tendencias Globales en Capital Humano 2016, La nueva organización: un diseño diferente”. Deloitte University Press, 2016</t>
  </si>
  <si>
    <t>Tendencias Globales en Capital Humano 2016, La nueva organización: un diseño diferente. Deloitte University Press, 2016</t>
  </si>
  <si>
    <t>OCDE, La implementación del buen gobierno, pg. 353, 355
BID: Al servicio del ciudadano: una década de reformas del servicio civil en América Latina (2004–13), pg. 64 y siguientes
Tendencias Globales en Capital Humano 2017, Reescribiendo las reglas para la era digital. Deloitte University Press, 2017</t>
  </si>
  <si>
    <t>OCDE, La implementación del buen gobierno, pg. 353
BID: Al servicio del ciudadano: una década de reformas del servicio civil en América Latina (2004–13), pg. 64 y siguientes</t>
  </si>
  <si>
    <t>OCDE: La implementación del Buen Gobierno, pg. 294, 301
Tendencias Globales en Capital Humano 2017, Reescribiendo las reglas para la era digital. Deloitte University Press, 2017</t>
  </si>
  <si>
    <t>Tendencias Globales en Capital Humano 2017, Reescribiendo las reglas para la era digital. Deloitte University Press, 2017
Tendencias Globales en Capital Humano 2016, La nueva organización: un diseño diferente. Deloitte University Press, 2016</t>
  </si>
  <si>
    <t>OCDE: La implementación del Buen Gobierno, pg. 317 a 320, 366
BID: Al servicio del ciudadano: una década de reformas del servicio civil en América Latina (2004–13), pg. 92 y siguientes</t>
  </si>
  <si>
    <t>OCDE: La implementación del Buen Gobierno, pg. 304
Tendencias Globales en Capital Humano 2017, Reescribiendo las reglas para la era digital. Deloitte University Press, 2017
Tendencias Globales en Capital Humano 2016, La nueva organización: un diseño diferente. Deloitte University Press, 2016</t>
  </si>
  <si>
    <t>OCDE: La implementación del Buen Gobierno, pg. 294, 303, 342
Tendencias Globales en Capital Humano 2017, Reescribiendo las reglas para la era digital. Deloitte University Press, 2017</t>
  </si>
  <si>
    <t>OCDE: La implementación del Buen Gobierno, pg. 294, 303
Tendencias Globales en Capital Humano 2017, Reescribiendo las reglas para la era digital. Deloitte University Press, 2017</t>
  </si>
  <si>
    <t>OCDE: La implementación del Buen Gobierno, pg. 317, 338, 340, 353
BID: Al servicio del ciudadano: una década de reformas del servicio civil en América Latina (2004–13), pg. 64 y siguientes, 78 y siguientes</t>
  </si>
  <si>
    <t>OCDE: La implementación del Buen Gobierno, pg. 327
BID: Al servicio del ciudadano: una década de reformas del servicio civil en América Latina (2004–13), pg. 64 y siguientes, 78 y siguientes
Tendencias Globales en Capital Humano 2017, Reescribiendo las reglas para la era digital. Deloitte University Press, 2017</t>
  </si>
  <si>
    <t>OCDE 03-Apr-2017
Public Governance and Territorial Development Directorate, Public Governance Committee
WORKING PARTY OF SENIOR PUBLIC INTEGRITY OFFICIALS INTEGRITY REVIEW OF COLOMBIA, Pg. 63, Párrafo 174</t>
  </si>
  <si>
    <t>Elaboración del diagnóstico de necesidades de aprendizaje organizacional</t>
  </si>
  <si>
    <t>Elaborar el plan institucional de capacitación (Formulación del Programa Institucional de Aprendizaje) teniendo en cuenta los siguientes elementos:</t>
  </si>
  <si>
    <t>No se elaboró el Plan Institucional de Capacitación (Formulación del Programa Institucional de Aprendizaje)</t>
  </si>
  <si>
    <t>Formulación del componente de capacitación del Plan Estratégico de Talento Humano</t>
  </si>
  <si>
    <t>El PIC incluyó esta fase</t>
  </si>
  <si>
    <t>El PIC incluyó esta fase y fue documentada</t>
  </si>
  <si>
    <t>El PIC incluyó esta fase, que fue documentada, se evaluó y generó mejoras</t>
  </si>
  <si>
    <t>Diseño y aplicación de los programas de aprendizaje: inducción, entrenamiento y capacitación</t>
  </si>
  <si>
    <t>Seguimiento y evaluación de los programas de aprendizaje</t>
  </si>
  <si>
    <t>Gobernanza para la Paz</t>
  </si>
  <si>
    <t>Gestión del Conocimiento</t>
  </si>
  <si>
    <t>Creación de Valor Público</t>
  </si>
  <si>
    <t>El Plan de Capacitación no incluyó actividades para este eje temático</t>
  </si>
  <si>
    <t>Se incluyó el eje temático de Gobernanza para la Paz en el Plan de Capacitación</t>
  </si>
  <si>
    <t>Se incluyó el eje temático de Gobernanza para la Paz en el Plan de Capacitación, se realizaron actividades relacionadas con este eje y se evaluaron</t>
  </si>
  <si>
    <t>Se incluyó el eje temático de Gobernanza para la Paz en el Plan de Capacitación, se realizaron actividades relacionadas con este eje, se evaluaron y se revisó su eficacia</t>
  </si>
  <si>
    <t>Se incluyó el eje temático de Gestión del Conocimiento en el Plan de Capacitación</t>
  </si>
  <si>
    <t>Se incluyó el eje temático de Gestión del Conocimiento en el Plan de Capacitación, se realizaron actividades relacionadas con este eje y se evaluaron</t>
  </si>
  <si>
    <t>Se incluyó el eje temático de Gestión del Conocimiento en el Plan de Capacitación, se realizaron actividades relacionadas con este eje, se evaluaron y se revisó su eficacia</t>
  </si>
  <si>
    <t>Se incluyó el eje temático de Creación de Valor Público en el Plan de Capacitación</t>
  </si>
  <si>
    <t>Se incluyó el eje temático de Creación de Valor Público en el Plan de Capacitación, se realizaron actividades relacionadas con este eje y se evaluaron</t>
  </si>
  <si>
    <t>Se incluyó el eje temático de Creación de Valor Público en el Plan de Capacitación, se realizaron actividades relacionadas con este eje, se evaluaron y se revisó su eficacia</t>
  </si>
  <si>
    <t>La entidad no conoce el programa de Bilingüismo</t>
  </si>
  <si>
    <t>El Plan Institucional de Capacitación no incluyó estos temas</t>
  </si>
  <si>
    <t>El Plan Institucional de Capacitación incluyó estos temas pero no ejecutó las actividades</t>
  </si>
  <si>
    <t>El Plan Institucional de Capacitación incluyó estos temas y ejecutó las actividades correspondientes</t>
  </si>
  <si>
    <t>El Plan Institucional de Capacitación incluyó estos temas, ejecutó las actividades correspondientes y las evaluó</t>
  </si>
  <si>
    <t>El Plan Institucional de Capacitación incluyó estos temas, ejecutó las actividades correspondientes, las evaluó y se implementaron mejoras</t>
  </si>
  <si>
    <t>Incluyendo contenidos que impacten las tres dimensiones de las competencias (ser, hacer y saber) en cada uno de los siguientes ejes temáticos, de acuerdo con el Diagnóstico de Necesidades de Aprendizaje Organizacional:</t>
  </si>
  <si>
    <t>Resolución 390 de 2017</t>
  </si>
  <si>
    <t>Información recopilada y analizada</t>
  </si>
  <si>
    <t>No se cuenta con diagnósticos</t>
  </si>
  <si>
    <t>Se cuenta con el 25% de los diagnósticos y con su información analizada</t>
  </si>
  <si>
    <t>Se cuenta con el 50% de los diagnósticos y con su información analizada</t>
  </si>
  <si>
    <t>Se cuenta con el 100% de los diagnósticos y con su información analizada</t>
  </si>
  <si>
    <t>38A</t>
  </si>
  <si>
    <t>38B</t>
  </si>
  <si>
    <t>40A</t>
  </si>
  <si>
    <t>40B</t>
  </si>
  <si>
    <t>40C</t>
  </si>
  <si>
    <t>40D</t>
  </si>
  <si>
    <t>40E</t>
  </si>
  <si>
    <t>40F</t>
  </si>
  <si>
    <t>40G</t>
  </si>
  <si>
    <t>40H</t>
  </si>
  <si>
    <t>40I</t>
  </si>
  <si>
    <t>40J</t>
  </si>
  <si>
    <t>40K</t>
  </si>
  <si>
    <t>Implementación de la normatividad vigente sobre discapacidad</t>
  </si>
  <si>
    <t>Elaborar un informe acerca de las razones de retiro que genere insumos para el plan estratégico del talento humano.</t>
  </si>
  <si>
    <t>Categorías del Componente 1:</t>
  </si>
  <si>
    <t>Categorías del Componente 2</t>
  </si>
  <si>
    <t>Categorías del Componente 3:</t>
  </si>
  <si>
    <t>Categorías del Componente 4:</t>
  </si>
  <si>
    <t>De las variables encontradas, identifique aquellas en las que sería pertinente y viable iniciar mejoras en el corto plazo. Transcríbalas en la columna No. 5: "Variables resultantes"</t>
  </si>
  <si>
    <t>De las alternativas existentes, identifique las que va a implementar y en qué plazo
las a va a realizar. Si es necesario, solicite apoyo del DAFP</t>
  </si>
  <si>
    <t>Evalúe la eficacia de las acciones implementadas. Este paso se realiza
después de finalizar la implementación de las acciones.</t>
  </si>
  <si>
    <t>DISEÑO DE ACCIONES</t>
  </si>
  <si>
    <t>RESULTADOS RUTAS DE CREACIÓN DE VALOR</t>
  </si>
  <si>
    <r>
      <t>En esta hoja se puede identificar cómo están relacionadas las variables de la Matriz con las Rutas de Creación de Valor</t>
    </r>
    <r>
      <rPr>
        <sz val="11"/>
        <color rgb="FFFF0000"/>
        <rFont val="Arial"/>
        <family val="2"/>
      </rPr>
      <t>.</t>
    </r>
  </si>
  <si>
    <t>Las rutas son cinco (5), y cada una agrupa algunas de las variables de la Matriz por temas que son prioritarios para la Gestión Estratégica del Talento Humano:
1. Ruta de la felicidad: en la medida en que un servidor esté más contento en su trabajo tendrá más probabilidad de ser más productivo. 
2. Ruta del crecimiento: la responsabilidad de liderar, capacitar y motivar a los servidores es de cada uno de los jefes, y la entidad debe apuntar a empoderarlos para que lideren adecuadamente a su talento humano.
3. Ruta del servicio: todos los servidores públicos tienen la responsabilidad de prestar un excelente servicio al ciudadano, independientemente de la labor que desarrollen.
4. Ruta de la calidad: todos los servidores públicos tienen la responsabilidad de cumplir con todos los requisitos que su labor exige, con la mayor calidad posible.
5. Ruta de la información: en la medida en que la entidad conozca a sus servidores, podrá establecer planes y programas que realmente tengan un impacto en su calidad de vida y en su desempeño.</t>
  </si>
  <si>
    <t>Diseño de Acciones:</t>
  </si>
  <si>
    <t>Ley 909 de 2004, Artículo 41, 42, 43, 44, 45, 46
Decreto 1083 de 2015 (Decreto 648 de 2017), Artículo 2.2.11.1.1, 2.2.11.1.2, 2.2.11.1.3
Decreto 1083 de 2015, Artículo 2.2.10.7</t>
  </si>
  <si>
    <t>Decreto 1083 de 2015, Artículo 2.2.17.1 y siguientes
Decreto 1083 de 2015 (Decreto 648 de 2017), Artículo 2.2.5.1.9</t>
  </si>
  <si>
    <t>Ley 909 de 2004, Artículo 24
Decreto 1083 de 2015, Artículo 2.2.1.1.3, 2.2.1.2.6, 2.2.6.1 y siguientes
Decreto 1083 de 2015 (Decreto 648 de 2017), Capítulos 2 y 3, Artículo 2.2.5.4.7, 2.2.5.5.41, 2.2.5.5.42, 2.2.5.5.43</t>
  </si>
  <si>
    <t>Decreto 1083 de 2015, 2.2.6.1 y siguientes
Decreto 1083 de 2015 (Decreto 648 de 2017), Capítulos 2 y 3</t>
  </si>
  <si>
    <t>Ley 909 de 2004, Artículo 25
Decreto 1083 de 2015, Artículo 2.2.1.1.3, 2.2.1.2.6
Decreto 1083 de 2015 (Decreto 648 de 2017), Capítulos 2 y 3</t>
  </si>
  <si>
    <t>Decreto 1083 de 2015 (Decreto 648 de 2017), Capítulo 4</t>
  </si>
  <si>
    <t xml:space="preserve">Tendencias Globales en Capital Humano 2017, Reescribiendo las reglas para la era digital. Deloitte University Press, 2017
Tendencias Globales en Capital Humano 2016, La nueva organización: un diseño diferente”. Deloitte University Press, 2016
Cambio cultural en la gestión pública de Colombia, Tatiana Forero Torres, 2018
</t>
  </si>
  <si>
    <t>Aprendizaje organizacional y gestión del conocimiento, César Vallejo, 2018</t>
  </si>
  <si>
    <t>OCDE: La implementación del Buen Gobierno, pg. 337, 338
BID: Al servicio del ciudadano: una década de reformas del servicio civil en América Latina (2004–13), pg. 64 y siguientes
Tendencias Globales en Capital Humano 2017, Reescribiendo las reglas para la era digital. Deloitte University Press, 2017
Aprendizaje organizacional y gestión del conocimiento, César Vallejo, 2018</t>
  </si>
  <si>
    <r>
      <rPr>
        <b/>
        <sz val="11"/>
        <rFont val="Arial"/>
        <family val="2"/>
      </rPr>
      <t>Actividades de Gestión:</t>
    </r>
    <r>
      <rPr>
        <sz val="11"/>
        <rFont val="Arial"/>
        <family val="2"/>
      </rPr>
      <t xml:space="preserve"> actividades puntuales que están enmarcadas dentro de la Gestión Estratégica del Talento Humano</t>
    </r>
  </si>
  <si>
    <t>1.</t>
  </si>
  <si>
    <t>2.</t>
  </si>
  <si>
    <t>3.</t>
  </si>
  <si>
    <t>4.</t>
  </si>
  <si>
    <t>5.</t>
  </si>
  <si>
    <t>6.</t>
  </si>
  <si>
    <t>7.</t>
  </si>
  <si>
    <t>8.</t>
  </si>
  <si>
    <t>9.</t>
  </si>
  <si>
    <t>Se elaboró el Plan Institucional de Capacitación (Formulación del Programa Institucional de Aprendizaje) pero no se ha expedido mediante acto administrativo</t>
  </si>
  <si>
    <t>Se elaboró el Plan Institucional de Capacitación (Formulación del Programa Institucional de Aprendizaje) mediante acto administrativo</t>
  </si>
  <si>
    <t>Se elaboró el Plan Institucional de Capacitación (Formulación del Programa Institucional de Aprendizaje) mediante acto administrativo y se ejecutaron el 100% de las actividades con la evidencia documentada correspondiente</t>
  </si>
  <si>
    <t>Se elaboró el Plan Institucional de Capacitación (Formulación del Programa Institucional de Aprendizaje) mediante acto administrativo, se ejecutaron el 100% de las actividades con la evidencia documentada correspondiente y se evaluó su eficacia</t>
  </si>
  <si>
    <t>RELACIÓN CONCEPTUAL DE LAS VARIABLES DE LA MATRIZ GETH CON LAS RUTAS DE CREACIÓN DE VALOR</t>
  </si>
  <si>
    <t>Promover la rendición de cuentas por parte de los gerentes (o directivos) públicos.</t>
  </si>
  <si>
    <t>No se ha considerado implementar mecanismos para promover la rendición de cuentas por parte de los gerentes (o directivos) públicos.</t>
  </si>
  <si>
    <t>Se han analizado diferentes alternativas de mecanismos para promover la rendición de cuentas por parte de los gerentes (o directivos) públicos.</t>
  </si>
  <si>
    <t>Se ha implementado al menos una alternativa de mecanismo para promover la rendición de cuentas por parte de los gerentes públicos</t>
  </si>
  <si>
    <t>Existen al menos dos mecanismos para promover la rendición de cuentas por parte de los gerentes públicos</t>
  </si>
  <si>
    <t>Existen al menos dos mecanismos para promover la rendición de cuentas por parte de los gerentes públicos y se mide su eficacia</t>
  </si>
  <si>
    <t>Está recopilada , fácilmente accesible y es consultada la información estratégica y básica de la entidad</t>
  </si>
  <si>
    <t>Está recopilada, fácilmente accesible y se puede evidenciar su articulación  con la planeación estratégica de Talento Humano</t>
  </si>
  <si>
    <t>No se encuentra recopilada ni fácilmente accesible la normatividad aplicable la gestión del Talento Humano de la entidad</t>
  </si>
  <si>
    <t>Se encuentra recopilada parcialmente la normatividad aplicable la gestión del Talento Humano de la entidad</t>
  </si>
  <si>
    <t>Está recopilada y organizada la normatividad aplicable la gestión del Talento Humano de la entidad</t>
  </si>
  <si>
    <t>Está recopilada, fácilmente accesible y es consultada la normatividad aplicable para la gestión del Talento Humano de la entidad</t>
  </si>
  <si>
    <t>Está recopilada, fácilmente accesible y se evidencia su uso en el momento de planificar  estratégicamente el Talento Humano de la entidad</t>
  </si>
  <si>
    <t>Están recopilados,  organizados los lineamientos institucionales macro y son conocidos por las personas que intervienen en la gestión del Talento Humano en la entidad</t>
  </si>
  <si>
    <t>Están recopilados, y fácilmente accesibles los lineamientos institucionales macro aplicables a la gestión del Talento Humano de la entidad</t>
  </si>
  <si>
    <t>Están recopilados y fácilmente accesibles los lineamientos institucionales macro aplicables al proceso de Talento Humano de la entidad y se evidencia su implementación en la planeación estratégica de Talento Humano</t>
  </si>
  <si>
    <t>El plan estratégico de talento humano incluye el criterios unificados para el proceso de Evaluación del Desempeño, articulados con el plan de acción de la entidad y se ejecuta de acuerdo con las fases planificadas y se evalúa la eficacia de su implementación</t>
  </si>
  <si>
    <t>El plan estratégico de talento humano incluye valoraciones del clima organizacional,  se ejecuta de acuerdo con lo planificado y se evalúa la eficacia de su implementación</t>
  </si>
  <si>
    <t>El área de Talento Humano participa en la planeación estratégica de la entidad</t>
  </si>
  <si>
    <t>El tiempo promedio de cubrimiento de vacantes en forma temporal mediante encargo es de 5 meses o mas</t>
  </si>
  <si>
    <t>El tiempo promedio de cubrimiento de vacantes en forma temporal mediante encargo es de 3 meses o menos</t>
  </si>
  <si>
    <t>El tiempo promedio de cubrimiento de vacantes en forma temporal mediante encargo es de 2 mes o menos</t>
  </si>
  <si>
    <t>El tiempo promedio de cubrimiento de vacantes en forma temporal mediante provisionalidad es de 5 meses o mas</t>
  </si>
  <si>
    <t>El tiempo promedio de cubrimiento de vacantes en forma temporal mediante provisionalidad es de 3 mes o menos</t>
  </si>
  <si>
    <t>Se registra el número de gerentes públicos, con la correspondiente caracterización (descripción de sus perfiles y datos generales), y se pueden generar reportes de caracterización, gestión de desarrollo y gestión de rendimiento</t>
  </si>
  <si>
    <t>Se ha revisado la eficacia del sistema de evaluación del desempeño y de los acuerdos de gestión a partir del plan de acción de la entidad y del manual de funciones y competencias.</t>
  </si>
  <si>
    <t>Se han implementado mejoras en las competencias de los gerentes públicos como resultado de los acuerdos de gestión</t>
  </si>
  <si>
    <t>Seguridad y salud en el trabajo</t>
  </si>
  <si>
    <t>Implementación de estándares mínimos del Sistema de Gestión de Seguridad y Salud en el Trabajo SG – SST</t>
  </si>
  <si>
    <t>Cumplimiento del Decreto 2011 de 2017 relacionado con el porcentaje de vinculación de personas con discapacidad en la planta de empleos de la entidad</t>
  </si>
  <si>
    <t>Inclusión</t>
  </si>
  <si>
    <t>Hojas de vida y vinculación del 100% de los servidores públicos de la Entidad</t>
  </si>
  <si>
    <t>Verificar la información cargada en el SIGEP</t>
  </si>
  <si>
    <t>Periodicidad en la verificación y actualización de los empleos y empleados cargados en SIGEP</t>
  </si>
  <si>
    <t>Menos de 1 mes</t>
  </si>
  <si>
    <t>Promoción del uso de la bicicleta por parte de los servidores públicos de la entidad.</t>
  </si>
  <si>
    <t>Medidas adoptadas para la promoción del uso de la bicicleta</t>
  </si>
  <si>
    <t xml:space="preserve">Se ha otorgado el incentivo por el uso de la bicicleta en la entidad y se lleva registro. </t>
  </si>
  <si>
    <t>Se han otorgado incentivos por el uso de la bicicleta en la entidad, se lleva registro, hay un diagnóstico documentado sobre la implementación de la medida y se reporta periódicamente al Ministerio de Transporte.</t>
  </si>
  <si>
    <t>La entidad no cuenta con una ruta de atención de casos de acoso laboral o sexual</t>
  </si>
  <si>
    <t>La entidad implementa algunas acciones para la prevención de situaciones de abuso laboral o sexual</t>
  </si>
  <si>
    <t>La entidad ha implementado el protocolo que incluye rutas de atención para el manejo de conflictos asociadas al acoso laboral y sexual y desarrolla acciones de prevención del acoso laboral y sexual</t>
  </si>
  <si>
    <t>La entidad cuenta con un protocolo para atender casos de abuso laboral y sexual y lo ha divulgado entre las diferentes personas vinculadas</t>
  </si>
  <si>
    <t>No se tiene contemplado implementar ajustes razonables en la entidad</t>
  </si>
  <si>
    <t xml:space="preserve">Implementación de la estrategia salas amigas de La familia lactante del entorno laboral en entidades públicas </t>
  </si>
  <si>
    <t>Cumplimiento de la Ley 1823 de 2017; articulo 238 del Código Sustantivo del Trabajo</t>
  </si>
  <si>
    <t>La entidad no conoce la estrategia Salas Amigas de La Familia Lactante del Entorno Laboral</t>
  </si>
  <si>
    <t>La entidad conoce la estrategia Salas Amigas de La Familia Lactante del Entorno Laboral pero no la ha divulgado a sus servidoras</t>
  </si>
  <si>
    <t>La Sala Amiga de La Familia Lactante del Entorno Laboral de la entidad cumple con los requisitos generales establecidos en la Resolución 2423 de 2018 emitida por el Ministerio de Salud y Protección Social.</t>
  </si>
  <si>
    <t>La Sala Amiga de La Familia Lactante del Entorno Laboral de la entidad cumple con los requisitos generales y específicos establecidos en la Resolución 2423 de 2018 emitida por el Ministerio de Salud y Protección Social.</t>
  </si>
  <si>
    <t>La Sala Amiga de La Familia Lactante del Entorno Laboral de la entidad se encuentra inscrita ante la secretaria de salud o entidad que haga sus veces, quien verificó el cumplimiento de los requisitos generales y específicos.</t>
  </si>
  <si>
    <t>La entidad cuenta con un diagnóstico de accesibilidad y análisis de puestos de trabajo, con recomendaciones para la implementación de ajustes razonables de acuerdo a los servidores públicos vinculados, en especial aquellos con discapacidad.</t>
  </si>
  <si>
    <t>La entidad incorporó las recomendaciones generadas en el diagnóstico de accesibilidad y análisis de puestos de trabajo al Sistema de Gestión de Seguridad y Salud en el Trabajo.</t>
  </si>
  <si>
    <t>La entidad implementó las recomendaciones generadas en el diagnóstico de accesibilidad y análisis de puestos de trabajo.</t>
  </si>
  <si>
    <t>La entidad implementó las recomendaciones generadas en el diagnóstico de accesibilidad y análisis de puestos de trabajo y se midió su impacto.</t>
  </si>
  <si>
    <t>La entidad no cuenta con medidas para incentivar el uso de la bicicleta</t>
  </si>
  <si>
    <t>La entidad promueve el uso de la bicicleta con estrategias comunicativas a través de medios internos de comunicación</t>
  </si>
  <si>
    <t>La entidad cuenta con un acto administrativo que adopte incentivos para el uso de la bicicleta estableciendo las condiciones en que validará los días que los servidores públicos llegan a trabajar en bicicleta y las condiciones para recibir el día libre remunerado.</t>
  </si>
  <si>
    <t>La entidad mide la eficacia del protocolo respecto a las acciones de prevención de casos de acoso laboral y sexual</t>
  </si>
  <si>
    <t>Resolución 312 de 2019 del Ministerio del Trabajo</t>
  </si>
  <si>
    <t>Registro de negociaciones colectivas e implementación de los acuerdos derivados</t>
  </si>
  <si>
    <t>No se ha negociado con los sindicatos en los plazos estipulados en la normatividad vigente y no se tiene comunicación con ellos.</t>
  </si>
  <si>
    <t>Se ha negociado con los sindicatos pero no en los plazos estipulados por la normatividad vigente (Decreto único sector trabajo 1072 de 2015)</t>
  </si>
  <si>
    <t>Se ha negociado con los sindicatos sin llegar a acuerdos concretos o cronogramas de trabajo.</t>
  </si>
  <si>
    <t>Se ha negociado con los sindicatos en los plazos estipulados por la normatividad vigente, llegando a acuerdos y socializando los mismos dentro de la entidad.</t>
  </si>
  <si>
    <t>Se han socializado e implementado oportunamente los acuerdos concertados con los sindicatos, de acuerdo a un cronograma de trabajo estipulado conjuntamente.</t>
  </si>
  <si>
    <t>Gestionar la información en el SIGEP (Servidores Públicos)</t>
  </si>
  <si>
    <t>Gestionar la información en el SIGEP (Contratistas)</t>
  </si>
  <si>
    <t>Conocer y considerar los lineamientos institucionales macro relacionados con la entidad, emitidos por Función Pública, CNSC, ESAP y Presidencia de la República.</t>
  </si>
  <si>
    <t>Semanalmente</t>
  </si>
  <si>
    <t xml:space="preserve">Entre 1 y 3 meses </t>
  </si>
  <si>
    <t xml:space="preserve">Entre 3 y 6 meses </t>
  </si>
  <si>
    <t>Más de 6 meses</t>
  </si>
  <si>
    <t>Se cuenta con el 80% de los diagnósticos y con su información analizada</t>
  </si>
  <si>
    <t>El porcentaje de vinculación de los servidores públicos y la gestión de contratistas en la entidad esta por encima del 90%.</t>
  </si>
  <si>
    <t>El puntaje de este ítem corresponde al porcentaje de vinculación del personas con discapacidad, en función del porcentaje de cumplimiento establecido en el decreto, (Ejemplo: Si una entidad debe vincular a 10 personas con discapacidad y tiene 2 personas con discapacidad vinculas su calificación será del 20%)</t>
  </si>
  <si>
    <t>Incentivos no pecuniarios</t>
  </si>
  <si>
    <t>Se incluyeron incentivos no pecuniarios en el Plan de Bienestar e Incentivos</t>
  </si>
  <si>
    <t>Se incluyeron incentivos no pecuniarios en el Plan de Bienestar e Incentivos y se otorgaron</t>
  </si>
  <si>
    <t>Se incluyeron incentivos no pecuniarios en el Plan de Bienestar e Incentivos, se otorgaron y se publicó el mecanismo de selección para toda la Entidad</t>
  </si>
  <si>
    <t>Cuenta con Programas de Promoción y Prevención de la salud teniendo en cuenta los factores de riesgo establecidos por la entidad.</t>
  </si>
  <si>
    <t>Se establecen los programas de promoción y prevención e identifican los factores de riesgo.</t>
  </si>
  <si>
    <t>Se establece el diagnóstico de los Programas de Promoción y Prevención al interior de la entidad de acuerdo a los factores de riesgo establecidos.</t>
  </si>
  <si>
    <t>Se realiza intervención a la población trabajadora de acuerdo a los factores de riesgo identificados en los programas de Promoción y Prevención.</t>
  </si>
  <si>
    <t>Se realiza el análisis de resultados y se observa el impacto de la intervención dentro de los programas de Promoción y Prevención.</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</si>
  <si>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</si>
  <si>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 de 2008 del Ministerio de la Protección Social.</t>
  </si>
  <si>
    <t>Se identifican los factores de riesgo psicosocial</t>
  </si>
  <si>
    <t>Se evalúan los factores de riesgo psicosocial</t>
  </si>
  <si>
    <t>Se realiza intervención a los factores de riesgo psicosocial</t>
  </si>
  <si>
    <t>Se realiza el análisis de resultados y se observa el impacto de la intervención</t>
  </si>
  <si>
    <t>No se tienen establecidos los Programas de Promoción y Prevención.</t>
  </si>
  <si>
    <t>No se tienen establecidas las disposiciones de los factores de riesgo psicosocial.</t>
  </si>
  <si>
    <t>La valoración en este ítem corresponderá al porcentaje de contratistas con hojas de vida y gestión de los contratos en el SIGEP, garantizando la depuración de la información de manera que el sistema refleje la realidad al día de los contratos de prestación de servicios de la entidad</t>
  </si>
  <si>
    <t>La valoración en este ítem corresponderá al porcentaje de servidores públicos con hojas de vida y vinculación completa al SIGEP, garantizando la depuración de la información de manera que el sistema refleje la realidad al día de la planta de personal de la entidad</t>
  </si>
  <si>
    <t>Hojas de vida y gestión contractual del 100% de los contratistas de la Entidad</t>
  </si>
  <si>
    <r>
      <t xml:space="preserve">Contar con un mecanismo de información que permita visualizar en tiempo real la planta de personal y generar reportes, articulado con la nómina o independiente, diferenciando:
- </t>
    </r>
    <r>
      <rPr>
        <b/>
        <sz val="10"/>
        <color rgb="FF002060"/>
        <rFont val="Arial"/>
        <family val="2"/>
      </rPr>
      <t>Tipos de vinculación, nivel, código, grado</t>
    </r>
  </si>
  <si>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</si>
  <si>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</si>
  <si>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</si>
  <si>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</si>
  <si>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</si>
  <si>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t>14A</t>
  </si>
  <si>
    <t>14B</t>
  </si>
  <si>
    <t>14C</t>
  </si>
  <si>
    <t>14D</t>
  </si>
  <si>
    <t>14E</t>
  </si>
  <si>
    <t>14F</t>
  </si>
  <si>
    <t>14G</t>
  </si>
  <si>
    <t>14H</t>
  </si>
  <si>
    <t>Ruta de atención para la garantía de derechos y prevención del acoso laboral y sexual</t>
  </si>
  <si>
    <t>CAMBIOS INCLUIDOS EN LA VERSIÓN 4.6</t>
  </si>
  <si>
    <t>Instructivos en:
http://www.sigep.gov.co/instructivos</t>
  </si>
  <si>
    <t>42A</t>
  </si>
  <si>
    <t>42B</t>
  </si>
  <si>
    <t>42C</t>
  </si>
  <si>
    <t>42D</t>
  </si>
  <si>
    <t>42E</t>
  </si>
  <si>
    <t>42F</t>
  </si>
  <si>
    <t>42G</t>
  </si>
  <si>
    <t>42H</t>
  </si>
  <si>
    <t>42I</t>
  </si>
  <si>
    <t>42J</t>
  </si>
  <si>
    <t>42K</t>
  </si>
  <si>
    <t>42L</t>
  </si>
  <si>
    <t>442M</t>
  </si>
  <si>
    <t>42N</t>
  </si>
  <si>
    <t>42O</t>
  </si>
  <si>
    <t>42P</t>
  </si>
  <si>
    <t>42Q</t>
  </si>
  <si>
    <t>42R</t>
  </si>
  <si>
    <t>42M</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</si>
  <si>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</si>
  <si>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Ley 1823 de 2017; articulo 238 del Código Sustantivo del Trabajo
Resolución 2423 de 2018 emitida por el Ministerio de Salud y Protección Social.</t>
  </si>
  <si>
    <t>ABC del programa Estado Joven: prácticas laborales en el sector público
https://www.funcionpublica.gov.co/web/eva/estado-joven</t>
  </si>
  <si>
    <t>https://www.funcionpublica.gov.co/web/eva/programa-servimos</t>
  </si>
  <si>
    <t>Libro Blanco, el ABC del Teletrabajo en Colombia
https://www.teletrabajo.gov.co/622/w3-contents.html</t>
  </si>
  <si>
    <t>Plan Nacional de Formación y Capacitación para el Desarrollo y la Profesionalización del Servidor Público - Mayo de 2017
Guía Metodológica para la implementación del Plan Nacional de Formación y Capacitación (PNFC) - Profesionalización y Desarrollo de los Servidores Públicos - Diciembre 2017
www.funcionpublica.gov.co/web/eva/publicaciones</t>
  </si>
  <si>
    <t>www.cnsc.gov.co/index.php/carrera-administrativa/aplicativo-comisones-de-personal</t>
  </si>
  <si>
    <t>Decreto 1083 de 2015, (Decreto 2011 de 2017)
Circular Conjunta Función Pública - Mintrabajo n°.100-005 del 20 de octubre de 2014</t>
  </si>
  <si>
    <t>Ley 1010 de 2006
Circular n°. 12 de 2017 Función Pública</t>
  </si>
  <si>
    <t>Alistamiento e implementación de ajustes razonables entorno al cumplimiento Decreto 2011 de 2017, vinculación de personas con discapacidad en el sector público.</t>
  </si>
  <si>
    <t>55A</t>
  </si>
  <si>
    <t>55B</t>
  </si>
  <si>
    <t>55C</t>
  </si>
  <si>
    <t>55D</t>
  </si>
  <si>
    <t>55E</t>
  </si>
  <si>
    <t>55F</t>
  </si>
  <si>
    <t>De la versión 4.5, se elimina el ítem n°. 4 “Conocer el acto administrativo de creación de la entidad y sus modificaciones y conocer los actos administrativos de creación o modificación de planta de personal vigentes”</t>
  </si>
  <si>
    <t>El ítem n°. 4 de la versión 4.5 que aborda el SIGEP, para esta versión se amplía a tres variables, relacionadas con la vinculación de los servidores públicos, la gestión de contratos y la verificación de la información cargada, siendo los ítems n°. 4, 5 y 6 respectivamente.</t>
  </si>
  <si>
    <t>Se incluye la categoría Inclusión con el ítem n°. 29 cumplimiento del Decreto 2011 de 2017 vinculación de personas con discapacidad en el sector público.</t>
  </si>
  <si>
    <t>De la versión 4.5, se elimina el ítem n°. 43 “Incorporar al menos una buena práctica en lo concerniente a los programas de Bienestar e Incentivos”.</t>
  </si>
  <si>
    <t>Se incorpora en el ítem n°. 44 lo relacionado con la “Promoción del uso de la bicicleta por parte de los servidores públicos de la entidad”.</t>
  </si>
  <si>
    <t>Se incorpora en el ítem n°. 46 la estrategia salas amigas de La familia lactante del entorno laboral en entidades públicas, dentro de la categoría Bienestar.</t>
  </si>
  <si>
    <t>Se incorpora en el ítem n°. 58 lo relacionado con la “Ruta de atención para la garantía de derechos y prevención del acoso laboral y sexual”, dentro de la categoría Clima organizacional y cambio cultural.</t>
  </si>
  <si>
    <t>Se incorpora la categoría Seguridad y Salud en el Trabajo con los siguientes ítems:
60 “Implementación de estándares mínimos del Sistema de Gestión de Seguridad y Salud en el Trabajo SG – SST”.
61 “Cuenta con Programas de Promoción y Prevención de la salud teniendo en cuenta los factores de riesgo establecidos por la entidad”.
62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</si>
  <si>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Se ajusta el ítem n°. 59 cumplimiento del Decreto 2011 de 2017, en términos de ajustes razonables y accesibilidad, dentro de la categoría Clima organizacional y cambio cultural.</t>
  </si>
  <si>
    <t>Ley 1960 de 2019
Ley 909 de 2004, Artículo 24
Decreto 1083 de 2015, Artículo 2.2.1.1.3, 2.2.1.2.6, 2.2.6.1 y siguientes
Decreto 1083 de 2015 (Decreto 648 de 2017), Capítulos 2 y 3, Artículo 2.2.5.4.7, 2.2.5.5.41, 2.2.5.5.42, 2.2.5.5.43</t>
  </si>
  <si>
    <t>Ley 1960 de 2019
Decreto 1083 de 2015 (Decreto 648 de 2017), Capítulos 2 y 3</t>
  </si>
  <si>
    <t>Ley 1960 de 2019
Ley 909 de 2004, Artículo 15</t>
  </si>
  <si>
    <t>Ley 1960 de 2019
Ley 909 de 2004, Artículo 27 y siguientes
Decreto 1083 de 2015, Artículo 2.2.1.1.3, 2.2.1.2.6, 2.2.6.1 y siguientes
Decreto 1083 de 2015 (Decreto 648 de 2017), Art. 2.2.5.3.2</t>
  </si>
  <si>
    <t>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t>
  </si>
  <si>
    <t>Ley 1960 de 2019
Ley 489 de 1998, Artículo 26
Decreto 1083 de 2015, Artículo 2.2.10.1 y siguientes
Decreto 894 de 2017, Artículos 1 y 2
Decreto 1083 de 2015 (Decreto 612 de 2018) Artículo 2.2.22.3.14</t>
  </si>
  <si>
    <t>Guía de gestión estratégica del talento humano GETH - Abril 2018
www.funcionpublica.gov.co/web/eva/publicaciones</t>
  </si>
  <si>
    <t>Guía Metodológica para la implementación del Plan Nacional de Formación y Capacitación (PNFC) - Profesionalización y Desarrollo de los Servidores Públicos - diciembre 2017 
www.funcionpublica.gov.co/web/eva/publicaciones</t>
  </si>
  <si>
    <t>Ley 1960 de 2019
Ley 1940 de 2018 articulo 18
Ley 909 de 2004, Artículo 15
Decreto 1567 de 1998, Artículos 2 al 12
Decreto 894 de 2017, Artículos 1 y 2
Decreto 1083 de 2015 (Decreto 612 de 2018) Artículo 2.2.22.3.14</t>
  </si>
  <si>
    <t xml:space="preserve"> 
Guía de estímulos de los servidores públicos - Versión 1 - Septiembre de 2018
www.funcionpublica.gov.co/web/eva/publicaciones</t>
  </si>
  <si>
    <t>Ley 909 de 2004, Artículo 15, 37, 38, 39, 40, 50
Decreto 1083 de 2015, Artículo 2.2.8.1.1 y siguientes, 2.2.13.1.6 y siguientes
Acuedo n°. CNSC - 6176  de 2018</t>
  </si>
  <si>
    <t xml:space="preserve">Ley 909 de 2004, Artículo 15, 19
Decreto 1083 de 2015, Artículo 2.2.2.2.1, 2.2.2.3.1 y siguientes, 2.2.2.6.1 y siguientes, 2.2.4.1 y siguientes, 2.2.4.9
Decreto 1083 de 2015 (Decreto 648 de 2017), Artículo 2.2.5.1.5
Decreto 815 de 2018
Resolución n°. 6667 de 2018 </t>
  </si>
  <si>
    <t>Guía para establecer o modificar el manual de funciones y de competencias laborales - Versión 2 - Abril 2018
Catálogo de Competencias Laborales – julio 2018 
www.funcionpublica.gov.co/web/eva/publicaciones</t>
  </si>
  <si>
    <t xml:space="preserve">Catálogo de Competencias Laborales – julio 2018 </t>
  </si>
  <si>
    <t>Ley 909 de 2004, Artículo 27 y siguientes
Decreto 1083 de 2015, Artículo 2.2.4.1 y siguientes, 2.2.13.2.1 y siguientes
Decreto 815 de 2018
Resolución 667 de 2018</t>
  </si>
  <si>
    <t>Ley 909 de 2004, Artículo 47, 48, 49
Decreto 1083 de 2015, Artículo 2.2.13.1.1 y siguientes
Decreto 815 de 2018
Resolución 667 de 2018</t>
  </si>
  <si>
    <t>Guía de gestión estratégica del talento humano GETH - Abril 2018
Guía para la Gestión de los Empleos de Naturaleza Gerencial - Versión 2 - Agosto 2018
www.funcionpublica.gov.co/web/eva/publicaciones</t>
  </si>
  <si>
    <t>Guía para la Gestión de los Empleos de Naturaleza Gerencial - Versión 2 - Agosto 2018</t>
  </si>
  <si>
    <t>Decreto 1083 de 2015, Artículo 2.2.6.25, 2.2.6.28 y siguientes, 2.2.8.2.1
Decreto 1083 de 2015 (Decreto 648 de 2017), Artículo 2.2.5.5.49
Acuedo n°. CNSC - 6176  de 2018</t>
  </si>
  <si>
    <t>Ley 909 de 2004, Artículo 50
Decreto 1083 de 2015, Artículo 2.2.13.1.6 y siguientes
Acuedo n°. CNSC - 6176  de 2018</t>
  </si>
  <si>
    <t>Decreto 1083 de 2015, Artículo 2.2.8.1.1 y siguientes
Acuedo n°. CNSC - 6176  de 2018</t>
  </si>
  <si>
    <t>Ley 1960 de 2019
Ley 1940 de 2018, articulo 18
Ley 909 de 2004, Artículo 15, 36
Decreto 1083 de 2015, Artículo 2.2.9.1 y siguientes
Decreto 1567 de 1998, Artículos 2 al 12
Circular 100-10 del 21 de noviembre de 2014
Decreto 894 de 2017, Artículos 1 y 2
Plan Nacional de Formación y Capacitación, Resolución 390 de 2017</t>
  </si>
  <si>
    <t>Plan Nacional de Formación y Capacitación para el Desarrollo y la Profesionalización del Servidor Público - Mayo de 2017
Guía Metodológica para la implementación del Plan Nacional de Formación y Capacitación (PNFC) - Profesionalización y Desarrollo de los Servidores Públicos - Diciembre 2017
www.funcionpublica.gov.co/web/eva/publicaciones
https://www.funcionpublica.gov.co/eva/red/aula-virtual</t>
  </si>
  <si>
    <t>Guía de estímulos de los servidores públicos - Versión 1 - Septiembre de 2018</t>
  </si>
  <si>
    <t>Guía de estímulos de los servidores públicos - Versión 1 - Septiembre de 2018
Guía para la Gestión de los Empleos de Naturaleza Gerencial - Versión 2 - Agosto 2018
www.funcionpublica.gov.co/web/eva/publicaciones</t>
  </si>
  <si>
    <t>Guía de estímulos de los servidores públicos - Versión 1 - Septiembre de 2018
www.funcionpublica.gov.co/web/eva/publicaciones</t>
  </si>
  <si>
    <t>Ley 489 de 1998, Artículo 26
Ley 909 de 2004, parágrafo Artículo 36
Ley 1940 de 2018 articulo 18
Ley 1960 de 2019
Decreto 1083 de 2015, Artículo 2.2.10.1 y siguientes
Decreto 1567 de 1998, Artículos 20 al 25
Decreto 894 de 2017, Artículos 1 y 2</t>
  </si>
  <si>
    <t>Guía Readaptación Laboral, Lineamientos de Política y Guía de Ejecución - Versión año 2015
www.funcionpublica.gov.co/web/eva/publicaciones</t>
  </si>
  <si>
    <t>https://www.funcionpublica.gov.co/eva/es/dianacionalservidorpublico</t>
  </si>
  <si>
    <t>Guía Entorno Laboral Saludable Ministerio de Salud: 
www.minsalud.gov.co/sites/rid/Lists/BibliotecaDigital/RIDE/VS/TH/entorno-laboral-saludable-incentivo-ths-final.pdf</t>
  </si>
  <si>
    <t>Guía de Administración Pública - ABC de situaciones administrativas - Versión 2
www.funcionpublica.gov.co/web/eva/publicaciones</t>
  </si>
  <si>
    <t>Guía de Administración Pública - Prima Técnica de Empleados Públicos - Versión 4.
Guía de Administración Pública - Régimen prestacional y salarial de los empleados públicos del orden nacional - Versión 3 - Agosto 2019
Guía de Administración Pública - Régimen prestacional y salarial de los empleados públicos del orden territorial - Versión 2 - agosto 2018
www.funcionpublica.gov.co/web/eva/publicaciones</t>
  </si>
  <si>
    <t>Manual y Caja de Herramientas para la implmentación 
www.funcionpublica.gov.co/web/eva/codigo-integridad</t>
  </si>
  <si>
    <t>Guía para la Gestión de los Empleos de Naturaleza Gerencial - Versión 2 - Agosto 2018
Catálogo de Competencias Laborales – julio 2018 
www.funcionpublica.gov.co/web/eva/publicaciones</t>
  </si>
  <si>
    <t>Medición, análisis y mejoramiento del clima organizacional (Se agrega en el Plan estratégico de Talento Humano, dado que éste contiene al Plan de Bienestar y Estímulos - Decreto 612 de 2018)</t>
  </si>
  <si>
    <t>Proveer las vacantes definitivas oportunamente, de acuerdo con el Plan Anual de Vacantes</t>
  </si>
  <si>
    <t>Proveer las vacantes definitivas temporalmente mediante nombramientos provisionales, eficientemente</t>
  </si>
  <si>
    <t>Ley 909 de 2004, Artículo 15
Ley 1712 de 2014
Ley 584 de 2000, Título IV</t>
  </si>
  <si>
    <t>Contar con la trazabilidad electrónica o física de la historia laboral de cada servidor</t>
  </si>
  <si>
    <t>Divulgar y participar del programa Servimos en la entidad</t>
  </si>
  <si>
    <t>Inducción y reinducción (Se agrega en el Plan Estratégico de Talento Humano, dado que éste contiene al Plan Institucional de Capacitación - Decreto 612 de 2018)</t>
  </si>
  <si>
    <t>Proveer las vacantes definitivas de forma temporal mediante la figura de encargo, eficientemente</t>
  </si>
  <si>
    <r>
      <t xml:space="preserve">Contar con un mecanismo de información que permita visualizar en tiempo real la planta de personal y generar reportes, articulado con la nómina o independiente, diferenciando:
</t>
    </r>
    <r>
      <rPr>
        <b/>
        <sz val="10"/>
        <color rgb="FF002060"/>
        <rFont val="Arial"/>
        <family val="2"/>
      </rPr>
      <t>- Personas con discapacidad, pre pensionados, cabezas de familia, pertenecientes a grupos étnicos o con fuero sindical</t>
    </r>
  </si>
  <si>
    <t>No se cuenta con mecanismos para identificar las personas en situación de discapacidad, de pre pensión, cabezas de familia, pertenecientes a grupos étnicos o con fuero sindical</t>
  </si>
  <si>
    <t>Se cuenta con información parcial acerca de las personas con discapacidad, de pre pensión, cabezas de familia, pertenecientes a grupos étnicos o con fuero sindical</t>
  </si>
  <si>
    <t>Se cuenta con un mecanismo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</si>
  <si>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</si>
  <si>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 así como generar reportes inmediatos y confiables</t>
  </si>
  <si>
    <t>No se ha utilizado el Banco de Listas de Elegibles como alternativa para proveer empleos en forma definitiva</t>
  </si>
  <si>
    <t>Se evalúan competencias con el acompañamiento de Función Pública</t>
  </si>
  <si>
    <t>Se evalúan competencias con el acompañamiento de Función Pública o de otra entidad competente</t>
  </si>
  <si>
    <t>Se evalúan competencias mediante mecanismos propios acompañado de Función Pública o de otra entidad competente</t>
  </si>
  <si>
    <t>Se envían algunas de las solicitudes de inscripción o de actualización en carrera administrativa a la CNSC</t>
  </si>
  <si>
    <t>Se envían oportunamente algunas de las solicitudes de inscripción o de actualización en carrera administrativa a la CNSC</t>
  </si>
  <si>
    <t>Se envían oportunamente y en su totalidad las solicitudes de inscripción o de actualización en carrera administrativa a la CNSC</t>
  </si>
  <si>
    <t>Se envían oportunamente y en su totalidad las solicitudes de inscripción o de actualización en carrera administrativa a la CNSC, y se hace el seguimiento y el registro correspondiente</t>
  </si>
  <si>
    <t>Eventualmente se han realizado reinducciones a los servidores públicos</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</si>
  <si>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</si>
  <si>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Otras temáticas establecidas por la normatividad vigente (gestión documental, derecho de acceso a la información, etc.)</t>
  </si>
  <si>
    <t>Preparación a los pre pensionados para el retiro del servicio</t>
  </si>
  <si>
    <t>Se incluyeron actividades de preparación a los pre pensionados en el plan de bienestar e incentivos</t>
  </si>
  <si>
    <t>Se incluyeron actividades de preparación a los pre pensionados en el plan de bienestar e incentivos, se realizaron las actividades y se evaluaron</t>
  </si>
  <si>
    <t>Se incluyeron actividades de preparación a los pre pensionados en el plan de bienestar e incentivos, se realizaron las actividades, se evaluaron y se incorporaron mejoras</t>
  </si>
  <si>
    <t>Se han realizado mediciones de clima organizacional oportunamente pero no se han realizado acciones de mejora</t>
  </si>
  <si>
    <t>La valoración en este ítem corresponderá al porcentaje de cumplimiento de los estándares mínimos del Sistema de Gestión de Seguridad y Salud en el Trabajo SG – SST</t>
  </si>
  <si>
    <t>Se hacen entrevistas de retiro aleatorias a algunos ex servidores</t>
  </si>
  <si>
    <t>Brindar apoyo socio laboral y emocional a las personas que se desvinculan por pensión, por reestructuración o por finalización del nombramiento en provisionalidad, de manera que se les facilite enfrentar el cambio, mediante un Plan de Desvinculación Asistida</t>
  </si>
  <si>
    <r>
      <rPr>
        <u/>
        <sz val="11"/>
        <color theme="1"/>
        <rFont val="Arial"/>
        <family val="2"/>
      </rPr>
      <t xml:space="preserve">Si usted considera que alguna de las actividades </t>
    </r>
    <r>
      <rPr>
        <b/>
        <u/>
        <sz val="11"/>
        <color theme="1"/>
        <rFont val="Arial"/>
        <family val="2"/>
      </rPr>
      <t xml:space="preserve">no aplica </t>
    </r>
    <r>
      <rPr>
        <u/>
        <sz val="11"/>
        <color theme="1"/>
        <rFont val="Arial"/>
        <family val="2"/>
      </rPr>
      <t>para su Entidad por sus características particulares, no diligencie puntaje, y en la columna Observaciones escriba "No aplica".</t>
    </r>
    <r>
      <rPr>
        <sz val="11"/>
        <color theme="1"/>
        <rFont val="Arial"/>
        <family val="2"/>
      </rPr>
      <t xml:space="preserve"> Por ejemplo, si en su entidad no se efectúan negociaciones colectivas por no haber sindicatos, en el ítem "Negociación Colectiva" usted no deberá ingresar ningún puntaje y deberá escribir en la columna Observaciones "No aplica"</t>
    </r>
  </si>
  <si>
    <t>EVIDENCIA</t>
  </si>
  <si>
    <t>COMO SE DA CUMPLIMIENTO</t>
  </si>
  <si>
    <t>CONTROL DE EJECUCION</t>
  </si>
  <si>
    <t>QUE
Accion de mejora a realizar</t>
  </si>
  <si>
    <t>COMO
Tareas para cumplir la accion</t>
  </si>
  <si>
    <t>DONDE
Alcance de cada tarea en terminos de cobertura</t>
  </si>
  <si>
    <t>QUIEN
Responsable de cada tarea</t>
  </si>
  <si>
    <t>CUANDO
Fecha prevista para iniciar y terminar cada tarea</t>
  </si>
  <si>
    <t>EVALUACIÓN DE LA EFICACIA DE
LAS ACCIONES IMPLEMENTADAS</t>
  </si>
  <si>
    <t>FECHA DE INICIO</t>
  </si>
  <si>
    <t>FECHA DE FIN</t>
  </si>
  <si>
    <t>Acuerdo 010 del 2008
Manual de funciones</t>
  </si>
  <si>
    <t>Desarrollando actividades pertinentes a cada dependencia
Cumplimiento de metas</t>
  </si>
  <si>
    <t>Base de datos Talento Humano
Normograma</t>
  </si>
  <si>
    <t>DACP</t>
  </si>
  <si>
    <t>Base de datos Access</t>
  </si>
  <si>
    <t>Actualizacion permamente de la base de datos access</t>
  </si>
  <si>
    <t>Implementar seguridad informatica para la base de datos access</t>
  </si>
  <si>
    <t>PEGTH incluidos los planes de vanates y de prevision de recursos humanos</t>
  </si>
  <si>
    <t>Realizar el segundo pago para concurso de meritos</t>
  </si>
  <si>
    <t>AREAS DE APOYO A LA EJECUCION DE LA ACTIVIDAD</t>
  </si>
  <si>
    <t xml:space="preserve">Fotografias
Informe de actividades
Registro de asistencia
</t>
  </si>
  <si>
    <t>Comision de personal</t>
  </si>
  <si>
    <t>Secretaria de Gestion Ambiental
Secretaria de Transito y Transporte Municipal
Subsecretaria de Cultura Ciudadana</t>
  </si>
  <si>
    <t>Estilos de vida
Trabajo saludable</t>
  </si>
  <si>
    <t>Apoyo logistico</t>
  </si>
  <si>
    <t>Comité de convivencia laboral
Programa de capacitacion acoso laboral</t>
  </si>
  <si>
    <t xml:space="preserve"> clima organizacional se aplicó una encuesta, on-line la cual permite un manejo estadístico de los resultados y de igual forma un análisis descriptivo de los datos</t>
  </si>
  <si>
    <t>Apoyo de la OCI</t>
  </si>
  <si>
    <t>Formato EI-F-033</t>
  </si>
  <si>
    <t>Se creó el plan de capacitaciones que se encuentra en el plan estrategico de talento humano y lo podemos observar en el siguiente link https://www.pasto.gov.co/index.php/nuestras-dependencias/secretaria-general/plan-institucional-de-capacitaciones-bienestar-e-incentivos/category/426-plan-de-
capacitaciones 
se realizan las capacitaciones de acuerdo al cronograma del plan</t>
  </si>
  <si>
    <t>Cronograma de actividades del PIC</t>
  </si>
  <si>
    <t xml:space="preserve">e elaboró el plan el cual se encuentra en la plan estrategico de talento humano y esta publicado en el siguiente link https://www.pasto.gov.co/index.php/nuestras-dependencias/secretaria-general/plan-institucional-de-capacitaciones-bienestar-e-incentivos/category/427-plan-de-bienestar-e-incentivos 
se ejecuta de acuerdo al cronogrma de actividesdes que se encuentra en el plan </t>
  </si>
  <si>
    <t>Cronograma de actividades del Plan de Bienestar</t>
  </si>
  <si>
    <t>plan estarategico de talento humano
Circular xxxx
Plan de capacitacion
Listados de asistencia a capacitaciones
Fotografias de capacitaciones</t>
  </si>
  <si>
    <t>plan estarategico de talento humano
Circular xxxx
Plan de circular
Listados de asistencia a eventos
Fotografias de capacitaciones</t>
  </si>
  <si>
    <t>Actualizando la informacion de la base de datos
Revisando la pagina de la funcion publica en cuanto a la normativida palicable al TH</t>
  </si>
  <si>
    <t>Base de datos de la normatividad aplicable</t>
  </si>
  <si>
    <t xml:space="preserve">hojas de vida impresas  </t>
  </si>
  <si>
    <t>Consultas en la plataforma del SIGEP</t>
  </si>
  <si>
    <t>validando, aprobando, vinculando hojas de vida en el SIGEP</t>
  </si>
  <si>
    <t>Reportes exportados a excel</t>
  </si>
  <si>
    <t>Cotejando entre los reportes del sistema y la base de datos del personal de planta</t>
  </si>
  <si>
    <t>Total de registros por cada estado</t>
  </si>
  <si>
    <t>Reportes</t>
  </si>
  <si>
    <t>Con gestión Institucional</t>
  </si>
  <si>
    <t>Apropiación presupuestal</t>
  </si>
  <si>
    <t>Disponibilidad presupuestal</t>
  </si>
  <si>
    <t>Plan estratégico de Talento Humano</t>
  </si>
  <si>
    <t>Plan de trabajo del SGSST</t>
  </si>
  <si>
    <t>Actualización de acuerdo a nuevas normas</t>
  </si>
  <si>
    <t>Manual de funciones y competencias laborales  ajustado</t>
  </si>
  <si>
    <t>Manual de funciones y competencias laborales Decreto 0433 de 2017</t>
  </si>
  <si>
    <t>Revisando hojas de vida, identificando perfiles y verificando cumplimiento de requisitos</t>
  </si>
  <si>
    <t>Vacantes surtidas con personal de carrera administrativa, mediante actos administrativos</t>
  </si>
  <si>
    <t xml:space="preserve">Una vez agotado el procedimiento para surtir la vacante bajo la modalidad de encargo y no es posible con personal de carrera, se surte excepcionalmente de forma residual con nombramiento provisional </t>
  </si>
  <si>
    <t>Actos Administrativos de nombramiento provisional- Base de Datos de personal</t>
  </si>
  <si>
    <t>vacantes cubiertas con personal nombrados en provisionalidad</t>
  </si>
  <si>
    <t>Vacantes cubiertas por personal de carrera bajo la modalidad de encargo</t>
  </si>
  <si>
    <t>Convocatoria 001 de 2005</t>
  </si>
  <si>
    <t>Plan estrategico de Talento Humano 2020</t>
  </si>
  <si>
    <t>Reportes EDL semestral y definitivas</t>
  </si>
  <si>
    <t>Vacantes surtidas mediante nombramiento provisional -  actos administrativos</t>
  </si>
  <si>
    <t>Formación académica cargada en la base de datos de personal acces</t>
  </si>
  <si>
    <t>Identificando nivel, grado, perfil, en escala jerarquica de la vacante que se pretende surtir de conformidad con lo establecido por la ley 909 de 2004</t>
  </si>
  <si>
    <t>Listado de opcionales con derechos preferenciales</t>
  </si>
  <si>
    <t>Inventario de historias laborales- Archivo físico</t>
  </si>
  <si>
    <t xml:space="preserve">Archivo de historias laborales de activos en físico de acuerdo al tipo de vinculación, y salientes de 2 años inmediatamente anteriores </t>
  </si>
  <si>
    <t>Se organizan de conformidad a lo establecido por la Circular 004 de 2003</t>
  </si>
  <si>
    <t>Acto administrativo de aceptación de renuncia</t>
  </si>
  <si>
    <t>Formato de Declaración de Bienes y Rentas radicadas y archivadas en historias laborales</t>
  </si>
  <si>
    <t>Se expide circular recordando el diligenciamiento y entrega dentro del plazo establecido y se publica en la página web</t>
  </si>
  <si>
    <t>Reporte SIGEP</t>
  </si>
  <si>
    <t>Ultima convocatoria No 001 del 2005</t>
  </si>
  <si>
    <t>Una vez conocida la vacante se selecciona la hoja de vida del candidato que cumpla con requisitos para el nombramiento o encargo mientras se nombre al titular</t>
  </si>
  <si>
    <t>Actos administrativos de nombramiento o encargo y posesión</t>
  </si>
  <si>
    <t>Convenio interinstitucional con la ESAP</t>
  </si>
  <si>
    <t>Una vez se lleve a cbo el concurso de méritos, se agoten las etapas de elegibles, firmeza y nombramiento en periódo de prueba se solicitará oportunamente las inscripciones en carrera administrativa</t>
  </si>
  <si>
    <t>Actos administrativos de nombramiento en propiedad y evaluaciones de desempeño en periódo de prueba, soportes enviados a la CNSC</t>
  </si>
  <si>
    <t>Acto administrativo de nombramiento en periódo de prueba en el que se define condiciones y términos para la evaluación en período de prueba</t>
  </si>
  <si>
    <t>Concertación de compromisos radicados y archivados en historias laborales al igual que evaluación de período de prueba</t>
  </si>
  <si>
    <t>Registro SGSST</t>
  </si>
  <si>
    <t>Procedimiento de provision de vacantes</t>
  </si>
  <si>
    <t>Procedimiento de verificacion derechos preferenciales</t>
  </si>
  <si>
    <t>Procedimiento cubrimiento de vacantes para gerentes publicos</t>
  </si>
  <si>
    <t xml:space="preserve">Procedimiento de reporte de declaracion de bienes y rentas
Lista de chequeo de entrega de reporte delclaracion de bienes y rentas
</t>
  </si>
  <si>
    <t>Mario Ortega
Janeth Davila
Sonia Hernandez</t>
  </si>
  <si>
    <t>DACP
Soporte SIGEP</t>
  </si>
  <si>
    <t>Equipo de SST</t>
  </si>
  <si>
    <t>Tos los lideres de proceso
OCI
DACP</t>
  </si>
  <si>
    <t>Actualizar el PEGTH incluyendo el componente de evaluacion de desempeño
Procedimiento de evaluacion de desempeño, en el cual se estipule que los acuerdos sean coherentes y esten acordes al plan de accion, que sean medibles</t>
  </si>
  <si>
    <t>Actualizar el PEGTH incluyendo el componente de induccion y reinduccion
Procedimiento de induccion y reinduccion
Herramienta de que componentes va incluir la induccion y reinduccion</t>
  </si>
  <si>
    <t>OPGI</t>
  </si>
  <si>
    <t xml:space="preserve">Informe de analisis de los resultados obtenidos en la evaluacion de desempeño
Herramienta para realizar las actividades de mejora </t>
  </si>
  <si>
    <t>Crear la herramienta de plan de mejoramiento individual de servidores publicos
Divulgar la herramienta de plan de mejoramiento individual de servidores publicos</t>
  </si>
  <si>
    <t>Establecer mecanismos alternativos de medicion del desempeño en torno al servicio al ciudadano</t>
  </si>
  <si>
    <t>Ajustar la herramienta de necesidade de capacitacion frente a la tematica de Gobernanza para la Paz</t>
  </si>
  <si>
    <t>Equipo SST</t>
  </si>
  <si>
    <t>Alinear la normatividad nacional sobre el uso de la bicicleta en la entidiad
Implementar el registro del uso de bicicleta en la entidad</t>
  </si>
  <si>
    <t>Dar a conocer el programa servimos en la entidad</t>
  </si>
  <si>
    <t>Subsecretaria de sistemas de informacion</t>
  </si>
  <si>
    <t>Consolidar matriz de situaciones administrativas</t>
  </si>
  <si>
    <t>Actas de la Comosión de Personal</t>
  </si>
  <si>
    <t>Implementar herramienta de seguimiento actividades de la Comisión de Personal</t>
  </si>
  <si>
    <t>Informe de medicion del clima laboral</t>
  </si>
  <si>
    <t>Implementacion del codigo de integridad</t>
  </si>
  <si>
    <t>Crear herramienta para que los servidores publicos evaluaen la entidad
Dar a conocer la herramienta de evaluacion</t>
  </si>
  <si>
    <t>Procedimiento de acuerdo con sindicatos</t>
  </si>
  <si>
    <t>Oficina Juridica
Secretaria General</t>
  </si>
  <si>
    <t>Informar al Implementar la estrategia de rendicion de cuentas de las herramientas de promocion de rendicion de cuentas
Herramientas de promocion por parte de los gerentes publicos para rendir cuentas</t>
  </si>
  <si>
    <t>Procedimiento de oportunidad de encargatura para empleo de LNR</t>
  </si>
  <si>
    <t>Procedimiento de transferencia de conocimientos al momento de retiro</t>
  </si>
  <si>
    <t>Base de datos del personal de planta Access</t>
  </si>
  <si>
    <t>Una vez se vincula el servidor público a la administración, se ingresan los datos generales, formación académica y educación informal</t>
  </si>
  <si>
    <t>Reportes en excel-filtros</t>
  </si>
  <si>
    <t>Peticiones tanto de jefes inmediatos como de los interesados a ser reubicados</t>
  </si>
  <si>
    <t>Una vez se revisan las solicitudes, se analiza si es procedente o no la reubicación de acuerdo a la necesidad del servicio</t>
  </si>
  <si>
    <t>Actos administrativos de reubicación- actualización en la base de datos</t>
  </si>
  <si>
    <t>Matriz de novedades y Base de datos Acces</t>
  </si>
  <si>
    <t xml:space="preserve">Cada responsable de proyectar las situaciones administrativas o de la ejecución de una actividad se encarga de alimentar la matriz correspondiente  </t>
  </si>
  <si>
    <t>Matrices diligenciadas y base de datos acces</t>
  </si>
  <si>
    <t>La solicitud debe ser presentada por el intertesado siempre y cuando exista la vacante y haya cumplimiento de requisitos</t>
  </si>
  <si>
    <t>Solicitud del interesado y actos administrativos de encargo o comisión</t>
  </si>
  <si>
    <t>actos administrativos y cubrimiento de vacante</t>
  </si>
  <si>
    <t>Ajuste de PIC con tematicas propuestas en el autodiagnostico</t>
  </si>
  <si>
    <t>Ajuste del plan de bienestar e incentivos con la inclusion de las tematicas propuestas en el autodiagnostico</t>
  </si>
  <si>
    <t xml:space="preserve">Sensibilizar y capacitar a los gerentes publicos sobre los acuerdos de gestion
</t>
  </si>
  <si>
    <t xml:space="preserve">Establecer el programa de estado joven
Dar a conocer el programa estado joven
</t>
  </si>
  <si>
    <t>Procedimiento de retiro
Informe de razones de retiro
Herramienta de analisis de retiro del personal</t>
  </si>
  <si>
    <t>17/06/2020
17/06/2020</t>
  </si>
  <si>
    <t>Consolidar la Informacion frente a la normativida aplicable de TH
Procedimiento/intructivo de revision de Normatividad aplicable a TH
Reunion con subsecretaria de suistemas de informacion para crear herramienta de revision de la informacion normativa
Crear la herramienta de consolidacion de normatividad aplicable</t>
  </si>
  <si>
    <t>17/06/2020
17/06/2020
22/06/2020
22/06/2020</t>
  </si>
  <si>
    <t>Procedimiento de revision de hojas de vida en el SIGEP desde TH
Consolidar la Matriz de caracterizacion del talento humano OCI</t>
  </si>
  <si>
    <t>15/07/2020
30/07/2020</t>
  </si>
  <si>
    <t>Procedimiento de alimentacion de matrices de pre pensionados, cabeza de familia, grupo etnicos o con fuero sindical
crear Matriz de personas cabeza de familia
crear Matriz de personas pertenecientes a grupos étnicos 
crear Matriz de personas con fuero sindical</t>
  </si>
  <si>
    <t>17/06/2020
17/06/2020
17/06/2020
17/06/2020</t>
  </si>
  <si>
    <t>30/07/2020
30/07/2020
30/07/2020
30/07/2020</t>
  </si>
  <si>
    <t>Actualizar Matriz GETH, teniendo en cuenta los siguientes datos:
Análisis de la caracterización del talento humano
Resultados de la evaluación de desempeño y acuerdos de gestión.
Medición de clima organizacional
Encuesta de ambiente y desempeño institucional (EDI - DANE)
Acuerdos sindicales</t>
  </si>
  <si>
    <t>17/06/2020
18/07/2020</t>
  </si>
  <si>
    <t>17/06/2020
20/07/2020</t>
  </si>
  <si>
    <t>17/07/2020
15/08/2020</t>
  </si>
  <si>
    <t>30/06/2020
15/07/2020</t>
  </si>
  <si>
    <t>17/06/2020
17/06/2020
17/06/2020</t>
  </si>
  <si>
    <t>Actualizar el PEGTH incluyendo el componente de monitorio y seguimiento al SIGEP
Procedimiento de seguimiento y monitoreo al SIGEP</t>
  </si>
  <si>
    <t>Actualizar el PEGTH incluyendo el componente de clima organizacional
Procedimiento de evaluacion de clima organizacional</t>
  </si>
  <si>
    <t xml:space="preserve">Hacer el diagnostico del estado actual del manual frente a las competencias del Decreto 1083 del 2015
</t>
  </si>
  <si>
    <t>Solicitar reunion con OPGI para determinar el GETH en el plan estrategico organizaciónal
Desarrollar reunion con OPGI para determinar el GETH en el plan estrategico organizaciónal</t>
  </si>
  <si>
    <t>17/06/2020
19/06/2020</t>
  </si>
  <si>
    <t>19/06/2020
?</t>
  </si>
  <si>
    <t>17/08/2020
30/06/2020</t>
  </si>
  <si>
    <t>Procedimiento de vinculacion de personal con discapacidad
Reporte del persona con discapacidad
Actualizar el reporte de personas con discapacidad</t>
  </si>
  <si>
    <t>17/06/2020
17/06/2020
30/06/2020</t>
  </si>
  <si>
    <t>17/07/2020
30/06/2020
31/07/2020</t>
  </si>
  <si>
    <t>17/06/2020
17/07/2020
17/06/2020</t>
  </si>
  <si>
    <t>17/06/2020
17/07/2020
17/06/2020
17/06/2020</t>
  </si>
  <si>
    <t>Procedimiento de ejecucion los Acuerdos de Gestion
Crear herramienta de los acuerdos de gestion
Solicitar a OCI, las caraterizaciones del talento humano de toda la administración
Crear herramienta de medición del liderazgo
Reunion OPGI para la medicion de las metas</t>
  </si>
  <si>
    <t>Diseñar indicadores de gestion para el proceso GTH
Implementar indicadores de gestion para el proceso GTH
seguimiento y medicion a los indicadores de gestion para el proceso GTH</t>
  </si>
  <si>
    <t>17/06/2020
01/08/2020
01/08/2020</t>
  </si>
  <si>
    <t>17/07/2020
30/12/2020
30/12/2020</t>
  </si>
  <si>
    <t>17/09/2020
17/09/2020</t>
  </si>
  <si>
    <t>Elaborar el acto administrativo de evaluacion del desempeño
Elaborar el acto administrativo de acuerdo de gestion</t>
  </si>
  <si>
    <t>?
?</t>
  </si>
  <si>
    <t>Actualizar informe de eficacia de cumplimiento programa de entorno laboral saludable en la entidad.
Herramienta de seguimiento a las mejoras programa de entorno laboral saludable en la entidad.</t>
  </si>
  <si>
    <t>30/07/2020
30/07/2020</t>
  </si>
  <si>
    <t>30/06/2020
30/06/2020</t>
  </si>
  <si>
    <t>30/08/2020
30/08/2020</t>
  </si>
  <si>
    <t>Actualizar Informe de seguimiento a las solicitudes de entrega de dotacion</t>
  </si>
  <si>
    <t>?</t>
  </si>
  <si>
    <t>17/07/2020
18/09/2020</t>
  </si>
  <si>
    <t>Actulizar un mecanismo/ herramienta de resolucion de conflictos
Elaborar informe de eficacia de la herramienta de resolucion de conflicots</t>
  </si>
  <si>
    <t>17/09/2020
17/09/2020
17/09/2020</t>
  </si>
  <si>
    <t>Implementar los componentes de PEGTH</t>
  </si>
  <si>
    <t>Aplica para la subsecretaria de talento humano</t>
  </si>
  <si>
    <t>Diagnostico del plan de bienestar se encuentra tabuladas las encuestas que arrojan las necesidades de los funcionarios y se encuentra en medio digital
Diagnostico del plan de capacitaciones se encuentra tabuladas las encuestas que arrojan las necesidades de los funcionarios y se encuentra en medio digital 
Diagnostico de riesgo psicosocial
Diagnostico de riesgos laborales</t>
  </si>
  <si>
    <t>PARA PLANES DE CAPACITACIÓN Y BIENESTAR: Teniendo en cuenta el resultado de las encuestas y el diagnostico tanto de capacitaciones como de bienestar se eligen las actividades y tematicas a desarrollar con los funcionarios de la administración, teniendo el aval de la comisión de personal y el coité institucional de evaluación y desempeño, se procede a reunir los cdp de las diferentes secretarias que aportan los recursos financieros para la ejecución de los planes,  y se continua con el proceso de contratación para los proovedores de las diferentes actividades y capacitaciones.  Se abre convocatoria de inscripción cuando la actividad lo requiiere o se emite circular desde T.H. para la convocatoria de asisencia  a la capacitación y/o evento. Una vez en desarrollo del evento o capacitación se levanta registro de asistencia y registro fotografico.
La convocatoria se realiza mediante correo electronico institucional, envío de circulares o citaciones en medio físico y magnetico.
Para concer el nivel de saisfacción se aplicará una ecuesta o herramienta de evaluación diseñada.</t>
  </si>
  <si>
    <t xml:space="preserve">Se elaboró el plan el cual se encuentra en la plan estrategico de talento humano y esta publicado en el siguiente link https://www.pasto.gov.co/index.php/nuestras-dependencias/secretaria-general/plan-institucional-de-capacitaciones-bienestar-e-incentivos/category/427-plan-de-bienestar-e-incentivos 
se ejecuta de acuerdo al cronogrma de actividesdes que se encuentra en el plan </t>
  </si>
  <si>
    <t>esto se encuentra en el plan de capacitaciones  el cual esta incluido en la plan estrategico de talento humano y se encuentra en el siguente link https://www.pasto.gov.co/index.php/nuestras-dependencias/secretaria-general/plan-institucional-de-capacitaciones-bienestar-e-incentivos/category/426-plan-de-capacitaciones
Diseño de una pieza informativa (plegable, cartilla, boletin informativo) donde se da a conocer el organigrama de la alcaldia, y la funcionalidad de cada uno de las secretarias y oficinas que hacen parte de la administración, y la parte normativa y legal que rije al funcionario público.
El proceso de inducción como de reinducción se realizará en dos momentos la citación a una capacitación general con el grupo d e funcionarios que lo requieren  con expositores que manejen las tematicas. 
el segundo momento se realizará en el puesto de trabajo de cada una de las secreatias u oficinas de la adminstración previa concertanción  de horario y fechas con el directivo  de la depencia, para garantizar la asistencia del personal, que no pudo asistir a la capacitación general.</t>
  </si>
  <si>
    <t xml:space="preserve">cronograma de capacitaciones , </t>
  </si>
  <si>
    <t>plan estrategico de talento humano
Circular o citación de evento. Listados de asistencia de IndyReind, registro fotografico, documento diseñado de información isntitucional.</t>
  </si>
  <si>
    <t xml:space="preserve">Creación de una base de datos de asistencia a cada uno los eventos programados en el plan de capacitaciones y de bienestar. El cual será actualizado a la finalización y/o clausura de los eventos.
</t>
  </si>
  <si>
    <t>Diseño de una herramienta de seguimiento a la aplicabilidad de los temas recibidos en capacitación , la cual será desarrollada por el jefe inmediato de cada funcionario capacitado, quien deberá mostrar verificar si la tematica de la capacitación es aplicada en el desarrollo de las actividades laborales realizadas por el funcionario.</t>
  </si>
  <si>
    <t>herramienta de seguimiento diligenciada y firmada.</t>
  </si>
  <si>
    <t>Plan Institucional de Capacitación Realizado, aprobado y publicado</t>
  </si>
  <si>
    <t>Existe un cronograma de capacitaciones  el cual se debe desarrollar en lal vigencia 2020</t>
  </si>
  <si>
    <t>encuesta elaborada y aplicada</t>
  </si>
  <si>
    <t>Elaboración de una encuesta de necesidades de capacitación dirigida a Secretarios, subsecretarios y jefes de dependencia.</t>
  </si>
  <si>
    <t xml:space="preserve">Aplicación de las encuaestas de satisfacción, </t>
  </si>
  <si>
    <t>Documento aprobado PLAN DE BIENESTAR E INCENTIVOS .</t>
  </si>
  <si>
    <t>Incluido en el Plan Estrategico de Talento Humano</t>
  </si>
  <si>
    <t>Incluido en el Plan Institucional de Capacitaciones 2020</t>
  </si>
  <si>
    <t>Ses programaron las tematicas: CURSO DE ATENCIÓN AL CIUDADANO, PARTICIPACIÓN CIUDADANA. CURSO DE GESTIÓN DOCUMENTAL, CURSO DE PROCESOS DE SISTEMATIZACION DE LA INFORMACIÓN. CURSO DE EXCEL , WORD, SISTEMA DE ARCAIS, Y AUTOCARD.</t>
  </si>
  <si>
    <t>Se hizo entrega de plegable con información sobre CODIGO DE INTEGRIDAD en el evento DIA DEL FUNCIONARIO PUBLICO.</t>
  </si>
  <si>
    <t>Se cuenta con un plan de bienestar elaborado, aprobado y publicado en la pagnia de la alcaldia de Pasto. Donde se programa actividad de engttrega de incentivos a los funcionarios que cumplen los requisitos exigidos por la normatividad dada por CNCV</t>
  </si>
  <si>
    <t>Los criterios de la construcción del plan de Bienestar, incentivos se coordinaron con la Jefe de talento humano y la comisión de personal con quienes se evaluaron las necesidades expuestas por los funcionarios a traves de las encuestas aplicadas.</t>
  </si>
  <si>
    <t>Las actividades que se seleccionaron dentro del plan se dieron a conocer a la alta dirección y se concertaron con ellos las mas pertinentes, a traves del comité institucionall de evaluación y desempeño, como  la comisión de personal delegada por el señor alcalde a traves de sus represntantes.</t>
  </si>
  <si>
    <t>Documento aprobado PLAN DE BIENESTAR E INCENTIVOS .
Actas de reuniones</t>
  </si>
  <si>
    <t>DOCUMENTO ELABORADO E INCLUIDO EN EL PLAN DE GESTION INSTITUCIONAL</t>
  </si>
  <si>
    <t>Se analizó las respuestas dadas a traves de las encuentas aplicadas a los funcionarios y se copiló en el documento anexo en el plan de gestión de talento humano.</t>
  </si>
  <si>
    <t>Plan de Bienestar e incentivos aprobado y publicado</t>
  </si>
  <si>
    <t>Se encutran las actividades a desarrollarse en el plan según el nivvel de interes de los funcionarios.(Campeonato de microfutbol, baloncesto, voleibol tanto masculino y femenino y el servicio de gimnacio y terapias de relajación)</t>
  </si>
  <si>
    <t>Se encutran las actividades a desarrollarse en el plan según el nivvel de interes de los funcionarios.(desarrollo de cine foro y conformación de un grupo de danzas)</t>
  </si>
  <si>
    <t>Se encutran las actividades a desarrollarse en el plan según el nivvel de interes de los funcionarios.(servicio de gimnacio y terapias de relajación, y desarrollo de la semana de seguridad y  salud en el ltrabajo).</t>
  </si>
  <si>
    <t>se programan tallleres de desarrollo ocupacional  y charlas de emprendimiento esto para el personal proximo a pensionarse como apoyo en la desvinculación asistida.</t>
  </si>
  <si>
    <t>Se programa la Feria de promoción y orientación para adquirir vivienda, se hace alianza con los gremios constructores y con  el Fondo Nacional del Ahorro.</t>
  </si>
  <si>
    <t>Se concertan las actividades teniendo en cuenta la normatividad vigenre.</t>
  </si>
  <si>
    <t>CIRCULAR DE CONVOCATORIA, ACTAS DE ESCUTRINIO (PARA LOS DELEGADOS DE FUNCIONARIOS NO DIRECTIVOS) OFICIOS DE DELEGACION DEL SEÑOR ALCALDE PARA LOS DELEGADOS DE LA ALTA DIRECCIÓN</t>
  </si>
  <si>
    <t>Para la elección de los representantes de los funcionarios no directivos se hace la elección de los delegados mediante elección popular, este proceso se hace cada dos años. Una vez realizado el proceso de elección se saca acto administrativo (resolución) donde se da a conocer a los represntantes elegidos.</t>
  </si>
  <si>
    <t>Se da a conocer en la capacitación de inducción a nuevos funcionarios y en el evento de reinducción de los funcionarios vigentes, en el año 2019 se implemntó la entrega de un plegable en el eveno dia del funcionario publico.</t>
  </si>
  <si>
    <t>Crear /Ajustar herramienta de articulacion de cronogramas de los diferentes planes
Implementar la herramienta de articulacion de los planes de TH - +</t>
  </si>
  <si>
    <t>base de datos de la comision nacional del servicio civil y evaluacion de desempeño fisicas</t>
  </si>
  <si>
    <t>se evalua los funcionarios mediante una plataforma de la comision nacional</t>
  </si>
  <si>
    <t>base de datos filtrada de los funcionarios de carrera administrativa</t>
  </si>
  <si>
    <t>en la evaluacion del desempeño fisica de cada funcionario de carrera administrativa</t>
  </si>
  <si>
    <t>se realiza la evaluacion del desempeño el cual tiene unos compromisos corportamentales y se realiza uno de ellos en atencion ala ciudadano</t>
  </si>
  <si>
    <t>con la base de datos de filtrada de la evaluacionde desempeño de cada funcionario de carrera</t>
  </si>
  <si>
    <t>encuesta de necesidades mediante los correos personales y institucionales</t>
  </si>
  <si>
    <t>oficios, encuestas de necesidades, plan de capacitaciones aprobado y publicado,</t>
  </si>
  <si>
    <t>se tiene encuenta las necesidades de los directivos</t>
  </si>
  <si>
    <t>con el cronograma del plan de capacitaciones</t>
  </si>
  <si>
    <t>con el acercamiento de las entidades para el desarrollo del plan de capacitaciones</t>
  </si>
  <si>
    <t>cronograma y desarrollo del PIC</t>
  </si>
  <si>
    <t xml:space="preserve">se da cumplimiento con la elaboracion de la encuenta en la pagina web que fue remitada a los correos personales y institucionales </t>
  </si>
  <si>
    <t>encuestas de necesidades, tabulacion de las necesidades de capacitacion</t>
  </si>
  <si>
    <t>se realiza un evaluacion antes y despues de cada capacitacion</t>
  </si>
  <si>
    <t>se realiza un herramienta para poder evaluar</t>
  </si>
  <si>
    <t>la evaluacion y certificados de cumplimiento de la capacitacion</t>
  </si>
  <si>
    <t>matriz de gestion del conocimiento</t>
  </si>
  <si>
    <t>se crea la herramienta del pegable el cual se los socializa</t>
  </si>
  <si>
    <t>el pegable y el listado de entrega y fotografias</t>
  </si>
  <si>
    <t>con los oficios de la capacitacion a los funcionarios</t>
  </si>
  <si>
    <t>Se cuenta con un plan de bienestar elaborado, aprobado y publicado en la pagnia de la alcaldia de Pasto.</t>
  </si>
  <si>
    <t>con el cronograma de actividades</t>
  </si>
  <si>
    <t>acto administrativo</t>
  </si>
  <si>
    <t>se filtra las evaluaciones y se saca la califacion</t>
  </si>
  <si>
    <t>actos administrativos otorgando los incentivos</t>
  </si>
  <si>
    <t>Documento aprobado PLAN DE BIENESTAR E INCENTIVOS . Actos administrtivos</t>
  </si>
  <si>
    <t>con el cronograma de actividesde y desarrollo del plan de bienestar</t>
  </si>
  <si>
    <t>encuenta en la pagina web que se remirio a los correso personales y institucionales</t>
  </si>
  <si>
    <t xml:space="preserve">con la circular de inscricion y listados de asitencia y planillas de los deportes </t>
  </si>
  <si>
    <t>con la circular de inscricion y listados de asitencia</t>
  </si>
  <si>
    <t>circular y listado de asitencia</t>
  </si>
  <si>
    <t xml:space="preserve">Se incluye capacitación sobre Gestión de Calidad directriz de la Alta dirección
</t>
  </si>
  <si>
    <t xml:space="preserve">se programan tallleres de desarrollo ocupacional  y charlas de emprendimiento esto para el personal proximo a pensionarse como apoyo en la desvinculación asistida.
</t>
  </si>
  <si>
    <t>circular y listado de asitencia fotografias y base de datos de los prepensionados</t>
  </si>
  <si>
    <t>actos administrativos</t>
  </si>
  <si>
    <t xml:space="preserve">se desarrolla actividades dentro del componente de tardes de integracion </t>
  </si>
  <si>
    <t>Plan de Bienestar e incentivos aprobado y publicad</t>
  </si>
  <si>
    <t xml:space="preserve">se programan capacitacion para los funcionarios publicos enfatizada en los valor y etica  </t>
  </si>
  <si>
    <t>circular, listado de asitencia, base de datos de prepensionados</t>
  </si>
  <si>
    <t>30/08/2020
30/08/2020
30/06/2020
30/08/2020
30/08/2020</t>
  </si>
  <si>
    <t>15/09/2020
15/09/2020
15/09/2020</t>
  </si>
  <si>
    <t>30/11/2020
30/11/2020</t>
  </si>
  <si>
    <t>20/09/2020
20/09/2020</t>
  </si>
  <si>
    <t>15/07/2020
30/09/2020</t>
  </si>
  <si>
    <t>30/09/2020
30/09/2020</t>
  </si>
  <si>
    <t>15/08/2020
15/08/2020</t>
  </si>
  <si>
    <t>30/09/2020
30/09/2020</t>
  </si>
  <si>
    <t>30/10/2020
30/10/2020</t>
  </si>
  <si>
    <t>Incluido en el Plan Institucional de Bienestar 2020</t>
  </si>
  <si>
    <t xml:space="preserve">
En el plan de bienstar esta plazmado los temas el cual incluye los temas de cultura organizacional.</t>
  </si>
  <si>
    <t>Se garantiza la asitencia de los funcionarios a los eventos y se tiene como evidencia los listados de asistenci y registro fotoggrafico.</t>
  </si>
  <si>
    <t>Se encuentra incluido en el codigo de integridad, socializacion y actad de aporbación</t>
  </si>
  <si>
    <t>Se da la socialización ante los funcionario públicos</t>
  </si>
  <si>
    <t>Se socializo y se aprovo ante el comité.</t>
  </si>
  <si>
    <t>Permanente</t>
  </si>
  <si>
    <t>PERMANTE</t>
  </si>
  <si>
    <t>Citación y circulares, listados de asistencia</t>
  </si>
  <si>
    <t>Citación, llistados de asistencia y registro fotográfíco</t>
  </si>
  <si>
    <t>Plan de capacitación . Cronograma y listados de asistencia a las capacitaciones</t>
  </si>
  <si>
    <t xml:space="preserve">se da cumplimiento con la elaboración de la encuenta en la pagina web que fue remitada a los correos personales y institucionales </t>
  </si>
  <si>
    <t>circular y listados de asistencia y fotográfico</t>
  </si>
  <si>
    <t>pegable, listado de asistencia,fotográfico</t>
  </si>
  <si>
    <t xml:space="preserve">Se encuentran contatados 12 fuincionarios </t>
  </si>
  <si>
    <t xml:space="preserve">Se registra en una matriz excel. Con actualizacion cada año </t>
  </si>
  <si>
    <t xml:space="preserve">Registro fotografico, listados de asistencia  e informe de indicadores </t>
  </si>
  <si>
    <t xml:space="preserve">proceso de implemetacion </t>
  </si>
  <si>
    <t>listado de funcionarios con drecho a dotacion.</t>
  </si>
  <si>
    <t>entrada almacen de las tarjetas entregadas por el contratista a quien se le adjudico el contrato.
Se informa a los funcionarios con derecho para que se acerquen a almacen general del municipio a reclamar su respectiva tarjeta y poder hacer uso de ella.</t>
  </si>
  <si>
    <t>base de datos de funcionarios con derecho a recibir dotacion.</t>
  </si>
  <si>
    <t xml:space="preserve">Se implementa el Sistema de Vigilancia Epidemiologica en Riesgo Psicosocial en donde se toma acciones en cuanto al acoso laboral </t>
  </si>
  <si>
    <t xml:space="preserve">Procedimento del Sistema de Vigilancia Epidemiologica en Riesgo Psicosocial, campañas de Hagamos un trato, primero el buen trato, capacitaciones </t>
  </si>
  <si>
    <t xml:space="preserve">Comité de Discapacidad, Acuerdo N° 049 del 6 de diciembre del 2019 </t>
  </si>
  <si>
    <t xml:space="preserve">Actas de Comité de  municipal de Diescapacidad, Acuerdo e Informe  de inspeccion de trabajo </t>
  </si>
  <si>
    <t xml:space="preserve">Certificado  de estandares minimos </t>
  </si>
  <si>
    <t xml:space="preserve">Certificacion evaluativo de Estandares Minimos </t>
  </si>
  <si>
    <t xml:space="preserve">Sistema de Vigilancia Epidemiologica en Riesgo Psicosocial </t>
  </si>
  <si>
    <t>Socializacion resultados de bateria de riesgo psicosocial</t>
  </si>
  <si>
    <t>capacitacion presentacion power point, informe de actividades de reisgo psicosocial</t>
  </si>
  <si>
    <t xml:space="preserve">31/07/2020
17/07/2020
30/06/2020
</t>
  </si>
  <si>
    <t>La nueva negociacion se esta en curso, y su inicion  se aplazo por la contingencia.</t>
  </si>
  <si>
    <t>Janeth Davila
Sonia Hernandez
Orlando Chaves</t>
  </si>
  <si>
    <t>Dani Lopez
Sonia Hernandez
Janeth Davila
Monica Jurado</t>
  </si>
  <si>
    <t>Orlando Chaves
Sonia Hernandez
Monica Jurado</t>
  </si>
  <si>
    <t>Orlando Chaves
Sonia Hernandez
Dani Lopez
Lorena Santacruz
Equipo de SST</t>
  </si>
  <si>
    <t>Orlando Chaves
Sonia Hernandez
Janeth Davila</t>
  </si>
  <si>
    <t>Dani Lopez
Lorena Santacruz
Janeth Davila</t>
  </si>
  <si>
    <t>Orlando Chaves
Janeth Davila
Paola Calpa
Alvaro Riascos
Monica Jurado</t>
  </si>
  <si>
    <t>Orlando Chaves
Equipo SGSST (Psicologo)
Dani Lopez
Lorena Santacruz</t>
  </si>
  <si>
    <t>Orlando Chaves</t>
  </si>
  <si>
    <t>Ingrid Guevara - Diana caicedo
DACP</t>
  </si>
  <si>
    <t>Orlando Chaves
Janeth Davila</t>
  </si>
  <si>
    <t>Crear el procedimiento de reubicación
Estandarizar los criterios de rehubicación a traves de una herramienta</t>
  </si>
  <si>
    <t>Orlando Chaves
Sonia Hernandez
Janeth Davila
Ingrid Guevara</t>
  </si>
  <si>
    <t>Orlando Chaves
Sonia Hernandez
Janeth Davila
Ingrid Guevara - Diana caicedo</t>
  </si>
  <si>
    <t>Orlando Chaves
Dani Lopez
Lorena Santacruz
Janeth Davila</t>
  </si>
  <si>
    <t>Procedimiento de Capacitaciones
Procedimiento de bienestar</t>
  </si>
  <si>
    <t>Orlando Chaves
Mario Ortega
Equipo Juridico</t>
  </si>
  <si>
    <t>Orlando Chaves
Dani Lopez</t>
  </si>
  <si>
    <t>Procedimiento de Capacitaciones
Herramienta de sistematizacion para entregar informacion de toma de decisiones
Informe de evaluacion de eficacia de las capacitaciones</t>
  </si>
  <si>
    <t>Comité de seguridad vial
Monica Jurado</t>
  </si>
  <si>
    <t>Dar a conocer la estrategia de Salas Amigas de la Familia Lactante
Crear herramienta de registro de estrategia Salas Amigas de la Familia Lactante</t>
  </si>
  <si>
    <t>DACP
Sonia Hernandez</t>
  </si>
  <si>
    <t>Unidad de Atencion al Ciudadano
Dani Lopez
Lorena Santacruz</t>
  </si>
  <si>
    <t>Equipo de SST
Equipo Talento Humano</t>
  </si>
  <si>
    <t>Monica Jurado
Dani Lopez</t>
  </si>
  <si>
    <t>Orlando Chavez
Dani Lopez
Lorena Santacruz</t>
  </si>
  <si>
    <t>Crear un mecanismo de evaluacion de compentencias de los gerentes publicos</t>
  </si>
  <si>
    <t>OPGI
Orlando Chaves</t>
  </si>
  <si>
    <t>Sonia Hernandez
Orlando Chaves
Janeth Davila</t>
  </si>
  <si>
    <t>Equipo SST
Equipo Juridico
Comité de Convivincia Loboral</t>
  </si>
  <si>
    <t>Sonia Hernandez
Mario Ortega
Paola Calpa
Equipo de SST</t>
  </si>
  <si>
    <t>Herramienta de entrevista del retiro con analisis de causas y componentes de SST
Procedimiento de retiro</t>
  </si>
  <si>
    <t>Orlando Chaves
Sonia Hernandez
Equipo SST (Psicologo)</t>
  </si>
  <si>
    <t>Elaborar programa de desvinculacion asistida</t>
  </si>
  <si>
    <t>Lorena Santacruz
Equipo SST
Equipo Juridico</t>
  </si>
  <si>
    <t>Daissy Montenegro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</si>
</sst>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90"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1"/>
      <color rgb="FFFF000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sz val="11"/>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sz val="22"/>
      <color theme="0"/>
      <name val="Arial"/>
      <family val="2"/>
    </font>
    <font>
      <sz val="22"/>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Arial"/>
      <family val="2"/>
    </font>
    <font>
      <sz val="12"/>
      <color rgb="FF002060"/>
      <name val="Arial"/>
      <family val="2"/>
    </font>
    <font>
      <sz val="11"/>
      <color theme="1"/>
      <name val="Calibri"/>
      <family val="2"/>
      <scheme val="minor"/>
    </font>
    <font>
      <b/>
      <sz val="20"/>
      <color rgb="FF002060"/>
      <name val="Arial"/>
      <family val="2"/>
    </font>
    <font>
      <sz val="20"/>
      <color theme="1"/>
      <name val="Calibri"/>
      <family val="2"/>
      <scheme val="minor"/>
    </font>
    <font>
      <sz val="17"/>
      <color theme="1"/>
      <name val="Calibri"/>
      <family val="2"/>
      <scheme val="minor"/>
    </font>
    <font>
      <sz val="10"/>
      <color rgb="FF002060"/>
      <name val="Calibri"/>
      <family val="2"/>
      <scheme val="minor"/>
    </font>
    <font>
      <b/>
      <sz val="12"/>
      <color theme="0"/>
      <name val="Arial"/>
      <family val="2"/>
    </font>
    <font>
      <sz val="12"/>
      <color theme="1"/>
      <name val="Calibri"/>
      <family val="2"/>
      <scheme val="minor"/>
    </font>
    <font>
      <b/>
      <sz val="11"/>
      <color theme="0"/>
      <name val="Arial"/>
      <family val="2"/>
    </font>
    <font>
      <b/>
      <sz val="18"/>
      <color rgb="FF002060"/>
      <name val="Arial"/>
      <family val="2"/>
    </font>
    <font>
      <b/>
      <sz val="12"/>
      <color rgb="FF002060"/>
      <name val="Arial"/>
      <family val="2"/>
    </font>
    <font>
      <sz val="9"/>
      <color rgb="FF002060"/>
      <name val="Arial"/>
      <family val="2"/>
    </font>
    <font>
      <sz val="11"/>
      <color rgb="FF002060"/>
      <name val="Arial"/>
      <family val="2"/>
    </font>
    <font>
      <sz val="10"/>
      <color theme="1"/>
      <name val="Calibri"/>
      <family val="2"/>
      <scheme val="minor"/>
    </font>
    <font>
      <b/>
      <sz val="11"/>
      <name val="Arial"/>
      <family val="2"/>
    </font>
    <font>
      <sz val="18"/>
      <color rgb="FF002060"/>
      <name val="Arial Narrow"/>
      <family val="2"/>
    </font>
    <font>
      <sz val="18"/>
      <color theme="1"/>
      <name val="Arial Narrow"/>
      <family val="2"/>
    </font>
    <font>
      <sz val="18"/>
      <color rgb="FF002060"/>
      <name val="Calibri"/>
      <family val="2"/>
      <scheme val="minor"/>
    </font>
    <font>
      <sz val="11"/>
      <name val="Calibri"/>
      <family val="2"/>
      <scheme val="minor"/>
    </font>
    <font>
      <i/>
      <sz val="10"/>
      <color rgb="FF002060"/>
      <name val="Arial"/>
      <family val="2"/>
    </font>
    <font>
      <sz val="11"/>
      <color theme="1"/>
      <name val="Calibri"/>
      <family val="2"/>
      <scheme val="minor"/>
    </font>
    <font>
      <sz val="18"/>
      <color theme="0"/>
      <name val="Arial"/>
      <family val="2"/>
    </font>
    <font>
      <b/>
      <u/>
      <sz val="16"/>
      <color rgb="FF0000FF"/>
      <name val="Arial"/>
      <family val="2"/>
    </font>
    <font>
      <b/>
      <sz val="16"/>
      <color rgb="FF002060"/>
      <name val="Arial"/>
      <family val="2"/>
    </font>
    <font>
      <sz val="11"/>
      <color theme="0"/>
      <name val="Calibri"/>
      <family val="2"/>
      <scheme val="minor"/>
    </font>
    <font>
      <sz val="15"/>
      <color rgb="FF002060"/>
      <name val="Arial"/>
      <family val="2"/>
    </font>
    <font>
      <sz val="15"/>
      <color rgb="FF002060"/>
      <name val="Arial Narrow"/>
      <family val="2"/>
    </font>
    <font>
      <sz val="11"/>
      <color theme="0"/>
      <name val="Arial"/>
      <family val="2"/>
    </font>
    <font>
      <sz val="11"/>
      <color rgb="FF002060"/>
      <name val="Calibri"/>
      <family val="2"/>
      <scheme val="minor"/>
    </font>
    <font>
      <sz val="8"/>
      <color rgb="FF002060"/>
      <name val="Arial Narrow"/>
      <family val="2"/>
    </font>
    <font>
      <b/>
      <u/>
      <sz val="8"/>
      <color rgb="FF002060"/>
      <name val="Arial Narrow"/>
      <family val="2"/>
    </font>
    <font>
      <b/>
      <u/>
      <sz val="11"/>
      <color rgb="FF002060"/>
      <name val="Calibri"/>
      <family val="2"/>
      <scheme val="minor"/>
    </font>
    <font>
      <u/>
      <sz val="11"/>
      <color theme="1"/>
      <name val="Arial"/>
      <family val="2"/>
    </font>
    <font>
      <b/>
      <u/>
      <sz val="11"/>
      <color theme="1"/>
      <name val="Arial"/>
      <family val="2"/>
    </font>
    <font>
      <b/>
      <sz val="14"/>
      <color theme="0"/>
      <name val="Arial"/>
      <family val="2"/>
    </font>
    <font>
      <b/>
      <sz val="9"/>
      <color indexed="81"/>
      <name val="Tahoma"/>
      <family val="2"/>
    </font>
    <font>
      <sz val="12"/>
      <name val="Arial"/>
      <family val="2"/>
    </font>
    <font>
      <sz val="14"/>
      <color theme="1"/>
      <name val="Arial"/>
      <family val="2"/>
    </font>
    <font>
      <b/>
      <sz val="16"/>
      <color theme="0"/>
      <name val="Arial"/>
      <family val="2"/>
    </font>
    <font>
      <sz val="12"/>
      <name val="Calibri"/>
      <family val="2"/>
      <scheme val="minor"/>
    </font>
    <font>
      <sz val="26"/>
      <color theme="0"/>
      <name val="Arial"/>
      <family val="2"/>
    </font>
    <font>
      <sz val="8"/>
      <name val="Arial"/>
      <family val="2"/>
    </font>
  </fonts>
  <fills count="22">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8" tint="0.59999389629810485"/>
        <bgColor indexed="64"/>
      </patternFill>
    </fill>
    <fill>
      <patternFill patternType="solid">
        <fgColor theme="9" tint="-0.24994659260841701"/>
        <bgColor indexed="64"/>
      </patternFill>
    </fill>
    <fill>
      <patternFill patternType="solid">
        <fgColor rgb="FFFFC000"/>
        <bgColor indexed="64"/>
      </patternFill>
    </fill>
  </fills>
  <borders count="209">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thin">
        <color indexed="64"/>
      </left>
      <right style="thin">
        <color indexed="64"/>
      </right>
      <top style="thin">
        <color indexed="64"/>
      </top>
      <bottom style="thin">
        <color indexed="64"/>
      </bottom>
      <diagonal/>
    </border>
    <border>
      <left style="medium">
        <color theme="4" tint="-0.499984740745262"/>
      </left>
      <right/>
      <top style="dashed">
        <color theme="4" tint="-0.499984740745262"/>
      </top>
      <bottom style="medium">
        <color theme="4" tint="-0.499984740745262"/>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thin">
        <color rgb="FF002060"/>
      </left>
      <right style="thin">
        <color rgb="FF002060"/>
      </right>
      <top/>
      <bottom style="medium">
        <color rgb="FF002060"/>
      </bottom>
      <diagonal/>
    </border>
    <border>
      <left/>
      <right style="dashed">
        <color rgb="FF002060"/>
      </right>
      <top style="double">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right style="hair">
        <color rgb="FF002060"/>
      </right>
      <top style="hair">
        <color rgb="FF002060"/>
      </top>
      <bottom style="hair">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style="hair">
        <color rgb="FF002060"/>
      </left>
      <right style="medium">
        <color rgb="FF002060"/>
      </right>
      <top/>
      <bottom/>
      <diagonal/>
    </border>
    <border>
      <left style="thin">
        <color rgb="FF002060"/>
      </left>
      <right style="hair">
        <color rgb="FF002060"/>
      </right>
      <top style="thin">
        <color rgb="FF002060"/>
      </top>
      <bottom style="medium">
        <color rgb="FF002060"/>
      </bottom>
      <diagonal/>
    </border>
    <border>
      <left style="hair">
        <color rgb="FF002060"/>
      </left>
      <right style="hair">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dashed">
        <color indexed="64"/>
      </left>
      <right/>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top/>
      <bottom/>
      <diagonal/>
    </border>
    <border>
      <left/>
      <right style="thin">
        <color theme="4" tint="-0.499984740745262"/>
      </right>
      <top/>
      <bottom/>
      <diagonal/>
    </border>
    <border>
      <left style="thin">
        <color rgb="FF002060"/>
      </left>
      <right style="hair">
        <color rgb="FF002060"/>
      </right>
      <top style="thin">
        <color rgb="FF002060"/>
      </top>
      <bottom style="thin">
        <color indexed="64"/>
      </bottom>
      <diagonal/>
    </border>
    <border>
      <left style="hair">
        <color rgb="FF002060"/>
      </left>
      <right style="hair">
        <color rgb="FF002060"/>
      </right>
      <top style="thin">
        <color rgb="FF002060"/>
      </top>
      <bottom style="thin">
        <color indexed="64"/>
      </bottom>
      <diagonal/>
    </border>
    <border>
      <left style="thin">
        <color rgb="FF002060"/>
      </left>
      <right style="hair">
        <color rgb="FF002060"/>
      </right>
      <top style="thin">
        <color indexed="64"/>
      </top>
      <bottom style="thin">
        <color rgb="FF002060"/>
      </bottom>
      <diagonal/>
    </border>
    <border>
      <left style="hair">
        <color rgb="FF002060"/>
      </left>
      <right style="hair">
        <color rgb="FF002060"/>
      </right>
      <top style="thin">
        <color indexed="64"/>
      </top>
      <bottom style="thin">
        <color rgb="FF002060"/>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bottom/>
      <diagonal/>
    </border>
    <border>
      <left style="hair">
        <color theme="4" tint="-0.499984740745262"/>
      </left>
      <right style="hair">
        <color theme="4" tint="-0.499984740745262"/>
      </right>
      <top/>
      <bottom style="hair">
        <color theme="4" tint="-0.499984740745262"/>
      </bottom>
      <diagonal/>
    </border>
    <border>
      <left style="medium">
        <color rgb="FF002060"/>
      </left>
      <right style="thin">
        <color rgb="FF002060"/>
      </right>
      <top style="medium">
        <color rgb="FF002060"/>
      </top>
      <bottom/>
      <diagonal/>
    </border>
    <border>
      <left style="hair">
        <color rgb="FF002060"/>
      </left>
      <right style="medium">
        <color rgb="FF002060"/>
      </right>
      <top style="thin">
        <color rgb="FF002060"/>
      </top>
      <bottom style="hair">
        <color rgb="FF002060"/>
      </bottom>
      <diagonal/>
    </border>
    <border>
      <left style="hair">
        <color rgb="FF002060"/>
      </left>
      <right style="medium">
        <color rgb="FF002060"/>
      </right>
      <top style="hair">
        <color rgb="FF002060"/>
      </top>
      <bottom style="thin">
        <color rgb="FF002060"/>
      </bottom>
      <diagonal/>
    </border>
    <border>
      <left style="medium">
        <color rgb="FF002060"/>
      </left>
      <right style="thin">
        <color rgb="FF002060"/>
      </right>
      <top/>
      <bottom style="medium">
        <color rgb="FF002060"/>
      </bottom>
      <diagonal/>
    </border>
    <border>
      <left style="hair">
        <color rgb="FF002060"/>
      </left>
      <right style="medium">
        <color rgb="FF002060"/>
      </right>
      <top/>
      <bottom style="medium">
        <color rgb="FF002060"/>
      </bottom>
      <diagonal/>
    </border>
    <border>
      <left style="medium">
        <color rgb="FF002060"/>
      </left>
      <right style="thin">
        <color rgb="FF002060"/>
      </right>
      <top style="medium">
        <color rgb="FF002060"/>
      </top>
      <bottom style="hair">
        <color rgb="FF002060"/>
      </bottom>
      <diagonal/>
    </border>
    <border>
      <left style="hair">
        <color rgb="FF002060"/>
      </left>
      <right style="medium">
        <color rgb="FF002060"/>
      </right>
      <top style="medium">
        <color rgb="FF002060"/>
      </top>
      <bottom style="thin">
        <color rgb="FF002060"/>
      </bottom>
      <diagonal/>
    </border>
    <border>
      <left style="medium">
        <color rgb="FF002060"/>
      </left>
      <right style="thin">
        <color rgb="FF002060"/>
      </right>
      <top style="hair">
        <color rgb="FF002060"/>
      </top>
      <bottom style="hair">
        <color rgb="FF002060"/>
      </bottom>
      <diagonal/>
    </border>
    <border>
      <left style="hair">
        <color rgb="FF002060"/>
      </left>
      <right style="medium">
        <color rgb="FF002060"/>
      </right>
      <top style="hair">
        <color rgb="FF002060"/>
      </top>
      <bottom style="hair">
        <color rgb="FF002060"/>
      </bottom>
      <diagonal/>
    </border>
    <border>
      <left style="hair">
        <color rgb="FF002060"/>
      </left>
      <right style="medium">
        <color rgb="FF002060"/>
      </right>
      <top style="thin">
        <color rgb="FF002060"/>
      </top>
      <bottom style="thin">
        <color rgb="FF002060"/>
      </bottom>
      <diagonal/>
    </border>
    <border>
      <left style="medium">
        <color rgb="FF002060"/>
      </left>
      <right style="thin">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medium">
        <color rgb="FF002060"/>
      </right>
      <top style="medium">
        <color rgb="FF002060"/>
      </top>
      <bottom style="hair">
        <color rgb="FF002060"/>
      </bottom>
      <diagonal/>
    </border>
    <border>
      <left style="dashed">
        <color rgb="FF002060"/>
      </left>
      <right style="dashed">
        <color rgb="FF002060"/>
      </right>
      <top style="dashed">
        <color rgb="FF002060"/>
      </top>
      <bottom/>
      <diagonal/>
    </border>
    <border>
      <left/>
      <right style="dashed">
        <color rgb="FF002060"/>
      </right>
      <top/>
      <bottom/>
      <diagonal/>
    </border>
    <border>
      <left style="dashed">
        <color rgb="FF002060"/>
      </left>
      <right style="dashed">
        <color rgb="FF002060"/>
      </right>
      <top/>
      <bottom/>
      <diagonal/>
    </border>
    <border>
      <left style="hair">
        <color rgb="FF002060"/>
      </left>
      <right style="hair">
        <color rgb="FF002060"/>
      </right>
      <top style="thin">
        <color rgb="FF002060"/>
      </top>
      <bottom style="medium">
        <color rgb="FF002060"/>
      </bottom>
      <diagonal/>
    </border>
    <border>
      <left style="hair">
        <color rgb="FF002060"/>
      </left>
      <right style="medium">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right style="hair">
        <color rgb="FF002060"/>
      </right>
      <top style="thin">
        <color rgb="FF002060"/>
      </top>
      <bottom/>
      <diagonal/>
    </border>
    <border>
      <left/>
      <right style="hair">
        <color rgb="FF002060"/>
      </right>
      <top/>
      <bottom style="thin">
        <color rgb="FF002060"/>
      </bottom>
      <diagonal/>
    </border>
    <border>
      <left style="thin">
        <color rgb="FF002060"/>
      </left>
      <right style="hair">
        <color rgb="FF002060"/>
      </right>
      <top/>
      <bottom style="thin">
        <color rgb="FF002060"/>
      </bottom>
      <diagonal/>
    </border>
    <border>
      <left style="medium">
        <color rgb="FF002060"/>
      </left>
      <right style="thin">
        <color rgb="FF002060"/>
      </right>
      <top style="hair">
        <color rgb="FF002060"/>
      </top>
      <bottom/>
      <diagonal/>
    </border>
    <border>
      <left style="thin">
        <color rgb="FF002060"/>
      </left>
      <right style="hair">
        <color rgb="FF002060"/>
      </right>
      <top style="thin">
        <color rgb="FF002060"/>
      </top>
      <bottom/>
      <diagonal/>
    </border>
    <border>
      <left style="hair">
        <color rgb="FF002060"/>
      </left>
      <right style="medium">
        <color rgb="FF002060"/>
      </right>
      <top style="hair">
        <color rgb="FF002060"/>
      </top>
      <bottom/>
      <diagonal/>
    </border>
    <border>
      <left style="hair">
        <color rgb="FF002060"/>
      </left>
      <right style="medium">
        <color rgb="FF002060"/>
      </right>
      <top/>
      <bottom style="thin">
        <color rgb="FF002060"/>
      </bottom>
      <diagonal/>
    </border>
    <border>
      <left style="double">
        <color rgb="FF002060"/>
      </left>
      <right/>
      <top style="double">
        <color rgb="FF002060"/>
      </top>
      <bottom style="dashed">
        <color rgb="FF002060"/>
      </bottom>
      <diagonal/>
    </border>
    <border>
      <left style="double">
        <color rgb="FF002060"/>
      </left>
      <right/>
      <top style="dashed">
        <color rgb="FF002060"/>
      </top>
      <bottom/>
      <diagonal/>
    </border>
    <border>
      <left/>
      <right/>
      <top style="double">
        <color rgb="FF002060"/>
      </top>
      <bottom/>
      <diagonal/>
    </border>
    <border>
      <left style="medium">
        <color rgb="FF002060"/>
      </left>
      <right/>
      <top style="medium">
        <color rgb="FF002060"/>
      </top>
      <bottom style="hair">
        <color rgb="FF002060"/>
      </bottom>
      <diagonal/>
    </border>
    <border>
      <left style="medium">
        <color rgb="FF002060"/>
      </left>
      <right/>
      <top style="hair">
        <color rgb="FF002060"/>
      </top>
      <bottom style="hair">
        <color rgb="FF002060"/>
      </bottom>
      <diagonal/>
    </border>
    <border>
      <left style="thin">
        <color indexed="64"/>
      </left>
      <right/>
      <top style="medium">
        <color rgb="FF002060"/>
      </top>
      <bottom/>
      <diagonal/>
    </border>
    <border>
      <left style="thin">
        <color indexed="64"/>
      </left>
      <right/>
      <top/>
      <bottom/>
      <diagonal/>
    </border>
    <border>
      <left style="thin">
        <color indexed="64"/>
      </left>
      <right/>
      <top/>
      <bottom style="thin">
        <color indexed="64"/>
      </bottom>
      <diagonal/>
    </border>
    <border>
      <left style="hair">
        <color rgb="FF002060"/>
      </left>
      <right/>
      <top style="thin">
        <color theme="4" tint="-0.499984740745262"/>
      </top>
      <bottom/>
      <diagonal/>
    </border>
    <border>
      <left style="hair">
        <color rgb="FF002060"/>
      </left>
      <right style="hair">
        <color rgb="FF002060"/>
      </right>
      <top style="thin">
        <color theme="4" tint="-0.499984740745262"/>
      </top>
      <bottom/>
      <diagonal/>
    </border>
    <border>
      <left style="hair">
        <color rgb="FF002060"/>
      </left>
      <right style="hair">
        <color rgb="FF002060"/>
      </right>
      <top/>
      <bottom style="thin">
        <color theme="4" tint="-0.499984740745262"/>
      </bottom>
      <diagonal/>
    </border>
    <border>
      <left style="thin">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bottom style="medium">
        <color theme="4" tint="-0.499984740745262"/>
      </bottom>
      <diagonal/>
    </border>
    <border>
      <left style="medium">
        <color theme="4" tint="-0.499984740745262"/>
      </left>
      <right style="medium">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top style="medium">
        <color rgb="FF002060"/>
      </top>
      <bottom style="dashed">
        <color rgb="FF002060"/>
      </bottom>
      <diagonal/>
    </border>
    <border>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diagonal/>
    </border>
    <border>
      <left style="thin">
        <color rgb="FF002060"/>
      </left>
      <right style="thin">
        <color rgb="FF002060"/>
      </right>
      <top style="thin">
        <color rgb="FF002060"/>
      </top>
      <bottom/>
      <diagonal/>
    </border>
    <border>
      <left style="thin">
        <color rgb="FF002060"/>
      </left>
      <right style="dashed">
        <color rgb="FF002060"/>
      </right>
      <top/>
      <bottom/>
      <diagonal/>
    </border>
    <border>
      <left style="dotted">
        <color rgb="FF002060"/>
      </left>
      <right style="dashed">
        <color rgb="FF002060"/>
      </right>
      <top style="dashed">
        <color rgb="FF002060"/>
      </top>
      <bottom/>
      <diagonal/>
    </border>
    <border>
      <left style="dashed">
        <color rgb="FF002060"/>
      </left>
      <right style="medium">
        <color rgb="FF002060"/>
      </right>
      <top/>
      <bottom/>
      <diagonal/>
    </border>
    <border>
      <left/>
      <right/>
      <top/>
      <bottom style="thin">
        <color indexed="64"/>
      </bottom>
      <diagonal/>
    </border>
    <border>
      <left style="thin">
        <color indexed="64"/>
      </left>
      <right style="thin">
        <color indexed="64"/>
      </right>
      <top/>
      <bottom style="thin">
        <color indexed="64"/>
      </bottom>
      <diagonal/>
    </border>
    <border>
      <left style="hair">
        <color rgb="FF002060"/>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2060"/>
      </left>
      <right style="hair">
        <color rgb="FF002060"/>
      </right>
      <top/>
      <bottom style="hair">
        <color rgb="FF002060"/>
      </bottom>
      <diagonal/>
    </border>
  </borders>
  <cellStyleXfs count="2">
    <xf numFmtId="0" fontId="0" fillId="0" borderId="0"/>
    <xf numFmtId="0" fontId="19" fillId="0" borderId="0" applyNumberFormat="0" applyFill="0" applyBorder="0" applyAlignment="0" applyProtection="0"/>
  </cellStyleXfs>
  <cellXfs count="911">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48" xfId="0" applyFont="1" applyBorder="1" applyAlignment="1">
      <alignment vertical="center"/>
    </xf>
    <xf numFmtId="0" fontId="7" fillId="0" borderId="47" xfId="0" applyFont="1" applyBorder="1" applyAlignment="1">
      <alignment vertical="center"/>
    </xf>
    <xf numFmtId="0" fontId="7" fillId="0" borderId="47" xfId="0" applyFont="1" applyBorder="1" applyAlignment="1">
      <alignment horizontal="center" vertical="center"/>
    </xf>
    <xf numFmtId="0" fontId="7" fillId="0" borderId="47" xfId="0" applyFont="1" applyFill="1" applyBorder="1" applyAlignment="1">
      <alignment vertical="center"/>
    </xf>
    <xf numFmtId="0" fontId="7" fillId="0" borderId="46" xfId="0" applyFont="1" applyBorder="1" applyAlignment="1">
      <alignment vertical="center"/>
    </xf>
    <xf numFmtId="0" fontId="7" fillId="0" borderId="49"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7" fillId="0" borderId="52" xfId="0" applyFont="1" applyBorder="1" applyAlignment="1">
      <alignment vertical="center"/>
    </xf>
    <xf numFmtId="0" fontId="5" fillId="0" borderId="0" xfId="0" applyFont="1" applyFill="1" applyBorder="1" applyAlignment="1">
      <alignment horizontal="center" vertical="center"/>
    </xf>
    <xf numFmtId="0" fontId="5" fillId="0" borderId="49" xfId="0" applyFont="1" applyFill="1" applyBorder="1" applyAlignment="1">
      <alignment horizontal="center" vertical="center"/>
    </xf>
    <xf numFmtId="0" fontId="7" fillId="0" borderId="53" xfId="0" applyFont="1" applyBorder="1" applyAlignment="1">
      <alignment vertical="center"/>
    </xf>
    <xf numFmtId="0" fontId="7" fillId="0" borderId="54" xfId="0" applyFont="1" applyBorder="1" applyAlignment="1">
      <alignment vertical="center"/>
    </xf>
    <xf numFmtId="0" fontId="7" fillId="0" borderId="54" xfId="0" applyFont="1" applyBorder="1" applyAlignment="1">
      <alignment horizontal="center" vertical="center"/>
    </xf>
    <xf numFmtId="0" fontId="7" fillId="0" borderId="54" xfId="0" applyFont="1" applyFill="1" applyBorder="1" applyAlignment="1">
      <alignment vertical="center"/>
    </xf>
    <xf numFmtId="0" fontId="8" fillId="0" borderId="54" xfId="0" applyFont="1" applyBorder="1" applyAlignment="1">
      <alignment vertical="center"/>
    </xf>
    <xf numFmtId="0" fontId="7" fillId="0" borderId="55" xfId="0" applyFont="1" applyBorder="1" applyAlignment="1">
      <alignment vertical="center"/>
    </xf>
    <xf numFmtId="0" fontId="8" fillId="0" borderId="0" xfId="0" applyFont="1" applyAlignment="1">
      <alignment vertical="center"/>
    </xf>
    <xf numFmtId="0" fontId="6" fillId="0" borderId="32" xfId="0" applyFont="1" applyBorder="1" applyAlignment="1">
      <alignment horizontal="center" vertical="center" wrapText="1"/>
    </xf>
    <xf numFmtId="0" fontId="12" fillId="9" borderId="59" xfId="0" applyFont="1" applyFill="1" applyBorder="1" applyAlignment="1">
      <alignment horizontal="center" vertical="center"/>
    </xf>
    <xf numFmtId="0" fontId="7" fillId="0" borderId="0" xfId="0" applyFont="1" applyBorder="1" applyAlignment="1">
      <alignment vertical="center" wrapText="1"/>
    </xf>
    <xf numFmtId="0" fontId="4" fillId="0" borderId="35"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0" borderId="0" xfId="0" applyFont="1" applyBorder="1"/>
    <xf numFmtId="0" fontId="7" fillId="5" borderId="0" xfId="0" applyFont="1" applyFill="1"/>
    <xf numFmtId="0" fontId="7" fillId="5" borderId="0" xfId="0" applyFont="1" applyFill="1" applyBorder="1"/>
    <xf numFmtId="164" fontId="7" fillId="0" borderId="0" xfId="0" applyNumberFormat="1" applyFont="1" applyBorder="1"/>
    <xf numFmtId="0" fontId="7" fillId="0" borderId="0" xfId="0" applyFont="1" applyFill="1" applyBorder="1"/>
    <xf numFmtId="0" fontId="12" fillId="0" borderId="0" xfId="0" applyFont="1" applyBorder="1"/>
    <xf numFmtId="2" fontId="7" fillId="0" borderId="0" xfId="0" applyNumberFormat="1" applyFont="1" applyBorder="1"/>
    <xf numFmtId="0" fontId="7" fillId="0" borderId="8" xfId="0" applyFont="1" applyBorder="1"/>
    <xf numFmtId="0" fontId="7" fillId="0" borderId="17" xfId="0" applyFont="1" applyBorder="1"/>
    <xf numFmtId="0" fontId="7" fillId="0" borderId="9"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1" fontId="7" fillId="0" borderId="0" xfId="0" applyNumberFormat="1" applyFont="1" applyBorder="1"/>
    <xf numFmtId="0" fontId="12" fillId="0" borderId="0" xfId="0" applyFont="1" applyBorder="1" applyAlignment="1">
      <alignment vertical="center"/>
    </xf>
    <xf numFmtId="0" fontId="21" fillId="0" borderId="0" xfId="0" applyFont="1" applyBorder="1" applyAlignment="1">
      <alignment vertical="center"/>
    </xf>
    <xf numFmtId="0" fontId="14" fillId="0" borderId="0" xfId="0" applyFont="1" applyBorder="1"/>
    <xf numFmtId="0" fontId="14" fillId="0" borderId="0" xfId="0" applyFont="1" applyBorder="1" applyAlignment="1">
      <alignment horizontal="right"/>
    </xf>
    <xf numFmtId="0" fontId="7" fillId="0" borderId="72" xfId="0" applyFont="1" applyBorder="1" applyAlignment="1">
      <alignment horizontal="center" vertical="center"/>
    </xf>
    <xf numFmtId="0" fontId="7" fillId="0" borderId="74" xfId="0" applyFont="1" applyBorder="1" applyAlignment="1">
      <alignment horizontal="center" vertical="center"/>
    </xf>
    <xf numFmtId="0" fontId="7" fillId="7" borderId="74" xfId="0" applyFont="1" applyFill="1" applyBorder="1" applyAlignment="1">
      <alignment vertical="center"/>
    </xf>
    <xf numFmtId="0" fontId="7" fillId="3" borderId="74" xfId="0" applyFont="1" applyFill="1" applyBorder="1" applyAlignment="1">
      <alignment vertical="center"/>
    </xf>
    <xf numFmtId="0" fontId="7" fillId="0" borderId="76" xfId="0" applyFont="1" applyBorder="1" applyAlignment="1">
      <alignment horizontal="center" vertical="center"/>
    </xf>
    <xf numFmtId="0" fontId="7" fillId="8" borderId="76" xfId="0" applyFont="1" applyFill="1" applyBorder="1" applyAlignment="1">
      <alignment vertical="center"/>
    </xf>
    <xf numFmtId="0" fontId="14" fillId="0" borderId="47" xfId="0" applyFont="1" applyBorder="1" applyAlignment="1">
      <alignment horizontal="right"/>
    </xf>
    <xf numFmtId="0" fontId="22" fillId="0" borderId="0" xfId="0" applyFont="1" applyBorder="1" applyAlignment="1">
      <alignment horizontal="center" vertical="center"/>
    </xf>
    <xf numFmtId="49" fontId="1" fillId="0" borderId="5" xfId="0" applyNumberFormat="1" applyFont="1" applyBorder="1" applyAlignment="1">
      <alignment vertical="center"/>
    </xf>
    <xf numFmtId="0" fontId="7" fillId="0" borderId="0" xfId="0" applyFont="1" applyBorder="1" applyAlignment="1">
      <alignment vertical="center" wrapText="1"/>
    </xf>
    <xf numFmtId="49" fontId="2" fillId="0" borderId="114" xfId="0" applyNumberFormat="1" applyFont="1" applyBorder="1" applyAlignment="1">
      <alignment vertical="center" wrapText="1"/>
    </xf>
    <xf numFmtId="49" fontId="2" fillId="0" borderId="113" xfId="0" applyNumberFormat="1" applyFont="1" applyBorder="1" applyAlignment="1">
      <alignment vertical="center" wrapText="1"/>
    </xf>
    <xf numFmtId="49" fontId="7" fillId="0" borderId="0" xfId="0" applyNumberFormat="1" applyFont="1" applyBorder="1"/>
    <xf numFmtId="0" fontId="15" fillId="0" borderId="0" xfId="0" applyFont="1" applyAlignment="1">
      <alignment horizontal="left"/>
    </xf>
    <xf numFmtId="0" fontId="7" fillId="0" borderId="0" xfId="0" applyFont="1" applyAlignment="1">
      <alignment horizontal="left"/>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13"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13" xfId="0" applyNumberFormat="1" applyFont="1" applyBorder="1" applyAlignment="1">
      <alignment horizontal="left" vertical="center" wrapText="1"/>
    </xf>
    <xf numFmtId="0" fontId="7" fillId="16" borderId="72" xfId="0" applyFont="1" applyFill="1" applyBorder="1" applyAlignment="1">
      <alignment vertical="center"/>
    </xf>
    <xf numFmtId="0" fontId="7" fillId="15" borderId="74" xfId="0" applyFont="1" applyFill="1" applyBorder="1" applyAlignment="1">
      <alignment vertical="center"/>
    </xf>
    <xf numFmtId="0" fontId="14" fillId="0" borderId="0" xfId="0" applyFont="1" applyAlignment="1">
      <alignment vertical="center"/>
    </xf>
    <xf numFmtId="0" fontId="14" fillId="0" borderId="6" xfId="0" applyFont="1" applyBorder="1" applyAlignment="1">
      <alignment vertical="center"/>
    </xf>
    <xf numFmtId="0" fontId="14" fillId="0" borderId="16" xfId="0" applyFont="1" applyBorder="1" applyAlignment="1">
      <alignment vertical="center"/>
    </xf>
    <xf numFmtId="0" fontId="14" fillId="0" borderId="7" xfId="0" applyFont="1" applyBorder="1" applyAlignment="1">
      <alignment vertical="center"/>
    </xf>
    <xf numFmtId="0" fontId="14" fillId="0" borderId="10" xfId="0" applyFont="1" applyBorder="1" applyAlignment="1">
      <alignment vertical="center"/>
    </xf>
    <xf numFmtId="0" fontId="14" fillId="0" borderId="109" xfId="0" applyFont="1" applyBorder="1" applyAlignment="1">
      <alignment vertical="center"/>
    </xf>
    <xf numFmtId="0" fontId="14" fillId="0" borderId="110" xfId="0" applyFont="1" applyBorder="1" applyAlignment="1">
      <alignment vertical="center"/>
    </xf>
    <xf numFmtId="0" fontId="14" fillId="0" borderId="84" xfId="0" applyFont="1" applyBorder="1" applyAlignment="1">
      <alignment vertical="center"/>
    </xf>
    <xf numFmtId="0" fontId="14" fillId="0" borderId="11" xfId="0" applyFont="1" applyBorder="1" applyAlignment="1">
      <alignment vertical="center"/>
    </xf>
    <xf numFmtId="0" fontId="14" fillId="0" borderId="29" xfId="0" applyFont="1" applyBorder="1" applyAlignment="1">
      <alignment vertical="center"/>
    </xf>
    <xf numFmtId="0" fontId="5" fillId="4" borderId="68" xfId="0" applyFont="1" applyFill="1" applyBorder="1" applyAlignment="1">
      <alignment horizontal="center" vertical="center"/>
    </xf>
    <xf numFmtId="0" fontId="14" fillId="4" borderId="10" xfId="0" applyFont="1" applyFill="1" applyBorder="1" applyAlignment="1">
      <alignment vertical="center"/>
    </xf>
    <xf numFmtId="0" fontId="14" fillId="4" borderId="111" xfId="0" applyFont="1" applyFill="1" applyBorder="1" applyAlignment="1">
      <alignment vertical="center"/>
    </xf>
    <xf numFmtId="0" fontId="5" fillId="4" borderId="112" xfId="0" applyFont="1" applyFill="1" applyBorder="1" applyAlignment="1">
      <alignment horizontal="center" vertical="center"/>
    </xf>
    <xf numFmtId="0" fontId="5" fillId="4" borderId="83" xfId="0" applyFont="1" applyFill="1" applyBorder="1" applyAlignment="1">
      <alignment horizontal="center" vertical="center"/>
    </xf>
    <xf numFmtId="0" fontId="14" fillId="4" borderId="11" xfId="0" applyFont="1" applyFill="1" applyBorder="1" applyAlignment="1">
      <alignment vertical="center"/>
    </xf>
    <xf numFmtId="0" fontId="14" fillId="4" borderId="0" xfId="0" applyFont="1" applyFill="1" applyAlignment="1">
      <alignment vertical="center"/>
    </xf>
    <xf numFmtId="0" fontId="14" fillId="0" borderId="0" xfId="0" applyFont="1" applyBorder="1" applyAlignment="1">
      <alignment vertical="center"/>
    </xf>
    <xf numFmtId="0" fontId="26" fillId="0" borderId="68" xfId="0" applyFont="1" applyBorder="1" applyAlignment="1">
      <alignment horizontal="center" vertical="center"/>
    </xf>
    <xf numFmtId="0" fontId="14" fillId="0" borderId="77" xfId="0" applyFont="1" applyBorder="1" applyAlignment="1">
      <alignment vertical="center"/>
    </xf>
    <xf numFmtId="0" fontId="26" fillId="0" borderId="5" xfId="0" applyFont="1" applyBorder="1" applyAlignment="1">
      <alignment horizontal="center" vertical="center"/>
    </xf>
    <xf numFmtId="0" fontId="26" fillId="0" borderId="78" xfId="0" applyFont="1" applyBorder="1" applyAlignment="1">
      <alignment horizontal="center" vertical="center"/>
    </xf>
    <xf numFmtId="1" fontId="31" fillId="5" borderId="113" xfId="0" applyNumberFormat="1" applyFont="1" applyFill="1" applyBorder="1" applyAlignment="1">
      <alignment horizontal="center" vertical="center"/>
    </xf>
    <xf numFmtId="0" fontId="14" fillId="0" borderId="68" xfId="0" applyFont="1" applyBorder="1" applyAlignment="1">
      <alignment horizontal="center" vertical="center"/>
    </xf>
    <xf numFmtId="0" fontId="14" fillId="0" borderId="5" xfId="0" applyFont="1" applyBorder="1" applyAlignment="1">
      <alignment horizontal="left" vertical="center"/>
    </xf>
    <xf numFmtId="0" fontId="31" fillId="0" borderId="5" xfId="0" applyFont="1" applyBorder="1" applyAlignment="1">
      <alignment vertical="center"/>
    </xf>
    <xf numFmtId="0" fontId="14" fillId="0" borderId="78" xfId="0" applyFont="1" applyBorder="1" applyAlignment="1">
      <alignment vertical="center"/>
    </xf>
    <xf numFmtId="0" fontId="14" fillId="0" borderId="68" xfId="0" applyFont="1" applyBorder="1" applyAlignment="1">
      <alignment vertical="center"/>
    </xf>
    <xf numFmtId="0" fontId="4" fillId="0" borderId="0" xfId="0" applyFont="1" applyAlignment="1">
      <alignment vertical="center"/>
    </xf>
    <xf numFmtId="0" fontId="14" fillId="0" borderId="111" xfId="0" applyFont="1" applyBorder="1" applyAlignment="1">
      <alignment vertical="center"/>
    </xf>
    <xf numFmtId="0" fontId="14" fillId="0" borderId="112" xfId="0" applyFont="1" applyBorder="1" applyAlignment="1">
      <alignment vertical="center"/>
    </xf>
    <xf numFmtId="0" fontId="14" fillId="0" borderId="83" xfId="0" applyFont="1" applyBorder="1" applyAlignment="1">
      <alignment vertical="center"/>
    </xf>
    <xf numFmtId="0" fontId="14" fillId="0" borderId="8" xfId="0" applyFont="1" applyBorder="1" applyAlignment="1">
      <alignment vertical="center"/>
    </xf>
    <xf numFmtId="0" fontId="14" fillId="0" borderId="17" xfId="0" applyFont="1" applyBorder="1" applyAlignment="1">
      <alignment vertical="center"/>
    </xf>
    <xf numFmtId="0" fontId="14" fillId="0" borderId="9" xfId="0" applyFont="1" applyBorder="1" applyAlignment="1">
      <alignment vertical="center"/>
    </xf>
    <xf numFmtId="0" fontId="14" fillId="0" borderId="0" xfId="0" applyFont="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0" xfId="0" applyFont="1" applyBorder="1" applyAlignment="1">
      <alignment vertical="center" wrapText="1"/>
    </xf>
    <xf numFmtId="0" fontId="14" fillId="0" borderId="18" xfId="0" applyFont="1" applyBorder="1" applyAlignment="1">
      <alignment vertical="center" wrapText="1"/>
    </xf>
    <xf numFmtId="0" fontId="14" fillId="0" borderId="79" xfId="0" applyFont="1" applyBorder="1" applyAlignment="1">
      <alignment vertical="center" wrapText="1"/>
    </xf>
    <xf numFmtId="0" fontId="14" fillId="0" borderId="92" xfId="0" applyFont="1" applyBorder="1" applyAlignment="1">
      <alignment vertical="center" wrapText="1"/>
    </xf>
    <xf numFmtId="0" fontId="14" fillId="0" borderId="113" xfId="0" applyFont="1" applyBorder="1" applyAlignment="1">
      <alignment vertical="center" wrapText="1"/>
    </xf>
    <xf numFmtId="0" fontId="23"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9" xfId="0" applyFont="1" applyBorder="1" applyAlignment="1">
      <alignment vertical="center" wrapText="1"/>
    </xf>
    <xf numFmtId="0" fontId="14" fillId="0" borderId="27" xfId="0" applyFont="1" applyBorder="1" applyAlignment="1">
      <alignment vertical="center" wrapText="1"/>
    </xf>
    <xf numFmtId="0" fontId="23" fillId="6" borderId="33" xfId="0" applyFont="1" applyFill="1" applyBorder="1" applyAlignment="1">
      <alignment horizontal="center" vertical="center" wrapText="1"/>
    </xf>
    <xf numFmtId="0" fontId="23" fillId="13" borderId="33"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14" fillId="0" borderId="8" xfId="0" applyFont="1" applyBorder="1" applyAlignment="1">
      <alignment vertical="center" wrapText="1"/>
    </xf>
    <xf numFmtId="0" fontId="14" fillId="0" borderId="130" xfId="0" applyFont="1" applyBorder="1" applyAlignment="1">
      <alignment vertical="center" wrapText="1"/>
    </xf>
    <xf numFmtId="0" fontId="14" fillId="0" borderId="17" xfId="0" applyFont="1" applyBorder="1" applyAlignment="1">
      <alignment vertical="center" wrapText="1"/>
    </xf>
    <xf numFmtId="0" fontId="14" fillId="0" borderId="9" xfId="0" applyFont="1" applyBorder="1" applyAlignment="1">
      <alignment vertical="center" wrapText="1"/>
    </xf>
    <xf numFmtId="0" fontId="33" fillId="0" borderId="0" xfId="0" applyFont="1" applyAlignment="1">
      <alignment vertical="center"/>
    </xf>
    <xf numFmtId="0" fontId="33" fillId="0" borderId="52" xfId="0" applyFont="1" applyBorder="1" applyAlignment="1">
      <alignment vertical="center"/>
    </xf>
    <xf numFmtId="0" fontId="33" fillId="0" borderId="0" xfId="0" applyFont="1" applyBorder="1" applyAlignment="1">
      <alignment vertical="center"/>
    </xf>
    <xf numFmtId="0" fontId="33" fillId="0" borderId="0" xfId="0" applyFont="1" applyFill="1" applyBorder="1" applyAlignment="1">
      <alignment vertical="center"/>
    </xf>
    <xf numFmtId="0" fontId="33" fillId="0" borderId="0" xfId="0" applyFont="1" applyBorder="1" applyAlignment="1">
      <alignment horizontal="center" vertical="center"/>
    </xf>
    <xf numFmtId="0" fontId="33" fillId="0" borderId="49" xfId="0" applyFont="1" applyBorder="1" applyAlignment="1">
      <alignment vertical="center"/>
    </xf>
    <xf numFmtId="0" fontId="24" fillId="2" borderId="104" xfId="0" applyFont="1" applyFill="1" applyBorder="1" applyAlignment="1">
      <alignment horizontal="center" vertical="center" wrapText="1"/>
    </xf>
    <xf numFmtId="0" fontId="24" fillId="2" borderId="105" xfId="0" applyFont="1" applyFill="1" applyBorder="1" applyAlignment="1">
      <alignment horizontal="center" vertical="center" wrapText="1"/>
    </xf>
    <xf numFmtId="1" fontId="30" fillId="5" borderId="113" xfId="0" applyNumberFormat="1" applyFont="1" applyFill="1" applyBorder="1" applyAlignment="1">
      <alignment horizontal="center" vertical="center"/>
    </xf>
    <xf numFmtId="0" fontId="4" fillId="0" borderId="16"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4" borderId="0" xfId="0" applyFont="1" applyFill="1" applyBorder="1" applyAlignment="1">
      <alignment vertical="center"/>
    </xf>
    <xf numFmtId="0" fontId="7" fillId="4" borderId="0" xfId="0" applyFont="1" applyFill="1" applyBorder="1"/>
    <xf numFmtId="0" fontId="7" fillId="4" borderId="0" xfId="0" applyFont="1" applyFill="1" applyBorder="1" applyAlignment="1">
      <alignment vertical="center"/>
    </xf>
    <xf numFmtId="0" fontId="7" fillId="4" borderId="97" xfId="0" applyFont="1" applyFill="1" applyBorder="1" applyAlignment="1"/>
    <xf numFmtId="0" fontId="7" fillId="4" borderId="2" xfId="0" applyFont="1" applyFill="1" applyBorder="1" applyAlignment="1"/>
    <xf numFmtId="0" fontId="7" fillId="4" borderId="24" xfId="0" applyFont="1" applyFill="1" applyBorder="1" applyAlignment="1"/>
    <xf numFmtId="0" fontId="7" fillId="4" borderId="23" xfId="0" applyFont="1" applyFill="1" applyBorder="1" applyAlignment="1"/>
    <xf numFmtId="0" fontId="7" fillId="4" borderId="121" xfId="0" applyFont="1" applyFill="1" applyBorder="1" applyAlignment="1"/>
    <xf numFmtId="0" fontId="1" fillId="4" borderId="12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56" xfId="0" applyFont="1" applyFill="1" applyBorder="1" applyAlignment="1">
      <alignment horizontal="center" vertical="center" wrapText="1"/>
    </xf>
    <xf numFmtId="0" fontId="1" fillId="4" borderId="123"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36" fillId="2" borderId="107"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0" borderId="11" xfId="0" applyFont="1" applyBorder="1" applyAlignment="1">
      <alignment vertical="center"/>
    </xf>
    <xf numFmtId="0" fontId="4" fillId="0" borderId="11" xfId="0" applyFont="1" applyFill="1" applyBorder="1" applyAlignment="1">
      <alignment vertical="center"/>
    </xf>
    <xf numFmtId="0" fontId="7" fillId="0" borderId="129" xfId="0" applyFont="1" applyBorder="1"/>
    <xf numFmtId="0" fontId="7" fillId="0" borderId="131" xfId="0" applyFont="1" applyBorder="1"/>
    <xf numFmtId="0" fontId="7" fillId="0" borderId="130" xfId="0" applyFont="1" applyBorder="1"/>
    <xf numFmtId="0" fontId="7" fillId="4" borderId="17" xfId="0" applyFont="1" applyFill="1" applyBorder="1"/>
    <xf numFmtId="0" fontId="36" fillId="2" borderId="108" xfId="0" applyFont="1" applyFill="1" applyBorder="1" applyAlignment="1">
      <alignment horizontal="center" vertical="center" wrapText="1"/>
    </xf>
    <xf numFmtId="1" fontId="14" fillId="0" borderId="0" xfId="0" applyNumberFormat="1" applyFont="1" applyAlignment="1">
      <alignment vertical="center"/>
    </xf>
    <xf numFmtId="49" fontId="38" fillId="0" borderId="5" xfId="0" applyNumberFormat="1" applyFont="1" applyBorder="1" applyAlignment="1">
      <alignment vertical="center"/>
    </xf>
    <xf numFmtId="49" fontId="37" fillId="0" borderId="113"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4" fillId="0" borderId="0" xfId="0" applyNumberFormat="1" applyFont="1" applyAlignment="1">
      <alignment horizontal="center" vertical="center"/>
    </xf>
    <xf numFmtId="0" fontId="7" fillId="0" borderId="0" xfId="0" applyFont="1" applyFill="1"/>
    <xf numFmtId="0" fontId="7" fillId="0" borderId="129" xfId="0" applyFont="1" applyFill="1" applyBorder="1"/>
    <xf numFmtId="0" fontId="1" fillId="0" borderId="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7" fillId="0" borderId="131" xfId="0" applyFont="1" applyFill="1" applyBorder="1"/>
    <xf numFmtId="0" fontId="4" fillId="4" borderId="0" xfId="0" applyFont="1" applyFill="1" applyBorder="1" applyAlignment="1">
      <alignment horizontal="center" vertical="center" wrapText="1"/>
    </xf>
    <xf numFmtId="0" fontId="16" fillId="0" borderId="17" xfId="0" applyFont="1" applyBorder="1" applyAlignment="1">
      <alignment horizontal="center" vertical="center"/>
    </xf>
    <xf numFmtId="0" fontId="6" fillId="0" borderId="17" xfId="0" applyFont="1" applyBorder="1" applyAlignment="1">
      <alignment horizontal="center" vertical="center" wrapText="1"/>
    </xf>
    <xf numFmtId="0" fontId="11"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39" fillId="0" borderId="0" xfId="0" applyFont="1" applyAlignment="1">
      <alignment vertical="center"/>
    </xf>
    <xf numFmtId="0" fontId="40" fillId="0" borderId="0" xfId="0" applyFont="1" applyAlignment="1">
      <alignment vertical="center"/>
    </xf>
    <xf numFmtId="0" fontId="39" fillId="0" borderId="0" xfId="0" applyFont="1" applyAlignment="1">
      <alignment horizontal="center" vertical="center"/>
    </xf>
    <xf numFmtId="0" fontId="39" fillId="0" borderId="10" xfId="0" applyFont="1" applyBorder="1" applyAlignment="1">
      <alignment vertical="center"/>
    </xf>
    <xf numFmtId="0" fontId="39" fillId="0" borderId="93" xfId="0" applyFont="1" applyBorder="1" applyAlignment="1">
      <alignment vertical="center"/>
    </xf>
    <xf numFmtId="0" fontId="39" fillId="0" borderId="0" xfId="0" applyFont="1" applyBorder="1" applyAlignment="1">
      <alignment vertical="center"/>
    </xf>
    <xf numFmtId="0" fontId="39" fillId="0" borderId="98" xfId="0" applyFont="1" applyBorder="1" applyAlignment="1">
      <alignment vertical="center"/>
    </xf>
    <xf numFmtId="0" fontId="42" fillId="0" borderId="0" xfId="0" applyFont="1" applyBorder="1" applyAlignment="1">
      <alignment horizontal="center" vertical="center"/>
    </xf>
    <xf numFmtId="0" fontId="40" fillId="0" borderId="0" xfId="0" applyFont="1" applyBorder="1" applyAlignment="1">
      <alignment horizontal="center" vertical="center"/>
    </xf>
    <xf numFmtId="0" fontId="42" fillId="0" borderId="11" xfId="0" applyFont="1" applyFill="1" applyBorder="1" applyAlignment="1">
      <alignment horizontal="center" vertical="center"/>
    </xf>
    <xf numFmtId="0" fontId="39" fillId="0" borderId="10" xfId="0" applyFont="1" applyFill="1" applyBorder="1" applyAlignment="1">
      <alignment vertical="center"/>
    </xf>
    <xf numFmtId="0" fontId="43" fillId="0" borderId="11" xfId="0" applyFont="1" applyFill="1" applyBorder="1" applyAlignment="1">
      <alignment horizontal="center" vertical="center"/>
    </xf>
    <xf numFmtId="0" fontId="39" fillId="0" borderId="0" xfId="0" applyFont="1" applyFill="1" applyAlignment="1">
      <alignment vertical="center"/>
    </xf>
    <xf numFmtId="0" fontId="39" fillId="0" borderId="93" xfId="0" applyFont="1" applyFill="1" applyBorder="1" applyAlignment="1">
      <alignment vertical="center"/>
    </xf>
    <xf numFmtId="0" fontId="45" fillId="4" borderId="28" xfId="0" applyFont="1" applyFill="1" applyBorder="1" applyAlignment="1">
      <alignment horizontal="center" vertical="center" wrapText="1"/>
    </xf>
    <xf numFmtId="0" fontId="39" fillId="0" borderId="98" xfId="0" applyFont="1" applyFill="1" applyBorder="1" applyAlignment="1">
      <alignment vertical="center"/>
    </xf>
    <xf numFmtId="0" fontId="46" fillId="0" borderId="40" xfId="0" applyFont="1" applyBorder="1" applyAlignment="1">
      <alignment vertical="center"/>
    </xf>
    <xf numFmtId="0" fontId="46" fillId="0" borderId="41" xfId="0" applyFont="1" applyBorder="1" applyAlignment="1">
      <alignment vertical="center"/>
    </xf>
    <xf numFmtId="0" fontId="47" fillId="0" borderId="41" xfId="0" applyFont="1" applyBorder="1" applyAlignment="1">
      <alignment vertical="center"/>
    </xf>
    <xf numFmtId="0" fontId="47" fillId="0" borderId="42" xfId="0" applyFont="1" applyFill="1" applyBorder="1" applyAlignment="1">
      <alignment vertical="center"/>
    </xf>
    <xf numFmtId="0" fontId="40" fillId="0" borderId="0" xfId="0" applyFont="1" applyFill="1" applyBorder="1" applyAlignment="1">
      <alignment horizontal="center" vertical="center"/>
    </xf>
    <xf numFmtId="1" fontId="48" fillId="0" borderId="0" xfId="0" applyNumberFormat="1" applyFont="1" applyFill="1" applyBorder="1" applyAlignment="1">
      <alignment horizontal="center" vertical="center"/>
    </xf>
    <xf numFmtId="0" fontId="47" fillId="0" borderId="0" xfId="0" applyFont="1" applyFill="1" applyBorder="1" applyAlignment="1"/>
    <xf numFmtId="0" fontId="47" fillId="0" borderId="49" xfId="0" applyFont="1" applyFill="1" applyBorder="1" applyAlignment="1"/>
    <xf numFmtId="0" fontId="47" fillId="0" borderId="11" xfId="0" applyFont="1" applyFill="1" applyBorder="1" applyAlignment="1"/>
    <xf numFmtId="0" fontId="49" fillId="4" borderId="97" xfId="0" applyFont="1" applyFill="1" applyBorder="1" applyAlignment="1"/>
    <xf numFmtId="0" fontId="49" fillId="4" borderId="2" xfId="0" applyFont="1" applyFill="1" applyBorder="1" applyAlignment="1"/>
    <xf numFmtId="0" fontId="49" fillId="4" borderId="24" xfId="0" applyFont="1" applyFill="1" applyBorder="1" applyAlignment="1"/>
    <xf numFmtId="0" fontId="49" fillId="4" borderId="23" xfId="0" applyFont="1" applyFill="1" applyBorder="1" applyAlignment="1"/>
    <xf numFmtId="0" fontId="49" fillId="4" borderId="30" xfId="0" applyFont="1" applyFill="1" applyBorder="1" applyAlignment="1"/>
    <xf numFmtId="0" fontId="52" fillId="0" borderId="11" xfId="0" applyFont="1" applyFill="1" applyBorder="1" applyAlignment="1">
      <alignment horizontal="center" vertical="center"/>
    </xf>
    <xf numFmtId="0" fontId="39" fillId="0" borderId="11" xfId="0" applyFont="1" applyFill="1" applyBorder="1" applyAlignment="1">
      <alignment horizontal="center" vertical="center"/>
    </xf>
    <xf numFmtId="0" fontId="56" fillId="0" borderId="11" xfId="0" applyFont="1" applyFill="1" applyBorder="1" applyAlignment="1">
      <alignment horizontal="center" vertical="center" wrapText="1"/>
    </xf>
    <xf numFmtId="0" fontId="49" fillId="0" borderId="11" xfId="0" applyFont="1" applyFill="1" applyBorder="1" applyAlignment="1">
      <alignment horizontal="center" vertical="center" wrapText="1"/>
    </xf>
    <xf numFmtId="165" fontId="39" fillId="0" borderId="0" xfId="0" applyNumberFormat="1" applyFont="1" applyAlignment="1">
      <alignment vertical="center"/>
    </xf>
    <xf numFmtId="0" fontId="62" fillId="0" borderId="0" xfId="0" applyFont="1" applyAlignment="1">
      <alignment horizontal="center" vertical="center"/>
    </xf>
    <xf numFmtId="0" fontId="39" fillId="0" borderId="11" xfId="0" applyFont="1" applyFill="1" applyBorder="1" applyAlignment="1">
      <alignment vertical="top" wrapText="1"/>
    </xf>
    <xf numFmtId="0" fontId="39" fillId="0" borderId="11" xfId="0" applyFont="1" applyFill="1" applyBorder="1" applyAlignment="1">
      <alignment horizontal="center" vertical="center" wrapText="1"/>
    </xf>
    <xf numFmtId="0" fontId="39" fillId="0" borderId="11" xfId="0" applyFont="1" applyFill="1" applyBorder="1" applyAlignment="1">
      <alignment horizontal="left" vertical="center" wrapText="1"/>
    </xf>
    <xf numFmtId="0" fontId="39" fillId="0" borderId="11" xfId="0" applyFont="1" applyFill="1" applyBorder="1" applyAlignment="1">
      <alignment vertical="center" wrapText="1"/>
    </xf>
    <xf numFmtId="0" fontId="39" fillId="0" borderId="8" xfId="0" applyFont="1" applyBorder="1" applyAlignment="1">
      <alignment vertical="center"/>
    </xf>
    <xf numFmtId="0" fontId="39" fillId="0" borderId="17" xfId="0" applyFont="1" applyBorder="1" applyAlignment="1">
      <alignment vertical="center"/>
    </xf>
    <xf numFmtId="0" fontId="40" fillId="0" borderId="17" xfId="0" applyFont="1" applyBorder="1" applyAlignment="1">
      <alignment vertical="center"/>
    </xf>
    <xf numFmtId="0" fontId="39" fillId="0" borderId="17" xfId="0" applyFont="1" applyBorder="1" applyAlignment="1">
      <alignment horizontal="center" vertical="center"/>
    </xf>
    <xf numFmtId="0" fontId="48" fillId="0" borderId="17" xfId="0" applyFont="1" applyBorder="1" applyAlignment="1">
      <alignment vertical="center"/>
    </xf>
    <xf numFmtId="0" fontId="39" fillId="0" borderId="9" xfId="0" applyFont="1" applyFill="1" applyBorder="1" applyAlignment="1">
      <alignment vertical="center"/>
    </xf>
    <xf numFmtId="0" fontId="39" fillId="0" borderId="99" xfId="0" applyFont="1" applyBorder="1" applyAlignment="1">
      <alignment vertical="center"/>
    </xf>
    <xf numFmtId="1" fontId="60" fillId="0" borderId="100" xfId="0" applyNumberFormat="1" applyFont="1" applyBorder="1" applyAlignment="1">
      <alignment horizontal="center" vertical="center"/>
    </xf>
    <xf numFmtId="0" fontId="39" fillId="0" borderId="101" xfId="0" applyFont="1" applyBorder="1" applyAlignment="1">
      <alignment vertical="center"/>
    </xf>
    <xf numFmtId="0" fontId="59"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1" fontId="48" fillId="0" borderId="0" xfId="0" applyNumberFormat="1" applyFont="1" applyAlignment="1">
      <alignment horizontal="center" vertical="center"/>
    </xf>
    <xf numFmtId="0" fontId="62" fillId="0" borderId="0" xfId="0" applyFont="1" applyBorder="1" applyAlignment="1">
      <alignment horizontal="center" vertical="center"/>
    </xf>
    <xf numFmtId="0" fontId="33" fillId="0" borderId="0" xfId="0" applyFont="1" applyBorder="1" applyAlignment="1">
      <alignment vertical="center" wrapText="1"/>
    </xf>
    <xf numFmtId="0" fontId="25" fillId="0" borderId="0" xfId="0" applyFont="1" applyBorder="1" applyAlignment="1">
      <alignment vertical="center"/>
    </xf>
    <xf numFmtId="0" fontId="25" fillId="0" borderId="0" xfId="0" applyFont="1" applyFill="1" applyBorder="1" applyAlignment="1">
      <alignment vertical="center"/>
    </xf>
    <xf numFmtId="0" fontId="33" fillId="0" borderId="71" xfId="0" applyFont="1" applyBorder="1" applyAlignment="1">
      <alignment horizontal="center" vertical="center"/>
    </xf>
    <xf numFmtId="0" fontId="33" fillId="0" borderId="73" xfId="0" applyFont="1" applyBorder="1" applyAlignment="1">
      <alignment horizontal="center" vertical="center"/>
    </xf>
    <xf numFmtId="0" fontId="33" fillId="0" borderId="75" xfId="0" applyFont="1" applyBorder="1" applyAlignment="1">
      <alignment horizontal="center" vertical="center"/>
    </xf>
    <xf numFmtId="0" fontId="33" fillId="0" borderId="0" xfId="0" applyFont="1" applyBorder="1" applyAlignment="1">
      <alignment horizontal="left" vertical="center" wrapText="1"/>
    </xf>
    <xf numFmtId="0" fontId="35" fillId="12" borderId="120" xfId="0" applyFont="1" applyFill="1" applyBorder="1" applyAlignment="1">
      <alignment horizontal="center" vertical="center" wrapText="1"/>
    </xf>
    <xf numFmtId="0" fontId="1" fillId="0" borderId="90" xfId="0" applyFont="1" applyBorder="1" applyAlignment="1">
      <alignment horizontal="center" vertical="center" wrapText="1"/>
    </xf>
    <xf numFmtId="0" fontId="1" fillId="0" borderId="91" xfId="0" applyFont="1" applyBorder="1" applyAlignment="1">
      <alignment horizontal="center" vertical="center" wrapText="1"/>
    </xf>
    <xf numFmtId="0" fontId="1" fillId="0" borderId="17" xfId="0" applyFont="1" applyBorder="1" applyAlignment="1">
      <alignment horizontal="center" vertical="center" wrapText="1"/>
    </xf>
    <xf numFmtId="0" fontId="68" fillId="0" borderId="6" xfId="0" applyFont="1" applyBorder="1"/>
    <xf numFmtId="0" fontId="68" fillId="0" borderId="16" xfId="0" applyFont="1" applyBorder="1"/>
    <xf numFmtId="0" fontId="68" fillId="0" borderId="7" xfId="0" applyFont="1" applyBorder="1"/>
    <xf numFmtId="0" fontId="68" fillId="0" borderId="0" xfId="0" applyFont="1"/>
    <xf numFmtId="0" fontId="68" fillId="0" borderId="10" xfId="0" applyFont="1" applyBorder="1"/>
    <xf numFmtId="0" fontId="68" fillId="0" borderId="11" xfId="0" applyFont="1" applyBorder="1"/>
    <xf numFmtId="0" fontId="68" fillId="0" borderId="10" xfId="0" applyFont="1" applyFill="1" applyBorder="1"/>
    <xf numFmtId="0" fontId="69" fillId="0" borderId="0" xfId="0" applyFont="1" applyFill="1" applyBorder="1" applyAlignment="1">
      <alignment horizontal="center" vertical="center"/>
    </xf>
    <xf numFmtId="0" fontId="68" fillId="0" borderId="11" xfId="0" applyFont="1" applyFill="1" applyBorder="1"/>
    <xf numFmtId="0" fontId="68" fillId="0" borderId="0" xfId="0" applyFont="1" applyFill="1"/>
    <xf numFmtId="0" fontId="68" fillId="0" borderId="0" xfId="0" applyFont="1" applyBorder="1"/>
    <xf numFmtId="0" fontId="71" fillId="0" borderId="0" xfId="0" applyFont="1" applyFill="1" applyBorder="1" applyAlignment="1">
      <alignment horizontal="center" vertical="center"/>
    </xf>
    <xf numFmtId="49" fontId="70" fillId="0" borderId="0" xfId="1" applyNumberFormat="1" applyFont="1" applyFill="1" applyBorder="1" applyAlignment="1">
      <alignment horizontal="center" vertical="center"/>
    </xf>
    <xf numFmtId="0" fontId="68" fillId="0" borderId="8" xfId="0" applyFont="1" applyBorder="1"/>
    <xf numFmtId="0" fontId="68" fillId="0" borderId="17" xfId="0" applyFont="1" applyBorder="1"/>
    <xf numFmtId="0" fontId="68" fillId="0" borderId="9" xfId="0" applyFont="1" applyBorder="1"/>
    <xf numFmtId="0" fontId="7" fillId="0" borderId="10" xfId="0" applyFont="1" applyFill="1" applyBorder="1"/>
    <xf numFmtId="0" fontId="2" fillId="0" borderId="0" xfId="0" applyFont="1" applyFill="1"/>
    <xf numFmtId="0" fontId="7" fillId="0" borderId="11" xfId="0" applyFont="1" applyFill="1" applyBorder="1"/>
    <xf numFmtId="0" fontId="7" fillId="0" borderId="52" xfId="0" applyFont="1" applyBorder="1" applyAlignment="1">
      <alignment vertical="center"/>
    </xf>
    <xf numFmtId="0" fontId="7" fillId="0" borderId="49" xfId="0" applyFont="1" applyBorder="1" applyAlignment="1">
      <alignment vertical="center"/>
    </xf>
    <xf numFmtId="0" fontId="39" fillId="0" borderId="0" xfId="0" applyFont="1" applyBorder="1" applyAlignment="1">
      <alignment horizontal="center" vertical="center"/>
    </xf>
    <xf numFmtId="0" fontId="40" fillId="0" borderId="0" xfId="0" applyFont="1" applyBorder="1" applyAlignment="1">
      <alignment vertical="center"/>
    </xf>
    <xf numFmtId="0" fontId="39" fillId="0" borderId="134" xfId="0" applyFont="1" applyBorder="1" applyAlignment="1">
      <alignment vertical="center"/>
    </xf>
    <xf numFmtId="0" fontId="39" fillId="0" borderId="135" xfId="0" applyFont="1" applyBorder="1" applyAlignment="1">
      <alignment vertical="center"/>
    </xf>
    <xf numFmtId="0" fontId="40" fillId="0" borderId="135" xfId="0" applyFont="1" applyBorder="1" applyAlignment="1">
      <alignment vertical="center"/>
    </xf>
    <xf numFmtId="0" fontId="39" fillId="0" borderId="135" xfId="0" applyFont="1" applyBorder="1" applyAlignment="1">
      <alignment horizontal="center" vertical="center"/>
    </xf>
    <xf numFmtId="0" fontId="39" fillId="0" borderId="136" xfId="0" applyFont="1" applyBorder="1" applyAlignment="1">
      <alignment vertical="center"/>
    </xf>
    <xf numFmtId="0" fontId="39" fillId="0" borderId="137" xfId="0" applyFont="1" applyBorder="1" applyAlignment="1">
      <alignment vertical="center"/>
    </xf>
    <xf numFmtId="0" fontId="39" fillId="0" borderId="138" xfId="0" applyFont="1" applyBorder="1" applyAlignment="1">
      <alignment vertical="center"/>
    </xf>
    <xf numFmtId="0" fontId="41" fillId="0" borderId="138" xfId="0" applyFont="1" applyFill="1" applyBorder="1" applyAlignment="1">
      <alignment horizontal="center" vertical="center"/>
    </xf>
    <xf numFmtId="0" fontId="16" fillId="5" borderId="0" xfId="0" applyFont="1" applyFill="1"/>
    <xf numFmtId="0" fontId="14" fillId="0" borderId="134" xfId="0" applyFont="1" applyBorder="1" applyAlignment="1">
      <alignment vertical="center" wrapText="1"/>
    </xf>
    <xf numFmtId="0" fontId="14" fillId="0" borderId="135" xfId="0" applyFont="1" applyBorder="1" applyAlignment="1">
      <alignment vertical="center" wrapText="1"/>
    </xf>
    <xf numFmtId="0" fontId="14" fillId="0" borderId="136" xfId="0" applyFont="1" applyBorder="1" applyAlignment="1">
      <alignment vertical="center" wrapText="1"/>
    </xf>
    <xf numFmtId="0" fontId="14" fillId="0" borderId="137" xfId="0" applyFont="1" applyBorder="1" applyAlignment="1">
      <alignment vertical="center" wrapText="1"/>
    </xf>
    <xf numFmtId="0" fontId="14" fillId="0" borderId="138" xfId="0" applyFont="1" applyBorder="1" applyAlignment="1">
      <alignment vertical="center" wrapText="1"/>
    </xf>
    <xf numFmtId="0" fontId="73" fillId="0" borderId="2" xfId="0" applyFont="1" applyBorder="1" applyAlignment="1">
      <alignment horizontal="center" vertical="center"/>
    </xf>
    <xf numFmtId="0" fontId="73" fillId="0" borderId="4" xfId="0" applyFont="1" applyBorder="1" applyAlignment="1">
      <alignment horizontal="center" vertical="center"/>
    </xf>
    <xf numFmtId="0" fontId="73" fillId="0" borderId="2" xfId="0" applyFont="1" applyFill="1" applyBorder="1" applyAlignment="1">
      <alignment horizontal="center" vertical="center"/>
    </xf>
    <xf numFmtId="0" fontId="73" fillId="4" borderId="4" xfId="0" applyFont="1" applyFill="1" applyBorder="1" applyAlignment="1">
      <alignment horizontal="center" vertical="center"/>
    </xf>
    <xf numFmtId="0" fontId="73" fillId="0" borderId="130" xfId="0" applyFont="1" applyBorder="1" applyAlignment="1">
      <alignment horizontal="center" vertical="center"/>
    </xf>
    <xf numFmtId="0" fontId="73" fillId="0" borderId="0" xfId="0" applyFont="1" applyAlignment="1">
      <alignment vertical="center"/>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81" xfId="0" applyFont="1" applyBorder="1" applyAlignment="1">
      <alignment horizontal="center" vertical="center" wrapText="1"/>
    </xf>
    <xf numFmtId="0" fontId="18" fillId="0" borderId="130" xfId="0" applyFont="1" applyBorder="1"/>
    <xf numFmtId="0" fontId="14" fillId="0" borderId="0" xfId="0" applyFont="1" applyFill="1" applyBorder="1" applyAlignment="1">
      <alignment vertical="center"/>
    </xf>
    <xf numFmtId="0" fontId="1" fillId="0" borderId="0" xfId="0" applyFont="1" applyAlignment="1">
      <alignment horizontal="center" vertical="center"/>
    </xf>
    <xf numFmtId="0" fontId="14" fillId="0" borderId="0" xfId="0" applyFont="1" applyAlignment="1">
      <alignment horizontal="center" vertical="center"/>
    </xf>
    <xf numFmtId="0" fontId="14" fillId="0" borderId="6" xfId="0" applyFont="1" applyFill="1" applyBorder="1" applyAlignment="1">
      <alignment vertical="center"/>
    </xf>
    <xf numFmtId="0" fontId="1" fillId="0" borderId="16" xfId="0" applyFont="1" applyBorder="1" applyAlignment="1">
      <alignment horizontal="center" vertical="center"/>
    </xf>
    <xf numFmtId="0" fontId="14" fillId="0" borderId="16" xfId="0" applyFont="1" applyBorder="1" applyAlignment="1">
      <alignment horizontal="center" vertical="center"/>
    </xf>
    <xf numFmtId="0" fontId="14" fillId="0" borderId="10" xfId="0" applyFont="1" applyFill="1" applyBorder="1" applyAlignment="1">
      <alignment vertical="center"/>
    </xf>
    <xf numFmtId="0" fontId="1" fillId="0" borderId="0" xfId="0" applyFont="1" applyBorder="1" applyAlignment="1">
      <alignment horizontal="center" vertical="center"/>
    </xf>
    <xf numFmtId="0" fontId="14" fillId="0" borderId="0" xfId="0" applyFont="1" applyBorder="1" applyAlignment="1">
      <alignment horizontal="center" vertical="center"/>
    </xf>
    <xf numFmtId="0" fontId="35" fillId="0" borderId="10" xfId="0" applyFont="1" applyFill="1" applyBorder="1" applyAlignment="1">
      <alignment horizontal="center" vertical="center" wrapText="1"/>
    </xf>
    <xf numFmtId="0" fontId="16" fillId="0" borderId="0" xfId="0" applyFont="1" applyAlignment="1">
      <alignment horizontal="center" vertical="center"/>
    </xf>
    <xf numFmtId="0" fontId="14" fillId="0" borderId="8" xfId="0" applyFont="1" applyFill="1" applyBorder="1" applyAlignment="1">
      <alignment vertical="center"/>
    </xf>
    <xf numFmtId="0" fontId="11" fillId="0" borderId="17" xfId="0" applyFont="1" applyBorder="1" applyAlignment="1">
      <alignment vertical="center" wrapText="1"/>
    </xf>
    <xf numFmtId="0" fontId="11" fillId="0" borderId="14" xfId="0" applyFont="1" applyBorder="1" applyAlignment="1">
      <alignment horizontal="justify" vertical="center" wrapText="1"/>
    </xf>
    <xf numFmtId="49" fontId="1" fillId="0" borderId="5" xfId="0" applyNumberFormat="1" applyFont="1" applyBorder="1" applyAlignment="1">
      <alignment horizontal="justify" vertical="center"/>
    </xf>
    <xf numFmtId="0" fontId="14" fillId="0" borderId="5" xfId="0" applyFont="1" applyBorder="1" applyAlignment="1">
      <alignment horizontal="justify" vertical="center"/>
    </xf>
    <xf numFmtId="0" fontId="11" fillId="0" borderId="14"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1" fillId="0" borderId="34" xfId="0" applyFont="1" applyFill="1" applyBorder="1" applyAlignment="1">
      <alignment horizontal="justify" vertical="center" wrapText="1"/>
    </xf>
    <xf numFmtId="0" fontId="11" fillId="0" borderId="57"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33"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12" xfId="0" applyFont="1" applyBorder="1" applyAlignment="1">
      <alignment horizontal="justify" vertical="center" wrapText="1"/>
    </xf>
    <xf numFmtId="0" fontId="11" fillId="0" borderId="33" xfId="0" applyFont="1" applyFill="1" applyBorder="1" applyAlignment="1">
      <alignment horizontal="justify" vertical="center" wrapText="1"/>
    </xf>
    <xf numFmtId="0" fontId="11" fillId="0" borderId="34" xfId="0" applyFont="1" applyBorder="1" applyAlignment="1">
      <alignment horizontal="justify" vertical="center" wrapText="1"/>
    </xf>
    <xf numFmtId="0" fontId="11" fillId="0" borderId="132" xfId="0" applyFont="1" applyFill="1" applyBorder="1" applyAlignment="1">
      <alignment horizontal="justify" vertical="center" wrapText="1"/>
    </xf>
    <xf numFmtId="0" fontId="11" fillId="0" borderId="57"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33" xfId="0" applyFont="1" applyBorder="1" applyAlignment="1">
      <alignment horizontal="justify" vertical="center" wrapText="1"/>
    </xf>
    <xf numFmtId="0" fontId="11" fillId="0" borderId="3" xfId="0" applyFont="1" applyBorder="1" applyAlignment="1">
      <alignment horizontal="justify" vertical="center" wrapText="1"/>
    </xf>
    <xf numFmtId="0" fontId="9" fillId="0" borderId="0" xfId="0" applyFont="1" applyAlignment="1">
      <alignment horizontal="center" vertical="center"/>
    </xf>
    <xf numFmtId="0" fontId="7" fillId="0" borderId="0" xfId="0" applyFont="1" applyBorder="1" applyAlignment="1">
      <alignment vertical="center" wrapText="1"/>
    </xf>
    <xf numFmtId="0" fontId="15" fillId="0" borderId="0" xfId="0" applyFont="1" applyAlignment="1">
      <alignment horizontal="center" vertical="top"/>
    </xf>
    <xf numFmtId="0" fontId="1" fillId="0" borderId="34" xfId="0" applyFont="1" applyBorder="1" applyAlignment="1">
      <alignment horizontal="center" vertical="center" wrapText="1"/>
    </xf>
    <xf numFmtId="0" fontId="7" fillId="0" borderId="52" xfId="0" applyFont="1" applyBorder="1" applyAlignment="1">
      <alignment vertical="center"/>
    </xf>
    <xf numFmtId="0" fontId="7" fillId="0" borderId="49" xfId="0" applyFont="1" applyBorder="1" applyAlignment="1">
      <alignment vertical="center"/>
    </xf>
    <xf numFmtId="0" fontId="6" fillId="0" borderId="63" xfId="0" applyFont="1" applyBorder="1" applyAlignment="1">
      <alignment horizontal="center" vertical="center" wrapText="1"/>
    </xf>
    <xf numFmtId="0" fontId="60" fillId="5" borderId="141" xfId="0" applyFont="1" applyFill="1" applyBorder="1" applyAlignment="1">
      <alignment horizontal="center" vertical="center"/>
    </xf>
    <xf numFmtId="0" fontId="49" fillId="5" borderId="141" xfId="0" applyFont="1" applyFill="1" applyBorder="1" applyAlignment="1">
      <alignment horizontal="center" vertical="center"/>
    </xf>
    <xf numFmtId="0" fontId="11" fillId="0" borderId="2" xfId="0" applyFont="1" applyBorder="1" applyAlignment="1">
      <alignment horizontal="justify" vertical="center" wrapText="1"/>
    </xf>
    <xf numFmtId="0" fontId="59" fillId="0" borderId="12" xfId="0" applyFont="1" applyFill="1" applyBorder="1" applyAlignment="1">
      <alignment horizontal="justify" vertical="center"/>
    </xf>
    <xf numFmtId="0" fontId="1" fillId="0" borderId="2" xfId="0" applyFont="1" applyBorder="1" applyAlignment="1">
      <alignment horizontal="center" vertical="center" wrapText="1"/>
    </xf>
    <xf numFmtId="0" fontId="40" fillId="4" borderId="2" xfId="0" applyFont="1" applyFill="1" applyBorder="1" applyAlignment="1">
      <alignment horizontal="center" vertical="center" wrapText="1"/>
    </xf>
    <xf numFmtId="0" fontId="40" fillId="4" borderId="2" xfId="0" applyFont="1" applyFill="1" applyBorder="1" applyAlignment="1">
      <alignment vertical="center" wrapText="1"/>
    </xf>
    <xf numFmtId="0" fontId="24" fillId="2" borderId="103" xfId="0" applyFont="1" applyFill="1" applyBorder="1" applyAlignment="1">
      <alignment horizontal="center" vertical="center" wrapText="1"/>
    </xf>
    <xf numFmtId="0" fontId="36" fillId="2" borderId="106" xfId="0" applyFont="1" applyFill="1" applyBorder="1" applyAlignment="1">
      <alignment horizontal="center" vertical="center" wrapText="1"/>
    </xf>
    <xf numFmtId="0" fontId="78" fillId="0" borderId="0" xfId="0" applyFont="1" applyBorder="1" applyAlignment="1">
      <alignment horizontal="center" vertical="center" wrapText="1"/>
    </xf>
    <xf numFmtId="0" fontId="11" fillId="6"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1" fillId="0" borderId="152" xfId="0" applyFont="1" applyBorder="1" applyAlignment="1">
      <alignment horizontal="justify" vertical="center" wrapText="1"/>
    </xf>
    <xf numFmtId="0" fontId="11" fillId="0" borderId="153" xfId="0" applyFont="1" applyBorder="1" applyAlignment="1">
      <alignment horizontal="justify" vertical="center" wrapText="1"/>
    </xf>
    <xf numFmtId="0" fontId="11" fillId="0" borderId="157" xfId="0" applyFont="1" applyBorder="1" applyAlignment="1">
      <alignment horizontal="justify" vertical="center" wrapText="1"/>
    </xf>
    <xf numFmtId="0" fontId="11" fillId="0" borderId="159" xfId="0" applyFont="1" applyBorder="1" applyAlignment="1">
      <alignment horizontal="justify" vertical="center" wrapText="1"/>
    </xf>
    <xf numFmtId="0" fontId="11" fillId="6" borderId="159" xfId="0" applyFont="1" applyFill="1" applyBorder="1" applyAlignment="1">
      <alignment horizontal="justify" vertical="center" wrapText="1"/>
    </xf>
    <xf numFmtId="0" fontId="11" fillId="0" borderId="160" xfId="0" applyFont="1" applyBorder="1" applyAlignment="1">
      <alignment horizontal="justify" vertical="center" wrapText="1"/>
    </xf>
    <xf numFmtId="0" fontId="11" fillId="0" borderId="162" xfId="0" applyFont="1" applyBorder="1" applyAlignment="1">
      <alignment horizontal="justify" vertical="center" wrapText="1"/>
    </xf>
    <xf numFmtId="0" fontId="11" fillId="0" borderId="163" xfId="0" applyFont="1" applyBorder="1" applyAlignment="1">
      <alignment horizontal="justify" vertical="center" wrapText="1"/>
    </xf>
    <xf numFmtId="0" fontId="11" fillId="0" borderId="155" xfId="0" applyFont="1" applyBorder="1" applyAlignment="1">
      <alignment horizontal="justify" vertical="center" wrapText="1"/>
    </xf>
    <xf numFmtId="0" fontId="4" fillId="0" borderId="34" xfId="0" applyFont="1" applyFill="1" applyBorder="1" applyAlignment="1">
      <alignment horizontal="center" vertical="center" wrapText="1"/>
    </xf>
    <xf numFmtId="0" fontId="1" fillId="0" borderId="12" xfId="0" applyFont="1" applyBorder="1" applyAlignment="1">
      <alignment horizontal="center" vertical="center" wrapText="1"/>
    </xf>
    <xf numFmtId="0" fontId="4" fillId="0" borderId="12" xfId="0" applyFont="1" applyFill="1" applyBorder="1" applyAlignment="1">
      <alignment horizontal="center" vertical="center" wrapText="1"/>
    </xf>
    <xf numFmtId="0" fontId="1" fillId="0" borderId="14" xfId="0" applyFont="1" applyBorder="1" applyAlignment="1">
      <alignment horizontal="center" vertical="center" wrapText="1"/>
    </xf>
    <xf numFmtId="0" fontId="12" fillId="0" borderId="54" xfId="0" applyFont="1" applyBorder="1" applyAlignment="1">
      <alignment horizontal="center"/>
    </xf>
    <xf numFmtId="0" fontId="15" fillId="0" borderId="10" xfId="0" applyFont="1" applyBorder="1" applyAlignment="1">
      <alignment horizontal="center"/>
    </xf>
    <xf numFmtId="0" fontId="76" fillId="0" borderId="0" xfId="0" applyFont="1" applyAlignment="1">
      <alignment vertical="center"/>
    </xf>
    <xf numFmtId="0" fontId="76" fillId="0" borderId="0" xfId="0" applyFont="1" applyAlignment="1">
      <alignment horizontal="justify" vertical="center" wrapText="1"/>
    </xf>
    <xf numFmtId="0" fontId="4" fillId="0" borderId="1" xfId="0" applyFont="1" applyFill="1" applyBorder="1" applyAlignment="1">
      <alignment horizontal="center" vertical="center" wrapText="1"/>
    </xf>
    <xf numFmtId="0" fontId="67" fillId="0" borderId="2" xfId="0" applyFont="1" applyBorder="1" applyAlignment="1">
      <alignment horizontal="center" vertical="center" wrapText="1"/>
    </xf>
    <xf numFmtId="0" fontId="67"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32" xfId="0" applyFont="1" applyBorder="1" applyAlignment="1">
      <alignment horizontal="center" vertical="center" wrapText="1"/>
    </xf>
    <xf numFmtId="0" fontId="1" fillId="0" borderId="167" xfId="0" applyFont="1" applyBorder="1" applyAlignment="1">
      <alignment horizontal="center" vertical="center" wrapText="1"/>
    </xf>
    <xf numFmtId="0" fontId="11" fillId="0" borderId="167" xfId="0" applyFont="1" applyFill="1" applyBorder="1" applyAlignment="1">
      <alignment horizontal="justify" vertical="center" wrapText="1"/>
    </xf>
    <xf numFmtId="0" fontId="4" fillId="0" borderId="167" xfId="0" applyFont="1" applyFill="1" applyBorder="1" applyAlignment="1">
      <alignment horizontal="center" vertical="center" wrapText="1"/>
    </xf>
    <xf numFmtId="0" fontId="11" fillId="0" borderId="167" xfId="0" applyFont="1" applyBorder="1" applyAlignment="1">
      <alignment horizontal="justify" vertical="center" wrapText="1"/>
    </xf>
    <xf numFmtId="0" fontId="11" fillId="0" borderId="168" xfId="0" applyFont="1" applyBorder="1" applyAlignment="1">
      <alignment horizontal="justify" vertical="center" wrapText="1"/>
    </xf>
    <xf numFmtId="0" fontId="6" fillId="0" borderId="169" xfId="0" applyFont="1" applyBorder="1" applyAlignment="1">
      <alignment horizontal="center" vertical="center" wrapText="1"/>
    </xf>
    <xf numFmtId="0" fontId="1" fillId="0" borderId="133" xfId="0" applyFont="1" applyBorder="1" applyAlignment="1">
      <alignment horizontal="center" vertical="center" wrapText="1"/>
    </xf>
    <xf numFmtId="0" fontId="4" fillId="0" borderId="133" xfId="0" applyFont="1" applyFill="1" applyBorder="1" applyAlignment="1">
      <alignment horizontal="center" vertical="center" wrapText="1"/>
    </xf>
    <xf numFmtId="0" fontId="67"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11" fillId="0" borderId="167" xfId="0" applyFont="1" applyFill="1" applyBorder="1" applyAlignment="1">
      <alignment horizontal="left" vertical="center" wrapText="1"/>
    </xf>
    <xf numFmtId="0" fontId="11" fillId="0" borderId="168" xfId="0" applyFont="1" applyBorder="1" applyAlignment="1">
      <alignment vertical="center" wrapText="1"/>
    </xf>
    <xf numFmtId="0" fontId="7" fillId="4" borderId="16" xfId="0" applyFont="1" applyFill="1" applyBorder="1"/>
    <xf numFmtId="0" fontId="4" fillId="0" borderId="17" xfId="0" applyFont="1" applyBorder="1" applyAlignment="1">
      <alignment vertical="center"/>
    </xf>
    <xf numFmtId="0" fontId="62" fillId="0" borderId="0" xfId="0" applyFont="1" applyAlignment="1">
      <alignment horizontal="center" vertical="center"/>
    </xf>
    <xf numFmtId="0" fontId="59" fillId="0" borderId="2" xfId="0" applyFont="1" applyFill="1" applyBorder="1" applyAlignment="1">
      <alignment horizontal="justify" vertical="center"/>
    </xf>
    <xf numFmtId="0" fontId="11" fillId="0" borderId="2" xfId="0" applyFont="1" applyFill="1" applyBorder="1" applyAlignment="1">
      <alignment horizontal="justify" vertical="center"/>
    </xf>
    <xf numFmtId="0" fontId="59" fillId="0" borderId="12"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1" fillId="0" borderId="27" xfId="0" applyFont="1" applyFill="1" applyBorder="1" applyAlignment="1">
      <alignment horizontal="justify" vertical="center" wrapText="1"/>
    </xf>
    <xf numFmtId="0" fontId="1"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1" fillId="0" borderId="12" xfId="0" applyFont="1" applyBorder="1" applyAlignment="1">
      <alignment horizontal="justify" vertical="center" wrapText="1"/>
    </xf>
    <xf numFmtId="0" fontId="1" fillId="0" borderId="126" xfId="0" applyFont="1" applyBorder="1" applyAlignment="1">
      <alignment horizontal="center" vertical="center" wrapText="1"/>
    </xf>
    <xf numFmtId="0" fontId="1" fillId="0" borderId="127"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174" xfId="0" applyFont="1" applyBorder="1" applyAlignment="1">
      <alignment horizontal="center" vertical="center" wrapText="1"/>
    </xf>
    <xf numFmtId="0" fontId="11" fillId="0" borderId="126" xfId="0" applyFont="1" applyFill="1" applyBorder="1" applyAlignment="1">
      <alignment horizontal="justify" vertical="center" wrapText="1"/>
    </xf>
    <xf numFmtId="0" fontId="4" fillId="0" borderId="126" xfId="0" applyFont="1" applyFill="1" applyBorder="1" applyAlignment="1">
      <alignment horizontal="center" vertical="center" wrapText="1"/>
    </xf>
    <xf numFmtId="0" fontId="11" fillId="0" borderId="126" xfId="0" applyFont="1" applyBorder="1" applyAlignment="1">
      <alignment horizontal="justify" vertical="center" wrapText="1"/>
    </xf>
    <xf numFmtId="0" fontId="11" fillId="0" borderId="1" xfId="0" applyFont="1" applyFill="1" applyBorder="1" applyAlignment="1">
      <alignment horizontal="center" vertical="center" wrapText="1"/>
    </xf>
    <xf numFmtId="0" fontId="11" fillId="0" borderId="175" xfId="0" applyFont="1" applyBorder="1" applyAlignment="1">
      <alignment horizontal="justify" vertical="center" wrapText="1"/>
    </xf>
    <xf numFmtId="0" fontId="11" fillId="0" borderId="127" xfId="0" applyFont="1" applyFill="1" applyBorder="1" applyAlignment="1">
      <alignment horizontal="justify" vertical="center" wrapText="1"/>
    </xf>
    <xf numFmtId="0" fontId="11" fillId="0" borderId="131" xfId="0" applyFont="1" applyBorder="1" applyAlignment="1">
      <alignment horizontal="justify" vertical="center" wrapText="1"/>
    </xf>
    <xf numFmtId="0" fontId="11" fillId="0" borderId="176" xfId="0" applyFont="1" applyBorder="1" applyAlignment="1">
      <alignment horizontal="justify" vertical="center" wrapText="1"/>
    </xf>
    <xf numFmtId="0" fontId="11" fillId="0" borderId="113" xfId="0" applyFont="1" applyFill="1" applyBorder="1" applyAlignment="1">
      <alignment horizontal="justify" vertical="center" wrapText="1"/>
    </xf>
    <xf numFmtId="0" fontId="11" fillId="0" borderId="27" xfId="0" applyFont="1" applyBorder="1" applyAlignment="1">
      <alignment horizontal="justify" vertical="center" wrapText="1"/>
    </xf>
    <xf numFmtId="0" fontId="1"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1" fillId="0" borderId="2" xfId="0" applyFont="1" applyFill="1" applyBorder="1" applyAlignment="1">
      <alignment horizontal="justify" vertical="center" wrapText="1"/>
    </xf>
    <xf numFmtId="0" fontId="1" fillId="0" borderId="2" xfId="0" applyFont="1" applyBorder="1" applyAlignment="1">
      <alignment horizontal="center" vertical="center" wrapText="1"/>
    </xf>
    <xf numFmtId="0" fontId="11" fillId="0" borderId="2"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4" xfId="0" applyFont="1" applyBorder="1" applyAlignment="1">
      <alignment horizontal="center" vertical="center" wrapText="1"/>
    </xf>
    <xf numFmtId="0" fontId="7" fillId="0" borderId="0" xfId="0" applyFont="1" applyBorder="1" applyAlignment="1">
      <alignment horizontal="center"/>
    </xf>
    <xf numFmtId="0" fontId="11" fillId="0" borderId="160" xfId="0" applyFont="1" applyFill="1" applyBorder="1" applyAlignment="1">
      <alignment horizontal="justify" vertical="center" wrapText="1"/>
    </xf>
    <xf numFmtId="0" fontId="11" fillId="0" borderId="159" xfId="0" applyFont="1" applyFill="1" applyBorder="1" applyAlignment="1">
      <alignment horizontal="justify" vertical="center" wrapText="1"/>
    </xf>
    <xf numFmtId="0" fontId="11" fillId="0" borderId="152" xfId="0" applyFont="1" applyFill="1" applyBorder="1" applyAlignment="1">
      <alignment horizontal="justify" vertical="center" wrapText="1"/>
    </xf>
    <xf numFmtId="0" fontId="1" fillId="0" borderId="2" xfId="0" applyFont="1" applyBorder="1" applyAlignment="1">
      <alignment vertical="center" wrapText="1"/>
    </xf>
    <xf numFmtId="0" fontId="1" fillId="6" borderId="2" xfId="0" applyFont="1" applyFill="1" applyBorder="1" applyAlignment="1">
      <alignment vertical="center" wrapText="1"/>
    </xf>
    <xf numFmtId="0" fontId="1" fillId="0" borderId="185" xfId="0" applyFont="1" applyBorder="1" applyAlignment="1">
      <alignment vertical="center" wrapText="1"/>
    </xf>
    <xf numFmtId="0" fontId="7" fillId="0" borderId="0" xfId="0" applyFont="1" applyAlignment="1">
      <alignment horizontal="center"/>
    </xf>
    <xf numFmtId="0" fontId="7" fillId="0" borderId="16" xfId="0" applyFont="1" applyBorder="1" applyAlignment="1">
      <alignment horizontal="center"/>
    </xf>
    <xf numFmtId="0" fontId="4" fillId="0" borderId="0" xfId="0" applyFont="1" applyBorder="1" applyAlignment="1">
      <alignment horizontal="center" vertical="center"/>
    </xf>
    <xf numFmtId="0" fontId="1" fillId="0" borderId="185" xfId="0" applyFont="1" applyBorder="1" applyAlignment="1">
      <alignment horizontal="center" vertical="center" wrapText="1"/>
    </xf>
    <xf numFmtId="0" fontId="18" fillId="0" borderId="130" xfId="0" applyFont="1" applyBorder="1" applyAlignment="1">
      <alignment horizontal="center"/>
    </xf>
    <xf numFmtId="0" fontId="18" fillId="0" borderId="0" xfId="0" applyFont="1" applyAlignment="1">
      <alignment horizontal="center"/>
    </xf>
    <xf numFmtId="0" fontId="74" fillId="0" borderId="2" xfId="0" applyFont="1" applyFill="1" applyBorder="1" applyAlignment="1">
      <alignment horizontal="center" vertical="center"/>
    </xf>
    <xf numFmtId="0" fontId="73"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6" xfId="0" applyFont="1" applyFill="1" applyBorder="1" applyAlignment="1">
      <alignment horizontal="justify" vertical="center" wrapText="1"/>
    </xf>
    <xf numFmtId="0" fontId="59" fillId="0" borderId="2"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59" fillId="0" borderId="2" xfId="0" applyFont="1" applyFill="1" applyBorder="1" applyAlignment="1">
      <alignment horizontal="justify" vertical="center" wrapText="1"/>
    </xf>
    <xf numFmtId="0" fontId="59" fillId="0" borderId="12"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14" xfId="0" applyFont="1" applyFill="1" applyBorder="1" applyAlignment="1">
      <alignment horizontal="justify" vertical="center" wrapText="1"/>
    </xf>
    <xf numFmtId="0" fontId="39" fillId="0" borderId="2" xfId="0" applyFont="1" applyFill="1" applyBorder="1" applyAlignment="1">
      <alignment horizontal="center" vertical="center"/>
    </xf>
    <xf numFmtId="0" fontId="1" fillId="0" borderId="17" xfId="0" applyFont="1" applyBorder="1" applyAlignment="1">
      <alignment vertical="center"/>
    </xf>
    <xf numFmtId="0" fontId="11" fillId="0" borderId="17" xfId="0" applyFont="1" applyBorder="1" applyAlignment="1">
      <alignment vertical="center"/>
    </xf>
    <xf numFmtId="0" fontId="4" fillId="0" borderId="11" xfId="0" applyFont="1" applyFill="1" applyBorder="1" applyAlignment="1">
      <alignment horizontal="center" vertical="center"/>
    </xf>
    <xf numFmtId="0" fontId="40" fillId="0" borderId="113" xfId="0" applyFont="1" applyFill="1" applyBorder="1" applyAlignment="1">
      <alignment horizontal="center" vertical="center" wrapText="1"/>
    </xf>
    <xf numFmtId="0" fontId="39" fillId="0" borderId="24" xfId="0" applyFont="1" applyFill="1" applyBorder="1" applyAlignment="1">
      <alignment horizontal="center" vertical="center"/>
    </xf>
    <xf numFmtId="0" fontId="40" fillId="0" borderId="113" xfId="0" applyFont="1" applyFill="1" applyBorder="1" applyAlignment="1">
      <alignment vertical="center" wrapText="1"/>
    </xf>
    <xf numFmtId="0" fontId="39" fillId="0" borderId="24" xfId="0" applyFont="1" applyFill="1" applyBorder="1" applyAlignment="1">
      <alignment vertical="center" wrapText="1"/>
    </xf>
    <xf numFmtId="0" fontId="49" fillId="0" borderId="24" xfId="0" applyFont="1" applyFill="1" applyBorder="1" applyAlignment="1">
      <alignment horizontal="center" vertical="center" wrapText="1"/>
    </xf>
    <xf numFmtId="0" fontId="49" fillId="0" borderId="141" xfId="0" applyFont="1" applyBorder="1" applyAlignment="1">
      <alignment horizontal="center" vertical="center"/>
    </xf>
    <xf numFmtId="0" fontId="49" fillId="0" borderId="2" xfId="0" applyFont="1" applyFill="1" applyBorder="1" applyAlignment="1">
      <alignment horizontal="center" vertical="center" wrapText="1"/>
    </xf>
    <xf numFmtId="0" fontId="49" fillId="0" borderId="2" xfId="0" applyFont="1" applyBorder="1" applyAlignment="1">
      <alignment horizontal="center" vertical="center" wrapText="1"/>
    </xf>
    <xf numFmtId="0" fontId="59" fillId="0" borderId="2" xfId="0" applyFont="1" applyFill="1" applyBorder="1" applyAlignment="1">
      <alignment horizontal="center" vertical="center" wrapText="1"/>
    </xf>
    <xf numFmtId="164" fontId="63" fillId="0" borderId="4" xfId="0" applyNumberFormat="1" applyFont="1" applyFill="1" applyBorder="1" applyAlignment="1">
      <alignment horizontal="center" vertical="center" wrapText="1"/>
    </xf>
    <xf numFmtId="0" fontId="61" fillId="3" borderId="2" xfId="0" applyFont="1" applyFill="1" applyBorder="1" applyAlignment="1">
      <alignment horizontal="justify" vertical="center" wrapText="1"/>
    </xf>
    <xf numFmtId="0" fontId="49" fillId="0" borderId="2"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58" fillId="0" borderId="27" xfId="0" applyFont="1" applyBorder="1" applyAlignment="1">
      <alignment horizontal="center" vertical="center" wrapText="1"/>
    </xf>
    <xf numFmtId="0" fontId="0" fillId="3" borderId="2" xfId="0" applyFill="1" applyBorder="1" applyAlignment="1">
      <alignment horizontal="justify" vertical="center"/>
    </xf>
    <xf numFmtId="0" fontId="49" fillId="0" borderId="24" xfId="0" applyFont="1" applyFill="1" applyBorder="1" applyAlignment="1">
      <alignment vertical="center" wrapText="1"/>
    </xf>
    <xf numFmtId="0" fontId="59" fillId="0" borderId="2" xfId="0" applyFont="1" applyFill="1" applyBorder="1" applyAlignment="1">
      <alignment horizontal="center" vertical="center" wrapText="1"/>
    </xf>
    <xf numFmtId="0" fontId="59" fillId="0" borderId="2" xfId="0" applyFont="1" applyFill="1" applyBorder="1" applyAlignment="1">
      <alignment horizontal="justify" vertical="center" wrapText="1"/>
    </xf>
    <xf numFmtId="0" fontId="14" fillId="0" borderId="27" xfId="0" applyFont="1" applyBorder="1" applyAlignment="1">
      <alignment horizontal="center" vertical="center" wrapText="1"/>
    </xf>
    <xf numFmtId="0" fontId="14" fillId="0" borderId="68" xfId="0" applyFont="1" applyBorder="1" applyAlignment="1">
      <alignment horizontal="center" vertical="center" wrapText="1"/>
    </xf>
    <xf numFmtId="0" fontId="23" fillId="6" borderId="19"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78"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80" xfId="0" applyFont="1" applyBorder="1" applyAlignment="1">
      <alignment horizontal="center" vertical="center" wrapText="1"/>
    </xf>
    <xf numFmtId="0" fontId="84" fillId="0" borderId="59" xfId="0" applyFont="1" applyFill="1" applyBorder="1" applyAlignment="1">
      <alignment horizontal="center" vertical="center" wrapText="1"/>
    </xf>
    <xf numFmtId="0" fontId="86" fillId="20" borderId="201" xfId="0" applyFont="1" applyFill="1" applyBorder="1" applyAlignment="1">
      <alignment horizontal="center" vertical="center" wrapText="1"/>
    </xf>
    <xf numFmtId="0" fontId="84" fillId="0" borderId="24" xfId="0" applyFont="1" applyFill="1" applyBorder="1" applyAlignment="1">
      <alignment horizontal="center" vertical="center" wrapText="1"/>
    </xf>
    <xf numFmtId="0" fontId="87" fillId="0" borderId="24" xfId="0" applyFont="1" applyFill="1" applyBorder="1" applyAlignment="1">
      <alignment horizontal="center" vertical="center" wrapText="1"/>
    </xf>
    <xf numFmtId="14" fontId="84" fillId="0" borderId="59" xfId="0" applyNumberFormat="1" applyFont="1" applyFill="1" applyBorder="1" applyAlignment="1">
      <alignment horizontal="center" vertical="center" wrapText="1"/>
    </xf>
    <xf numFmtId="0" fontId="14" fillId="3" borderId="10" xfId="0" applyFont="1" applyFill="1" applyBorder="1" applyAlignment="1">
      <alignment vertical="center" wrapText="1"/>
    </xf>
    <xf numFmtId="0" fontId="14" fillId="3" borderId="27" xfId="0" applyFont="1" applyFill="1" applyBorder="1" applyAlignment="1">
      <alignment horizontal="center" vertical="center" wrapText="1"/>
    </xf>
    <xf numFmtId="0" fontId="14" fillId="3" borderId="68" xfId="0" applyFont="1" applyFill="1" applyBorder="1" applyAlignment="1">
      <alignment horizontal="center" vertical="center" wrapText="1"/>
    </xf>
    <xf numFmtId="0" fontId="14" fillId="3" borderId="92" xfId="0" applyFont="1" applyFill="1" applyBorder="1" applyAlignment="1">
      <alignment vertical="center" wrapText="1"/>
    </xf>
    <xf numFmtId="0" fontId="14" fillId="3" borderId="113" xfId="0" applyFont="1" applyFill="1" applyBorder="1" applyAlignment="1">
      <alignment vertical="center" wrapText="1"/>
    </xf>
    <xf numFmtId="0" fontId="23" fillId="3" borderId="19"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84" fillId="3" borderId="59" xfId="0" applyFont="1" applyFill="1" applyBorder="1" applyAlignment="1">
      <alignment horizontal="center" vertical="center" wrapText="1"/>
    </xf>
    <xf numFmtId="0" fontId="14" fillId="3" borderId="11" xfId="0" applyFont="1" applyFill="1" applyBorder="1" applyAlignment="1">
      <alignment vertical="center" wrapText="1"/>
    </xf>
    <xf numFmtId="0" fontId="14" fillId="3" borderId="0" xfId="0" applyFont="1" applyFill="1" applyAlignment="1">
      <alignment vertical="center" wrapText="1"/>
    </xf>
    <xf numFmtId="0" fontId="32"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29" xfId="0" applyFont="1" applyFill="1" applyBorder="1" applyAlignment="1">
      <alignment vertical="center" wrapText="1"/>
    </xf>
    <xf numFmtId="0" fontId="14" fillId="3" borderId="27" xfId="0" applyFont="1" applyFill="1" applyBorder="1" applyAlignment="1">
      <alignment vertical="center" wrapText="1"/>
    </xf>
    <xf numFmtId="0" fontId="78" fillId="3" borderId="0" xfId="0" applyFont="1" applyFill="1" applyBorder="1" applyAlignment="1">
      <alignment horizontal="center" vertical="center" wrapText="1"/>
    </xf>
    <xf numFmtId="0" fontId="14" fillId="3" borderId="184" xfId="0" applyFont="1" applyFill="1" applyBorder="1" applyAlignment="1">
      <alignment vertical="center" wrapText="1"/>
    </xf>
    <xf numFmtId="0" fontId="14" fillId="3" borderId="203" xfId="0" applyFont="1" applyFill="1" applyBorder="1" applyAlignment="1">
      <alignment vertical="center" wrapText="1"/>
    </xf>
    <xf numFmtId="0" fontId="14" fillId="3" borderId="205" xfId="0" applyFont="1" applyFill="1" applyBorder="1" applyAlignment="1">
      <alignment vertical="center" wrapText="1"/>
    </xf>
    <xf numFmtId="0" fontId="14" fillId="3" borderId="5" xfId="0" applyFont="1" applyFill="1" applyBorder="1" applyAlignment="1">
      <alignment vertical="center" wrapText="1"/>
    </xf>
    <xf numFmtId="0" fontId="32" fillId="3" borderId="0" xfId="0" applyFont="1" applyFill="1" applyBorder="1" applyAlignment="1">
      <alignment horizontal="center" vertical="center" wrapText="1"/>
    </xf>
    <xf numFmtId="0" fontId="78" fillId="3" borderId="0" xfId="0" applyFont="1" applyFill="1" applyBorder="1" applyAlignment="1">
      <alignment horizontal="center" vertical="center" wrapText="1"/>
    </xf>
    <xf numFmtId="0" fontId="84" fillId="4" borderId="24" xfId="0" applyFont="1" applyFill="1" applyBorder="1" applyAlignment="1">
      <alignment horizontal="center" vertical="center" wrapText="1"/>
    </xf>
    <xf numFmtId="0" fontId="84" fillId="4" borderId="0" xfId="0" applyFont="1" applyFill="1" applyAlignment="1">
      <alignment vertical="center" wrapText="1"/>
    </xf>
    <xf numFmtId="0" fontId="84" fillId="4" borderId="59" xfId="0" applyFont="1" applyFill="1" applyBorder="1" applyAlignment="1">
      <alignment horizontal="center" vertical="center" wrapText="1"/>
    </xf>
    <xf numFmtId="14" fontId="84" fillId="4" borderId="59" xfId="0" applyNumberFormat="1" applyFont="1" applyFill="1" applyBorder="1" applyAlignment="1">
      <alignment horizontal="center" vertical="center" wrapText="1"/>
    </xf>
    <xf numFmtId="0" fontId="87" fillId="4" borderId="24" xfId="0" applyFont="1" applyFill="1" applyBorder="1" applyAlignment="1">
      <alignment horizontal="center" vertical="center" wrapText="1"/>
    </xf>
    <xf numFmtId="49" fontId="70" fillId="6" borderId="0" xfId="1" applyNumberFormat="1" applyFont="1" applyFill="1" applyBorder="1" applyAlignment="1">
      <alignment horizontal="center" vertical="center"/>
    </xf>
    <xf numFmtId="0" fontId="20" fillId="17" borderId="0" xfId="0" applyFont="1" applyFill="1" applyBorder="1" applyAlignment="1">
      <alignment horizontal="center" vertical="center"/>
    </xf>
    <xf numFmtId="0" fontId="33" fillId="0" borderId="0" xfId="0" applyFont="1" applyBorder="1" applyAlignment="1">
      <alignment vertical="center" wrapText="1"/>
    </xf>
    <xf numFmtId="0" fontId="7" fillId="0" borderId="0" xfId="0" applyFont="1" applyBorder="1" applyAlignment="1">
      <alignment horizontal="justify" vertical="center" wrapText="1"/>
    </xf>
    <xf numFmtId="0" fontId="7" fillId="0" borderId="0" xfId="0" applyFont="1" applyBorder="1" applyAlignment="1">
      <alignment horizontal="justify" vertical="top" wrapText="1"/>
    </xf>
    <xf numFmtId="0" fontId="7" fillId="0" borderId="0" xfId="0" applyFont="1" applyBorder="1" applyAlignment="1">
      <alignment vertical="center" wrapText="1"/>
    </xf>
    <xf numFmtId="0" fontId="33" fillId="0" borderId="0" xfId="0" applyFont="1" applyBorder="1" applyAlignment="1">
      <alignment horizontal="justify" vertical="center" wrapText="1"/>
    </xf>
    <xf numFmtId="0" fontId="66" fillId="0" borderId="0" xfId="0" applyFont="1" applyAlignment="1">
      <alignment horizontal="justify" vertical="center" wrapText="1"/>
    </xf>
    <xf numFmtId="0" fontId="7" fillId="0" borderId="0" xfId="0" applyFont="1" applyBorder="1" applyAlignment="1">
      <alignment horizontal="left" vertical="center" wrapText="1"/>
    </xf>
    <xf numFmtId="0" fontId="9" fillId="6" borderId="0" xfId="0" applyFont="1" applyFill="1" applyBorder="1" applyAlignment="1">
      <alignment horizontal="center" vertical="center"/>
    </xf>
    <xf numFmtId="0" fontId="10" fillId="17" borderId="0" xfId="0" applyFont="1" applyFill="1" applyBorder="1" applyAlignment="1">
      <alignment horizontal="center" vertical="center"/>
    </xf>
    <xf numFmtId="0" fontId="33" fillId="0" borderId="0" xfId="0" applyFont="1" applyBorder="1" applyAlignment="1">
      <alignment horizontal="justify" vertical="top" wrapText="1"/>
    </xf>
    <xf numFmtId="0" fontId="75" fillId="16" borderId="140" xfId="0" applyFont="1" applyFill="1" applyBorder="1" applyAlignment="1">
      <alignment horizontal="center" vertical="center"/>
    </xf>
    <xf numFmtId="0" fontId="75" fillId="16" borderId="0" xfId="0" applyFont="1" applyFill="1" applyBorder="1" applyAlignment="1">
      <alignment horizontal="center" vertical="center"/>
    </xf>
    <xf numFmtId="0" fontId="7" fillId="15" borderId="140" xfId="0" applyFont="1" applyFill="1" applyBorder="1" applyAlignment="1">
      <alignment horizontal="center" vertical="center"/>
    </xf>
    <xf numFmtId="0" fontId="7" fillId="15" borderId="0" xfId="0" applyFont="1" applyFill="1" applyBorder="1" applyAlignment="1">
      <alignment horizontal="center" vertical="center"/>
    </xf>
    <xf numFmtId="0" fontId="7" fillId="7" borderId="140" xfId="0" applyFont="1" applyFill="1" applyBorder="1" applyAlignment="1">
      <alignment horizontal="center" vertical="center"/>
    </xf>
    <xf numFmtId="0" fontId="7" fillId="7" borderId="0" xfId="0" applyFont="1" applyFill="1" applyBorder="1" applyAlignment="1">
      <alignment horizontal="center" vertical="center"/>
    </xf>
    <xf numFmtId="0" fontId="7" fillId="3" borderId="140" xfId="0" applyFont="1" applyFill="1" applyBorder="1" applyAlignment="1">
      <alignment horizontal="center" vertical="center"/>
    </xf>
    <xf numFmtId="0" fontId="7" fillId="3" borderId="0" xfId="0" applyFont="1" applyFill="1" applyBorder="1" applyAlignment="1">
      <alignment horizontal="center" vertical="center"/>
    </xf>
    <xf numFmtId="0" fontId="75" fillId="8" borderId="140" xfId="0" applyFont="1" applyFill="1" applyBorder="1" applyAlignment="1">
      <alignment horizontal="center" vertical="center"/>
    </xf>
    <xf numFmtId="0" fontId="75" fillId="8" borderId="0" xfId="0" applyFont="1" applyFill="1" applyBorder="1" applyAlignment="1">
      <alignment horizontal="center" vertical="center"/>
    </xf>
    <xf numFmtId="0" fontId="33" fillId="0" borderId="0" xfId="0" applyFont="1" applyBorder="1" applyAlignment="1">
      <alignment horizontal="left" vertical="center" wrapText="1"/>
    </xf>
    <xf numFmtId="0" fontId="39" fillId="0" borderId="24" xfId="0" applyFont="1" applyFill="1" applyBorder="1" applyAlignment="1">
      <alignment horizontal="center" vertical="center" wrapText="1"/>
    </xf>
    <xf numFmtId="0" fontId="49" fillId="0" borderId="2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4" xfId="0" applyFont="1" applyBorder="1" applyAlignment="1">
      <alignment horizontal="center" vertical="center" wrapText="1"/>
    </xf>
    <xf numFmtId="0" fontId="49" fillId="0" borderId="24" xfId="0" applyFont="1" applyBorder="1" applyAlignment="1">
      <alignment horizontal="center" vertical="center" wrapText="1"/>
    </xf>
    <xf numFmtId="0" fontId="89" fillId="0" borderId="24" xfId="0" applyFont="1" applyBorder="1" applyAlignment="1">
      <alignment horizontal="center" vertical="center" wrapText="1"/>
    </xf>
    <xf numFmtId="0" fontId="66" fillId="0" borderId="24" xfId="0" applyFont="1" applyBorder="1" applyAlignment="1">
      <alignment horizontal="center" vertical="center" wrapText="1"/>
    </xf>
    <xf numFmtId="0" fontId="4" fillId="21" borderId="24" xfId="0" applyFont="1" applyFill="1" applyBorder="1" applyAlignment="1">
      <alignment horizontal="center" vertical="center" wrapText="1"/>
    </xf>
    <xf numFmtId="0" fontId="49" fillId="21" borderId="24"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9" fillId="4" borderId="24" xfId="0" applyFont="1" applyFill="1" applyBorder="1" applyAlignment="1">
      <alignment horizontal="center" vertical="center" wrapText="1"/>
    </xf>
    <xf numFmtId="0" fontId="39" fillId="4" borderId="24" xfId="0" applyFont="1" applyFill="1" applyBorder="1" applyAlignment="1">
      <alignment horizontal="center" vertical="center" wrapText="1"/>
    </xf>
    <xf numFmtId="0" fontId="39" fillId="0" borderId="38" xfId="0" applyFont="1" applyFill="1" applyBorder="1" applyAlignment="1">
      <alignment horizontal="center" vertical="center" wrapText="1"/>
    </xf>
    <xf numFmtId="0" fontId="39" fillId="0" borderId="39" xfId="0" applyFont="1" applyFill="1" applyBorder="1" applyAlignment="1">
      <alignment horizontal="center" vertical="center" wrapText="1"/>
    </xf>
    <xf numFmtId="0" fontId="39" fillId="0" borderId="36" xfId="0" applyFont="1" applyFill="1" applyBorder="1" applyAlignment="1">
      <alignment horizontal="center" vertical="center" wrapText="1"/>
    </xf>
    <xf numFmtId="0" fontId="89" fillId="0" borderId="24" xfId="0" applyFont="1" applyFill="1" applyBorder="1" applyAlignment="1">
      <alignment horizontal="center" vertical="center" wrapText="1"/>
    </xf>
    <xf numFmtId="0" fontId="66" fillId="0" borderId="24" xfId="0" applyFont="1" applyFill="1" applyBorder="1" applyAlignment="1">
      <alignment horizontal="center" vertical="center" wrapText="1"/>
    </xf>
    <xf numFmtId="0" fontId="60" fillId="0" borderId="141" xfId="0" applyFont="1" applyBorder="1" applyAlignment="1">
      <alignment horizontal="center" vertical="center"/>
    </xf>
    <xf numFmtId="0" fontId="49" fillId="0" borderId="141" xfId="0" applyFont="1" applyBorder="1" applyAlignment="1">
      <alignment horizontal="center" vertical="center"/>
    </xf>
    <xf numFmtId="0" fontId="48" fillId="5" borderId="2" xfId="0" applyFont="1" applyFill="1" applyBorder="1" applyAlignment="1">
      <alignment horizontal="center" vertical="center" wrapText="1"/>
    </xf>
    <xf numFmtId="0" fontId="49"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1" fillId="0" borderId="2" xfId="0" applyFont="1" applyFill="1" applyBorder="1" applyAlignment="1">
      <alignment horizontal="justify" vertical="center" wrapText="1"/>
    </xf>
    <xf numFmtId="0" fontId="40" fillId="0" borderId="2" xfId="0" applyFont="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62" fillId="0" borderId="10" xfId="0" applyFont="1" applyBorder="1" applyAlignment="1">
      <alignment horizontal="center" vertical="top" wrapText="1"/>
    </xf>
    <xf numFmtId="0" fontId="62" fillId="0" borderId="0" xfId="0" applyFont="1" applyAlignment="1">
      <alignment horizontal="center" vertical="top" wrapText="1"/>
    </xf>
    <xf numFmtId="0" fontId="62" fillId="0" borderId="98" xfId="0" applyFont="1" applyBorder="1" applyAlignment="1">
      <alignment horizontal="center" vertical="top" wrapText="1"/>
    </xf>
    <xf numFmtId="0" fontId="49" fillId="0" borderId="10" xfId="0" applyFont="1" applyBorder="1" applyAlignment="1">
      <alignment vertical="top" wrapText="1"/>
    </xf>
    <xf numFmtId="0" fontId="49" fillId="0" borderId="0" xfId="0" applyFont="1" applyAlignment="1">
      <alignment vertical="top" wrapText="1"/>
    </xf>
    <xf numFmtId="0" fontId="49" fillId="0" borderId="98" xfId="0" applyFont="1" applyBorder="1" applyAlignment="1">
      <alignment vertical="top" wrapText="1"/>
    </xf>
    <xf numFmtId="0" fontId="59" fillId="0" borderId="2"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0" fillId="0" borderId="2" xfId="0" applyFill="1" applyBorder="1" applyAlignment="1">
      <alignment horizontal="justify" vertical="center"/>
    </xf>
    <xf numFmtId="0" fontId="28" fillId="0" borderId="2" xfId="0" applyFont="1" applyFill="1" applyBorder="1" applyAlignment="1">
      <alignment horizontal="justify" vertical="center" wrapText="1"/>
    </xf>
    <xf numFmtId="0" fontId="49" fillId="0" borderId="2" xfId="0" applyFont="1" applyFill="1" applyBorder="1" applyAlignment="1">
      <alignment horizontal="justify" vertical="center" wrapText="1"/>
    </xf>
    <xf numFmtId="0" fontId="40" fillId="0" borderId="2" xfId="0" applyFont="1" applyFill="1" applyBorder="1" applyAlignment="1">
      <alignment horizontal="justify" vertical="center" wrapText="1"/>
    </xf>
    <xf numFmtId="0" fontId="61" fillId="0" borderId="2" xfId="0" applyFont="1" applyFill="1" applyBorder="1" applyAlignment="1">
      <alignment horizontal="justify" vertical="center" wrapText="1"/>
    </xf>
    <xf numFmtId="0" fontId="59" fillId="0" borderId="2" xfId="0" applyFont="1" applyFill="1" applyBorder="1" applyAlignment="1">
      <alignment horizontal="justify" vertical="center" wrapText="1"/>
    </xf>
    <xf numFmtId="0" fontId="0" fillId="0" borderId="2" xfId="0" applyFill="1" applyBorder="1" applyAlignment="1">
      <alignment horizontal="justify" vertical="center" wrapText="1"/>
    </xf>
    <xf numFmtId="0" fontId="62" fillId="0" borderId="10" xfId="0" applyFont="1" applyBorder="1" applyAlignment="1">
      <alignment horizontal="center" vertical="center"/>
    </xf>
    <xf numFmtId="0" fontId="62" fillId="0" borderId="0" xfId="0" applyFont="1" applyAlignment="1">
      <alignment horizontal="center" vertical="center"/>
    </xf>
    <xf numFmtId="0" fontId="62" fillId="0" borderId="98" xfId="0" applyFont="1" applyBorder="1" applyAlignment="1">
      <alignment horizontal="center" vertical="center"/>
    </xf>
    <xf numFmtId="0" fontId="39" fillId="0" borderId="148" xfId="0" applyFont="1" applyBorder="1" applyAlignment="1">
      <alignment horizontal="center" vertical="center"/>
    </xf>
    <xf numFmtId="0" fontId="39" fillId="0" borderId="149" xfId="0" applyFont="1" applyBorder="1" applyAlignment="1">
      <alignment horizontal="center" vertical="center"/>
    </xf>
    <xf numFmtId="0" fontId="39" fillId="0" borderId="150" xfId="0" applyFont="1" applyBorder="1" applyAlignment="1">
      <alignment horizontal="center" vertical="center"/>
    </xf>
    <xf numFmtId="0" fontId="53" fillId="4" borderId="24" xfId="0" applyFont="1" applyFill="1" applyBorder="1" applyAlignment="1">
      <alignment horizontal="center" vertical="center" wrapText="1"/>
    </xf>
    <xf numFmtId="0" fontId="53" fillId="4" borderId="66" xfId="0" applyFont="1" applyFill="1" applyBorder="1" applyAlignment="1">
      <alignment horizontal="center" vertical="center" wrapText="1"/>
    </xf>
    <xf numFmtId="0" fontId="45" fillId="4" borderId="94" xfId="0" applyFont="1" applyFill="1" applyBorder="1" applyAlignment="1">
      <alignment horizontal="center" vertical="center"/>
    </xf>
    <xf numFmtId="0" fontId="45" fillId="4" borderId="12" xfId="0" applyFont="1" applyFill="1" applyBorder="1" applyAlignment="1">
      <alignment horizontal="center" vertical="center"/>
    </xf>
    <xf numFmtId="0" fontId="45" fillId="4" borderId="13" xfId="0" applyFont="1" applyFill="1" applyBorder="1" applyAlignment="1">
      <alignment horizontal="center" vertical="center"/>
    </xf>
    <xf numFmtId="0" fontId="45" fillId="4" borderId="22" xfId="0" applyFont="1" applyFill="1" applyBorder="1" applyAlignment="1">
      <alignment horizontal="center" vertical="center"/>
    </xf>
    <xf numFmtId="0" fontId="45" fillId="4" borderId="95" xfId="0" applyFont="1" applyFill="1" applyBorder="1" applyAlignment="1">
      <alignment horizontal="center" vertical="center" wrapText="1"/>
    </xf>
    <xf numFmtId="0" fontId="45" fillId="4" borderId="96" xfId="0" applyFont="1" applyFill="1" applyBorder="1" applyAlignment="1">
      <alignment horizontal="center" vertical="center" wrapText="1"/>
    </xf>
    <xf numFmtId="0" fontId="53" fillId="4" borderId="30" xfId="0" applyFont="1" applyFill="1" applyBorder="1" applyAlignment="1">
      <alignment horizontal="center" vertical="center" wrapText="1"/>
    </xf>
    <xf numFmtId="0" fontId="53" fillId="4" borderId="38" xfId="0" applyFont="1" applyFill="1" applyBorder="1" applyAlignment="1">
      <alignment horizontal="center" vertical="center" wrapText="1"/>
    </xf>
    <xf numFmtId="0" fontId="54" fillId="2" borderId="103" xfId="0" applyFont="1" applyFill="1" applyBorder="1" applyAlignment="1">
      <alignment horizontal="center" vertical="center" wrapText="1"/>
    </xf>
    <xf numFmtId="0" fontId="55" fillId="2" borderId="142" xfId="0" applyFont="1" applyFill="1" applyBorder="1" applyAlignment="1">
      <alignment horizontal="center" vertical="center" wrapText="1"/>
    </xf>
    <xf numFmtId="0" fontId="54" fillId="2" borderId="104" xfId="0" applyFont="1" applyFill="1" applyBorder="1" applyAlignment="1">
      <alignment horizontal="center" vertical="center" wrapText="1"/>
    </xf>
    <xf numFmtId="0" fontId="55" fillId="2" borderId="0" xfId="0" applyFont="1" applyFill="1" applyBorder="1" applyAlignment="1">
      <alignment horizontal="center" vertical="center" wrapText="1"/>
    </xf>
    <xf numFmtId="0" fontId="54" fillId="2" borderId="105" xfId="0" applyFont="1" applyFill="1" applyBorder="1" applyAlignment="1">
      <alignment horizontal="center" vertical="center" wrapText="1"/>
    </xf>
    <xf numFmtId="0" fontId="55" fillId="2" borderId="143" xfId="0" applyFont="1" applyFill="1" applyBorder="1" applyAlignment="1">
      <alignment horizontal="center" vertical="center" wrapText="1"/>
    </xf>
    <xf numFmtId="0" fontId="53" fillId="4" borderId="97" xfId="0" applyFont="1" applyFill="1" applyBorder="1" applyAlignment="1">
      <alignment horizontal="center" vertical="center" wrapText="1"/>
    </xf>
    <xf numFmtId="0" fontId="53" fillId="4" borderId="102"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53" fillId="4" borderId="4" xfId="0" applyFont="1" applyFill="1" applyBorder="1" applyAlignment="1">
      <alignment horizontal="center" vertical="center" wrapText="1"/>
    </xf>
    <xf numFmtId="0" fontId="53" fillId="4" borderId="23" xfId="0" applyFont="1" applyFill="1" applyBorder="1" applyAlignment="1">
      <alignment horizontal="center" vertical="center" wrapText="1"/>
    </xf>
    <xf numFmtId="0" fontId="53" fillId="4" borderId="31" xfId="0" applyFont="1" applyFill="1" applyBorder="1" applyAlignment="1">
      <alignment horizontal="center" vertical="center" wrapText="1"/>
    </xf>
    <xf numFmtId="0" fontId="1" fillId="0" borderId="114" xfId="0" applyFont="1" applyFill="1" applyBorder="1" applyAlignment="1">
      <alignment horizontal="justify" vertical="center" wrapText="1"/>
    </xf>
    <xf numFmtId="0" fontId="1" fillId="0" borderId="89" xfId="0" applyFont="1" applyFill="1" applyBorder="1" applyAlignment="1">
      <alignment horizontal="justify" vertical="center" wrapText="1"/>
    </xf>
    <xf numFmtId="0" fontId="1" fillId="0" borderId="115" xfId="0" applyFont="1" applyFill="1" applyBorder="1" applyAlignment="1">
      <alignment horizontal="justify" vertical="center" wrapText="1"/>
    </xf>
    <xf numFmtId="0" fontId="1" fillId="0" borderId="92" xfId="0" applyFont="1" applyFill="1" applyBorder="1" applyAlignment="1">
      <alignment horizontal="justify" vertical="center" wrapText="1"/>
    </xf>
    <xf numFmtId="0" fontId="1" fillId="0" borderId="116" xfId="0" applyFont="1" applyFill="1" applyBorder="1" applyAlignment="1">
      <alignment horizontal="justify" vertical="center" wrapText="1"/>
    </xf>
    <xf numFmtId="0" fontId="1" fillId="0" borderId="88"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11" fillId="0" borderId="27" xfId="0" applyFont="1" applyFill="1" applyBorder="1" applyAlignment="1">
      <alignment horizontal="justify" vertical="center" wrapText="1"/>
    </xf>
    <xf numFmtId="0" fontId="11" fillId="0" borderId="26" xfId="0" applyFont="1" applyFill="1" applyBorder="1" applyAlignment="1">
      <alignment horizontal="justify" vertical="center" wrapText="1"/>
    </xf>
    <xf numFmtId="0" fontId="1" fillId="0" borderId="11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87" xfId="0" applyFont="1" applyFill="1" applyBorder="1" applyAlignment="1">
      <alignment horizontal="left" vertical="center" wrapText="1"/>
    </xf>
    <xf numFmtId="0" fontId="49" fillId="0" borderId="14" xfId="0" applyFont="1" applyFill="1" applyBorder="1" applyAlignment="1">
      <alignment horizontal="center" vertical="center" wrapText="1"/>
    </xf>
    <xf numFmtId="0" fontId="59" fillId="0" borderId="12" xfId="0" applyFont="1" applyFill="1" applyBorder="1" applyAlignment="1">
      <alignment horizontal="center" vertical="center" wrapText="1"/>
    </xf>
    <xf numFmtId="0" fontId="59" fillId="0" borderId="12" xfId="0" applyFont="1" applyFill="1" applyBorder="1" applyAlignment="1">
      <alignment horizontal="justify" vertical="center" wrapText="1"/>
    </xf>
    <xf numFmtId="0" fontId="40" fillId="3" borderId="2" xfId="0" applyFont="1" applyFill="1" applyBorder="1" applyAlignment="1">
      <alignment horizontal="justify" vertical="center" wrapText="1"/>
    </xf>
    <xf numFmtId="0" fontId="0" fillId="3" borderId="2" xfId="0" applyFill="1" applyBorder="1" applyAlignment="1">
      <alignment horizontal="justify" vertical="center" wrapText="1"/>
    </xf>
    <xf numFmtId="0" fontId="61" fillId="3" borderId="2"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0" borderId="2" xfId="0" applyFont="1" applyFill="1" applyBorder="1" applyAlignment="1">
      <alignment horizontal="justify" vertical="center"/>
    </xf>
    <xf numFmtId="0" fontId="24" fillId="18" borderId="126" xfId="0" applyFont="1" applyFill="1" applyBorder="1" applyAlignment="1">
      <alignment horizontal="center" vertical="center" wrapText="1"/>
    </xf>
    <xf numFmtId="0" fontId="55" fillId="18" borderId="127" xfId="0" applyFont="1" applyFill="1" applyBorder="1" applyAlignment="1">
      <alignment horizontal="center" vertical="center" wrapText="1"/>
    </xf>
    <xf numFmtId="0" fontId="0" fillId="3" borderId="2" xfId="0" applyFill="1" applyBorder="1" applyAlignment="1">
      <alignment horizontal="justify" vertical="center"/>
    </xf>
    <xf numFmtId="0" fontId="41" fillId="17" borderId="109" xfId="0" applyFont="1" applyFill="1" applyBorder="1" applyAlignment="1">
      <alignment horizontal="center" vertical="center"/>
    </xf>
    <xf numFmtId="0" fontId="41" fillId="17" borderId="18" xfId="0" applyFont="1" applyFill="1" applyBorder="1" applyAlignment="1">
      <alignment horizontal="center" vertical="center"/>
    </xf>
    <xf numFmtId="0" fontId="41" fillId="17" borderId="84" xfId="0" applyFont="1" applyFill="1" applyBorder="1" applyAlignment="1">
      <alignment horizontal="center" vertical="center"/>
    </xf>
    <xf numFmtId="0" fontId="24" fillId="18" borderId="86" xfId="0" applyFont="1" applyFill="1" applyBorder="1" applyAlignment="1">
      <alignment horizontal="center" vertical="center" wrapText="1"/>
    </xf>
    <xf numFmtId="0" fontId="55" fillId="18" borderId="85" xfId="0" applyFont="1" applyFill="1" applyBorder="1" applyAlignment="1">
      <alignment horizontal="center" vertical="center" wrapText="1"/>
    </xf>
    <xf numFmtId="0" fontId="4" fillId="0" borderId="0" xfId="0" applyFont="1" applyBorder="1" applyAlignment="1">
      <alignment horizontal="center" vertical="center"/>
    </xf>
    <xf numFmtId="0" fontId="39" fillId="0" borderId="0" xfId="0" applyFont="1" applyBorder="1" applyAlignment="1">
      <alignment horizontal="center" vertical="center"/>
    </xf>
    <xf numFmtId="0" fontId="43" fillId="0" borderId="43" xfId="0" applyFont="1" applyFill="1" applyBorder="1" applyAlignment="1">
      <alignment horizontal="center" vertical="center"/>
    </xf>
    <xf numFmtId="0" fontId="43" fillId="0" borderId="44" xfId="0" applyFont="1" applyFill="1" applyBorder="1" applyAlignment="1">
      <alignment horizontal="center" vertical="center"/>
    </xf>
    <xf numFmtId="0" fontId="43" fillId="0" borderId="45" xfId="0" applyFont="1" applyFill="1" applyBorder="1" applyAlignment="1">
      <alignment horizontal="center" vertical="center"/>
    </xf>
    <xf numFmtId="0" fontId="3" fillId="18" borderId="145" xfId="0" applyFont="1" applyFill="1" applyBorder="1" applyAlignment="1">
      <alignment horizontal="center" vertical="center" textRotation="90" wrapText="1"/>
    </xf>
    <xf numFmtId="0" fontId="72" fillId="18" borderId="147" xfId="0" applyFont="1" applyFill="1" applyBorder="1" applyAlignment="1">
      <alignment horizontal="center" vertical="center" textRotation="90" wrapText="1"/>
    </xf>
    <xf numFmtId="164" fontId="50" fillId="0" borderId="60" xfId="0" applyNumberFormat="1" applyFont="1" applyFill="1" applyBorder="1" applyAlignment="1">
      <alignment horizontal="center" vertical="center"/>
    </xf>
    <xf numFmtId="164" fontId="50" fillId="0" borderId="50" xfId="0" applyNumberFormat="1" applyFont="1" applyFill="1" applyBorder="1" applyAlignment="1">
      <alignment horizontal="center" vertical="center"/>
    </xf>
    <xf numFmtId="164" fontId="51" fillId="0" borderId="50" xfId="0" applyNumberFormat="1" applyFont="1" applyBorder="1" applyAlignment="1">
      <alignment horizontal="center" vertical="center"/>
    </xf>
    <xf numFmtId="164" fontId="51" fillId="0" borderId="51" xfId="0" applyNumberFormat="1" applyFont="1" applyBorder="1" applyAlignment="1">
      <alignment horizontal="center" vertical="center"/>
    </xf>
    <xf numFmtId="0" fontId="3" fillId="18" borderId="144" xfId="0" applyFont="1" applyFill="1" applyBorder="1" applyAlignment="1">
      <alignment horizontal="center" vertical="center" textRotation="90" wrapText="1"/>
    </xf>
    <xf numFmtId="0" fontId="72" fillId="18" borderId="146" xfId="0" applyFont="1" applyFill="1" applyBorder="1" applyAlignment="1">
      <alignment horizontal="center" vertical="center" textRotation="90" wrapText="1"/>
    </xf>
    <xf numFmtId="0" fontId="11" fillId="0" borderId="12" xfId="0" applyFont="1" applyFill="1" applyBorder="1" applyAlignment="1">
      <alignment horizontal="justify" vertical="center" wrapText="1"/>
    </xf>
    <xf numFmtId="0" fontId="40" fillId="0" borderId="12" xfId="0" applyFont="1" applyBorder="1" applyAlignment="1">
      <alignment horizontal="center" vertical="center" wrapText="1"/>
    </xf>
    <xf numFmtId="0" fontId="48" fillId="5" borderId="126" xfId="0" applyFont="1" applyFill="1" applyBorder="1" applyAlignment="1">
      <alignment horizontal="center" vertical="center" wrapText="1"/>
    </xf>
    <xf numFmtId="0" fontId="48" fillId="5" borderId="27" xfId="0" applyFont="1" applyFill="1" applyBorder="1" applyAlignment="1">
      <alignment horizontal="center" vertical="center" wrapText="1"/>
    </xf>
    <xf numFmtId="0" fontId="48" fillId="5" borderId="26" xfId="0" applyFont="1" applyFill="1" applyBorder="1" applyAlignment="1">
      <alignment horizontal="center" vertical="center" wrapText="1"/>
    </xf>
    <xf numFmtId="0" fontId="4" fillId="0" borderId="199" xfId="0" applyFont="1" applyFill="1" applyBorder="1" applyAlignment="1">
      <alignment horizontal="justify" vertical="center" wrapText="1"/>
    </xf>
    <xf numFmtId="0" fontId="4" fillId="0" borderId="39"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9" fillId="18" borderId="126" xfId="0" applyFont="1" applyFill="1" applyBorder="1" applyAlignment="1">
      <alignment horizontal="center" vertical="center" wrapText="1"/>
    </xf>
    <xf numFmtId="0" fontId="49" fillId="18" borderId="127" xfId="0" applyFont="1" applyFill="1" applyBorder="1" applyAlignment="1">
      <alignment horizontal="center" vertical="center" wrapText="1"/>
    </xf>
    <xf numFmtId="0" fontId="40" fillId="4" borderId="2" xfId="0" applyFont="1" applyFill="1" applyBorder="1" applyAlignment="1">
      <alignment horizontal="justify" vertical="center" wrapText="1"/>
    </xf>
    <xf numFmtId="0" fontId="0" fillId="4" borderId="2" xfId="0" applyFill="1" applyBorder="1" applyAlignment="1">
      <alignment horizontal="justify" vertical="center" wrapText="1"/>
    </xf>
    <xf numFmtId="0" fontId="61" fillId="4" borderId="2"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3" fillId="18" borderId="188" xfId="0" applyFont="1" applyFill="1" applyBorder="1" applyAlignment="1">
      <alignment horizontal="center" vertical="center" wrapText="1"/>
    </xf>
    <xf numFmtId="0" fontId="3" fillId="18" borderId="191" xfId="0" applyFont="1" applyFill="1" applyBorder="1" applyAlignment="1">
      <alignment horizontal="center" vertical="center" wrapText="1"/>
    </xf>
    <xf numFmtId="0" fontId="3" fillId="18" borderId="189" xfId="0" applyFont="1" applyFill="1" applyBorder="1" applyAlignment="1">
      <alignment horizontal="center" vertical="center" wrapText="1"/>
    </xf>
    <xf numFmtId="0" fontId="3" fillId="18" borderId="192" xfId="0" applyFont="1" applyFill="1" applyBorder="1" applyAlignment="1">
      <alignment horizontal="center" vertical="center" wrapText="1"/>
    </xf>
    <xf numFmtId="0" fontId="3" fillId="18" borderId="190" xfId="0" applyFont="1" applyFill="1" applyBorder="1" applyAlignment="1">
      <alignment horizontal="center" vertical="center" wrapText="1"/>
    </xf>
    <xf numFmtId="0" fontId="3" fillId="18" borderId="193" xfId="0" applyFont="1" applyFill="1" applyBorder="1" applyAlignment="1">
      <alignment horizontal="center" vertical="center" wrapText="1"/>
    </xf>
    <xf numFmtId="0" fontId="4" fillId="0" borderId="13" xfId="0" applyFont="1" applyFill="1" applyBorder="1" applyAlignment="1">
      <alignment horizontal="justify" vertical="center" wrapText="1"/>
    </xf>
    <xf numFmtId="0" fontId="49" fillId="0" borderId="24" xfId="0" applyFont="1" applyFill="1" applyBorder="1" applyAlignment="1">
      <alignment horizontal="justify" vertical="center" wrapText="1"/>
    </xf>
    <xf numFmtId="0" fontId="40" fillId="0" borderId="12" xfId="0" applyFont="1" applyFill="1" applyBorder="1" applyAlignment="1">
      <alignment horizontal="justify" vertical="center" wrapText="1"/>
    </xf>
    <xf numFmtId="0" fontId="0" fillId="0" borderId="12" xfId="0" applyFill="1" applyBorder="1" applyAlignment="1">
      <alignment horizontal="justify" vertical="center" wrapText="1"/>
    </xf>
    <xf numFmtId="0" fontId="49" fillId="0" borderId="14" xfId="0" applyFont="1" applyFill="1" applyBorder="1" applyAlignment="1">
      <alignment horizontal="justify" vertical="center" wrapText="1"/>
    </xf>
    <xf numFmtId="0" fontId="58" fillId="0" borderId="12" xfId="0" applyFont="1" applyBorder="1" applyAlignment="1">
      <alignment horizontal="center" vertical="center" wrapText="1"/>
    </xf>
    <xf numFmtId="0" fontId="58" fillId="0" borderId="2" xfId="0" applyFont="1" applyBorder="1" applyAlignment="1">
      <alignment horizontal="center" vertical="center" wrapText="1"/>
    </xf>
    <xf numFmtId="164" fontId="63" fillId="0" borderId="12" xfId="0" applyNumberFormat="1" applyFont="1" applyFill="1" applyBorder="1" applyAlignment="1">
      <alignment horizontal="center" vertical="center" wrapText="1"/>
    </xf>
    <xf numFmtId="0" fontId="64" fillId="0" borderId="2" xfId="0" applyFont="1" applyBorder="1" applyAlignment="1">
      <alignment horizontal="center" vertical="center" wrapText="1"/>
    </xf>
    <xf numFmtId="164" fontId="63" fillId="0" borderId="2" xfId="0" applyNumberFormat="1" applyFont="1" applyFill="1" applyBorder="1" applyAlignment="1">
      <alignment horizontal="center" vertical="center" wrapText="1"/>
    </xf>
    <xf numFmtId="164" fontId="64" fillId="0" borderId="2" xfId="0" applyNumberFormat="1" applyFont="1" applyFill="1" applyBorder="1" applyAlignment="1">
      <alignment horizontal="center" vertical="center" wrapText="1"/>
    </xf>
    <xf numFmtId="0" fontId="49" fillId="0" borderId="14" xfId="0" applyFont="1" applyBorder="1" applyAlignment="1">
      <alignment horizontal="center" vertical="center" wrapText="1"/>
    </xf>
    <xf numFmtId="0" fontId="64" fillId="0" borderId="14" xfId="0" applyFont="1" applyBorder="1" applyAlignment="1">
      <alignment horizontal="center" vertical="center" wrapText="1"/>
    </xf>
    <xf numFmtId="164" fontId="63" fillId="0" borderId="4" xfId="0" applyNumberFormat="1" applyFont="1" applyFill="1" applyBorder="1" applyAlignment="1">
      <alignment horizontal="center" vertical="center" wrapText="1"/>
    </xf>
    <xf numFmtId="164" fontId="63" fillId="0" borderId="27" xfId="0" applyNumberFormat="1" applyFont="1" applyFill="1" applyBorder="1" applyAlignment="1">
      <alignment horizontal="center" vertical="center" wrapText="1"/>
    </xf>
    <xf numFmtId="164" fontId="63" fillId="0" borderId="26"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58" fillId="0" borderId="27" xfId="0" applyFont="1" applyBorder="1" applyAlignment="1">
      <alignment horizontal="center" vertical="center" wrapText="1"/>
    </xf>
    <xf numFmtId="0" fontId="6" fillId="5" borderId="2"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57" fillId="0" borderId="22" xfId="0" applyFont="1" applyBorder="1" applyAlignment="1">
      <alignment horizontal="center" vertical="center" textRotation="90"/>
    </xf>
    <xf numFmtId="0" fontId="57" fillId="0" borderId="23" xfId="0" applyFont="1" applyBorder="1" applyAlignment="1">
      <alignment horizontal="center" vertical="center" textRotation="90"/>
    </xf>
    <xf numFmtId="0" fontId="44" fillId="0" borderId="23" xfId="0" applyFont="1" applyBorder="1" applyAlignment="1">
      <alignment horizontal="center" vertical="center" textRotation="90"/>
    </xf>
    <xf numFmtId="0" fontId="44" fillId="0" borderId="25" xfId="0" applyFont="1" applyBorder="1" applyAlignment="1">
      <alignment horizontal="center" vertical="center" textRotation="90"/>
    </xf>
    <xf numFmtId="164" fontId="57" fillId="0" borderId="12" xfId="0" applyNumberFormat="1" applyFont="1" applyBorder="1" applyAlignment="1">
      <alignment horizontal="center" vertical="center"/>
    </xf>
    <xf numFmtId="164" fontId="57" fillId="0" borderId="2" xfId="0" applyNumberFormat="1" applyFont="1" applyBorder="1" applyAlignment="1">
      <alignment horizontal="center" vertical="center"/>
    </xf>
    <xf numFmtId="164" fontId="44" fillId="0" borderId="2" xfId="0" applyNumberFormat="1" applyFont="1" applyBorder="1" applyAlignment="1">
      <alignment horizontal="center" vertical="center"/>
    </xf>
    <xf numFmtId="0" fontId="44" fillId="0" borderId="2" xfId="0" applyFont="1" applyBorder="1" applyAlignment="1">
      <alignment horizontal="center" vertical="center"/>
    </xf>
    <xf numFmtId="0" fontId="44" fillId="0" borderId="14" xfId="0" applyFont="1" applyBorder="1" applyAlignment="1">
      <alignment horizontal="center" vertical="center"/>
    </xf>
    <xf numFmtId="0" fontId="2" fillId="0" borderId="2" xfId="0" applyFont="1" applyFill="1" applyBorder="1" applyAlignment="1">
      <alignment horizontal="center" vertical="center" wrapText="1"/>
    </xf>
    <xf numFmtId="0" fontId="64" fillId="0" borderId="2" xfId="0" applyFont="1" applyFill="1" applyBorder="1" applyAlignment="1">
      <alignment horizontal="center" vertical="center" wrapText="1"/>
    </xf>
    <xf numFmtId="0" fontId="64" fillId="0" borderId="14" xfId="0" applyFont="1" applyFill="1" applyBorder="1" applyAlignment="1">
      <alignment horizontal="center" vertical="center" wrapText="1"/>
    </xf>
    <xf numFmtId="0" fontId="58" fillId="0" borderId="4" xfId="0" applyFont="1" applyBorder="1" applyAlignment="1">
      <alignment horizontal="center" vertical="center" wrapText="1"/>
    </xf>
    <xf numFmtId="0" fontId="58" fillId="0" borderId="26" xfId="0" applyFont="1" applyBorder="1" applyAlignment="1">
      <alignment horizontal="center" vertical="center" wrapText="1"/>
    </xf>
    <xf numFmtId="0" fontId="49" fillId="0" borderId="23" xfId="0" applyFont="1" applyBorder="1" applyAlignment="1">
      <alignment horizontal="center" vertical="center" textRotation="90"/>
    </xf>
    <xf numFmtId="0" fontId="49" fillId="0" borderId="25" xfId="0" applyFont="1" applyBorder="1" applyAlignment="1">
      <alignment horizontal="center" vertical="center" textRotation="90"/>
    </xf>
    <xf numFmtId="0" fontId="49" fillId="0" borderId="2" xfId="0" applyFont="1" applyBorder="1" applyAlignment="1">
      <alignment horizontal="center" vertical="center"/>
    </xf>
    <xf numFmtId="0" fontId="49" fillId="0" borderId="14" xfId="0" applyFont="1" applyBorder="1" applyAlignment="1">
      <alignment horizontal="center" vertical="center"/>
    </xf>
    <xf numFmtId="0" fontId="61" fillId="0" borderId="14" xfId="0" applyFont="1" applyFill="1" applyBorder="1" applyAlignment="1">
      <alignment horizontal="justify" vertical="center" wrapText="1"/>
    </xf>
    <xf numFmtId="0" fontId="0" fillId="0" borderId="14" xfId="0" applyFill="1" applyBorder="1" applyAlignment="1">
      <alignment horizontal="justify" vertical="center" wrapText="1"/>
    </xf>
    <xf numFmtId="0" fontId="26" fillId="5" borderId="46" xfId="0" applyFont="1" applyFill="1" applyBorder="1" applyAlignment="1">
      <alignment horizontal="center" vertical="center"/>
    </xf>
    <xf numFmtId="0" fontId="26" fillId="5" borderId="47" xfId="0" applyFont="1" applyFill="1" applyBorder="1" applyAlignment="1">
      <alignment horizontal="center" vertical="center"/>
    </xf>
    <xf numFmtId="0" fontId="65" fillId="5" borderId="47" xfId="0" applyFont="1" applyFill="1" applyBorder="1" applyAlignment="1">
      <alignment horizontal="center" vertical="center"/>
    </xf>
    <xf numFmtId="0" fontId="0" fillId="0" borderId="48" xfId="0" applyBorder="1" applyAlignment="1">
      <alignment horizontal="center" vertical="center"/>
    </xf>
    <xf numFmtId="0" fontId="1" fillId="0" borderId="12" xfId="0" applyFont="1" applyFill="1" applyBorder="1" applyAlignment="1">
      <alignment horizontal="justify" vertical="center" wrapText="1"/>
    </xf>
    <xf numFmtId="0" fontId="48" fillId="5" borderId="12" xfId="0" applyFont="1" applyFill="1" applyBorder="1" applyAlignment="1">
      <alignment horizontal="center" vertical="center" wrapText="1"/>
    </xf>
    <xf numFmtId="0" fontId="44" fillId="0" borderId="44" xfId="0" applyFont="1" applyBorder="1" applyAlignment="1">
      <alignment horizontal="center" vertical="center"/>
    </xf>
    <xf numFmtId="0" fontId="0" fillId="0" borderId="45" xfId="0" applyBorder="1" applyAlignment="1">
      <alignment horizontal="center" vertical="center"/>
    </xf>
    <xf numFmtId="0" fontId="25" fillId="0" borderId="10" xfId="0" applyFont="1" applyBorder="1" applyAlignment="1">
      <alignment horizontal="center" vertical="top" wrapText="1"/>
    </xf>
    <xf numFmtId="0" fontId="55" fillId="18" borderId="126" xfId="0" applyFont="1" applyFill="1" applyBorder="1" applyAlignment="1">
      <alignment horizontal="center" vertical="center" wrapText="1"/>
    </xf>
    <xf numFmtId="0" fontId="0" fillId="18" borderId="126" xfId="0" applyFill="1" applyBorder="1" applyAlignment="1">
      <alignment horizontal="center" vertical="center" wrapText="1"/>
    </xf>
    <xf numFmtId="0" fontId="0" fillId="18" borderId="127" xfId="0" applyFill="1" applyBorder="1" applyAlignment="1">
      <alignment horizontal="center" vertical="center" wrapText="1"/>
    </xf>
    <xf numFmtId="0" fontId="4" fillId="0" borderId="31"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208" xfId="0" applyFont="1" applyBorder="1" applyAlignment="1">
      <alignment horizontal="center" vertical="center" wrapText="1"/>
    </xf>
    <xf numFmtId="0" fontId="61" fillId="3" borderId="14" xfId="0" applyFont="1" applyFill="1" applyBorder="1" applyAlignment="1">
      <alignment horizontal="justify" vertical="center" wrapText="1"/>
    </xf>
    <xf numFmtId="0" fontId="0" fillId="3" borderId="14" xfId="0" applyFill="1" applyBorder="1" applyAlignment="1">
      <alignment horizontal="justify" vertical="center" wrapText="1"/>
    </xf>
    <xf numFmtId="0" fontId="11" fillId="0" borderId="170"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17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1" fillId="0" borderId="114" xfId="0" applyFont="1" applyFill="1" applyBorder="1" applyAlignment="1">
      <alignment horizontal="left" vertical="center" wrapText="1"/>
    </xf>
    <xf numFmtId="0" fontId="1" fillId="0" borderId="89" xfId="0" applyFont="1" applyFill="1" applyBorder="1" applyAlignment="1">
      <alignment horizontal="left" vertical="center" wrapText="1"/>
    </xf>
    <xf numFmtId="0" fontId="1" fillId="0" borderId="115" xfId="0" applyFont="1" applyFill="1" applyBorder="1" applyAlignment="1">
      <alignment horizontal="left" vertical="center" wrapText="1"/>
    </xf>
    <xf numFmtId="0" fontId="1" fillId="0" borderId="92" xfId="0" applyFont="1" applyFill="1" applyBorder="1" applyAlignment="1">
      <alignment horizontal="left" vertical="center" wrapText="1"/>
    </xf>
    <xf numFmtId="0" fontId="1" fillId="0" borderId="116" xfId="0" applyFont="1" applyFill="1" applyBorder="1" applyAlignment="1">
      <alignment horizontal="left" vertical="center" wrapText="1"/>
    </xf>
    <xf numFmtId="0" fontId="1" fillId="0" borderId="88"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6" xfId="0" applyFont="1" applyFill="1" applyBorder="1" applyAlignment="1">
      <alignment horizontal="center" vertical="center" wrapText="1"/>
    </xf>
    <xf numFmtId="164" fontId="57" fillId="0" borderId="126" xfId="0" applyNumberFormat="1" applyFont="1" applyBorder="1" applyAlignment="1">
      <alignment horizontal="center" vertical="center"/>
    </xf>
    <xf numFmtId="164" fontId="57" fillId="0" borderId="27" xfId="0" applyNumberFormat="1" applyFont="1" applyBorder="1" applyAlignment="1">
      <alignment horizontal="center" vertical="center"/>
    </xf>
    <xf numFmtId="164" fontId="57" fillId="0" borderId="127" xfId="0" applyNumberFormat="1" applyFont="1" applyBorder="1" applyAlignment="1">
      <alignment horizontal="center" vertical="center"/>
    </xf>
    <xf numFmtId="0" fontId="57" fillId="0" borderId="174" xfId="0" applyFont="1" applyBorder="1" applyAlignment="1">
      <alignment horizontal="center" vertical="center" textRotation="90"/>
    </xf>
    <xf numFmtId="0" fontId="57" fillId="0" borderId="29" xfId="0" applyFont="1" applyBorder="1" applyAlignment="1">
      <alignment horizontal="center" vertical="center" textRotation="90"/>
    </xf>
    <xf numFmtId="0" fontId="57" fillId="0" borderId="172" xfId="0" applyFont="1" applyBorder="1" applyAlignment="1">
      <alignment horizontal="center" vertical="center" textRotation="90"/>
    </xf>
    <xf numFmtId="0" fontId="11" fillId="0" borderId="2" xfId="0" applyFont="1" applyFill="1" applyBorder="1" applyAlignment="1">
      <alignment horizontal="center" vertical="center" wrapText="1"/>
    </xf>
    <xf numFmtId="0" fontId="12" fillId="0" borderId="0" xfId="0" applyFont="1" applyBorder="1" applyAlignment="1">
      <alignment horizontal="center"/>
    </xf>
    <xf numFmtId="0" fontId="7" fillId="0" borderId="0" xfId="0" applyFont="1" applyBorder="1" applyAlignment="1">
      <alignment horizontal="center"/>
    </xf>
    <xf numFmtId="0" fontId="15" fillId="0" borderId="0" xfId="0" applyFont="1" applyAlignment="1">
      <alignment horizontal="center"/>
    </xf>
    <xf numFmtId="49" fontId="7" fillId="0" borderId="0" xfId="0" applyNumberFormat="1" applyFont="1" applyBorder="1" applyAlignment="1">
      <alignment vertical="center" wrapText="1"/>
    </xf>
    <xf numFmtId="0" fontId="0" fillId="0" borderId="0" xfId="0" applyAlignment="1">
      <alignment vertical="center" wrapText="1"/>
    </xf>
    <xf numFmtId="0" fontId="5" fillId="17" borderId="19" xfId="0" applyFont="1" applyFill="1" applyBorder="1" applyAlignment="1">
      <alignment horizontal="center" vertical="center"/>
    </xf>
    <xf numFmtId="0" fontId="5" fillId="17" borderId="20" xfId="0" applyFont="1" applyFill="1" applyBorder="1" applyAlignment="1">
      <alignment horizontal="center" vertical="center"/>
    </xf>
    <xf numFmtId="0" fontId="7" fillId="17" borderId="90" xfId="0" applyFont="1" applyFill="1" applyBorder="1" applyAlignment="1">
      <alignment horizontal="center" vertical="center"/>
    </xf>
    <xf numFmtId="0" fontId="29" fillId="10" borderId="2" xfId="0" applyFont="1" applyFill="1" applyBorder="1" applyAlignment="1">
      <alignment horizontal="center" vertical="center"/>
    </xf>
    <xf numFmtId="49" fontId="37" fillId="0" borderId="114" xfId="0" applyNumberFormat="1" applyFont="1" applyBorder="1" applyAlignment="1">
      <alignment horizontal="center" vertical="center" wrapText="1"/>
    </xf>
    <xf numFmtId="49" fontId="37" fillId="0" borderId="115" xfId="0" applyNumberFormat="1" applyFont="1" applyBorder="1" applyAlignment="1">
      <alignment horizontal="center" vertical="center" wrapText="1"/>
    </xf>
    <xf numFmtId="49" fontId="37" fillId="0" borderId="116" xfId="0" applyNumberFormat="1" applyFont="1" applyBorder="1" applyAlignment="1">
      <alignment horizontal="center" vertical="center" wrapText="1"/>
    </xf>
    <xf numFmtId="1" fontId="30" fillId="5" borderId="2" xfId="0" applyNumberFormat="1" applyFont="1" applyFill="1" applyBorder="1" applyAlignment="1">
      <alignment horizontal="center" vertical="center"/>
    </xf>
    <xf numFmtId="0" fontId="30" fillId="5" borderId="2" xfId="0" applyFont="1" applyFill="1" applyBorder="1" applyAlignment="1">
      <alignment horizontal="center" vertical="center"/>
    </xf>
    <xf numFmtId="49" fontId="1" fillId="0" borderId="2" xfId="0" applyNumberFormat="1" applyFont="1" applyBorder="1" applyAlignment="1">
      <alignment horizontal="justify" vertical="center" wrapText="1"/>
    </xf>
    <xf numFmtId="49" fontId="1" fillId="0" borderId="2" xfId="0" applyNumberFormat="1" applyFont="1" applyBorder="1" applyAlignment="1">
      <alignment horizontal="justify" vertical="center"/>
    </xf>
    <xf numFmtId="0" fontId="1" fillId="5" borderId="4" xfId="0" applyFont="1" applyFill="1" applyBorder="1" applyAlignment="1">
      <alignment horizontal="center" vertical="center" wrapText="1"/>
    </xf>
    <xf numFmtId="0" fontId="28" fillId="0" borderId="27" xfId="0" applyFont="1" applyBorder="1" applyAlignment="1">
      <alignment horizontal="center" vertical="center"/>
    </xf>
    <xf numFmtId="0" fontId="28" fillId="0" borderId="26" xfId="0" applyFont="1" applyBorder="1" applyAlignment="1">
      <alignment horizontal="center" vertical="center"/>
    </xf>
    <xf numFmtId="49" fontId="1" fillId="0" borderId="113" xfId="0" applyNumberFormat="1" applyFont="1" applyBorder="1" applyAlignment="1">
      <alignment horizontal="justify" vertical="center"/>
    </xf>
    <xf numFmtId="49" fontId="1" fillId="0" borderId="5" xfId="0" applyNumberFormat="1" applyFont="1" applyBorder="1" applyAlignment="1">
      <alignment horizontal="justify" vertical="center"/>
    </xf>
    <xf numFmtId="49" fontId="1" fillId="0" borderId="87" xfId="0" applyNumberFormat="1" applyFont="1" applyBorder="1" applyAlignment="1">
      <alignment horizontal="justify" vertical="center"/>
    </xf>
    <xf numFmtId="1" fontId="30" fillId="5" borderId="114" xfId="0" applyNumberFormat="1" applyFont="1" applyFill="1" applyBorder="1" applyAlignment="1">
      <alignment horizontal="center" vertical="center"/>
    </xf>
    <xf numFmtId="1" fontId="30" fillId="5" borderId="116" xfId="0" applyNumberFormat="1" applyFont="1" applyFill="1" applyBorder="1" applyAlignment="1">
      <alignment horizontal="center" vertical="center"/>
    </xf>
    <xf numFmtId="49" fontId="1" fillId="0" borderId="113" xfId="0" applyNumberFormat="1" applyFont="1" applyBorder="1" applyAlignment="1">
      <alignment horizontal="justify" vertical="center" wrapText="1"/>
    </xf>
    <xf numFmtId="49" fontId="1" fillId="0" borderId="5" xfId="0" applyNumberFormat="1" applyFont="1" applyBorder="1" applyAlignment="1">
      <alignment horizontal="justify" vertical="center" wrapText="1"/>
    </xf>
    <xf numFmtId="49" fontId="1" fillId="0" borderId="87" xfId="0" applyNumberFormat="1" applyFont="1" applyBorder="1" applyAlignment="1">
      <alignment horizontal="justify" vertical="center" wrapText="1"/>
    </xf>
    <xf numFmtId="1" fontId="1" fillId="5" borderId="4" xfId="0" applyNumberFormat="1" applyFont="1" applyFill="1" applyBorder="1" applyAlignment="1">
      <alignment horizontal="center" vertical="center" wrapText="1"/>
    </xf>
    <xf numFmtId="0" fontId="1" fillId="0" borderId="18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87" xfId="0" applyFont="1" applyBorder="1" applyAlignment="1">
      <alignment horizontal="center" vertical="center" wrapText="1"/>
    </xf>
    <xf numFmtId="0" fontId="1" fillId="0" borderId="26" xfId="0" applyFont="1" applyBorder="1" applyAlignment="1">
      <alignment horizontal="center" vertical="center" wrapText="1"/>
    </xf>
    <xf numFmtId="0" fontId="24" fillId="2" borderId="124" xfId="0" applyFont="1" applyFill="1" applyBorder="1" applyAlignment="1">
      <alignment horizontal="center" vertical="center" wrapText="1"/>
    </xf>
    <xf numFmtId="0" fontId="36" fillId="2" borderId="125" xfId="0" applyFont="1" applyFill="1" applyBorder="1" applyAlignment="1">
      <alignment horizontal="center" vertical="center" wrapText="1"/>
    </xf>
    <xf numFmtId="0" fontId="5" fillId="17" borderId="0" xfId="0" applyFont="1" applyFill="1" applyBorder="1" applyAlignment="1">
      <alignment horizontal="center" vertical="center"/>
    </xf>
    <xf numFmtId="0" fontId="7" fillId="17" borderId="0" xfId="0" applyFont="1" applyFill="1" applyBorder="1" applyAlignment="1">
      <alignment vertical="center"/>
    </xf>
    <xf numFmtId="0" fontId="7" fillId="17" borderId="98" xfId="0" applyFont="1" applyFill="1" applyBorder="1" applyAlignment="1">
      <alignment vertical="center"/>
    </xf>
    <xf numFmtId="0" fontId="24" fillId="2" borderId="103" xfId="0" applyFont="1" applyFill="1" applyBorder="1" applyAlignment="1">
      <alignment horizontal="center" vertical="center" wrapText="1"/>
    </xf>
    <xf numFmtId="0" fontId="7" fillId="0" borderId="104" xfId="0" applyFont="1" applyBorder="1" applyAlignment="1"/>
    <xf numFmtId="0" fontId="7" fillId="0" borderId="105" xfId="0" applyFont="1" applyBorder="1" applyAlignment="1"/>
    <xf numFmtId="0" fontId="36" fillId="2" borderId="106" xfId="0" applyFont="1" applyFill="1" applyBorder="1" applyAlignment="1">
      <alignment horizontal="center" vertical="center" wrapText="1"/>
    </xf>
    <xf numFmtId="0" fontId="7" fillId="0" borderId="107" xfId="0" applyFont="1" applyBorder="1" applyAlignment="1"/>
    <xf numFmtId="0" fontId="7" fillId="0" borderId="108" xfId="0" applyFont="1" applyBorder="1" applyAlignment="1"/>
    <xf numFmtId="0" fontId="35" fillId="12" borderId="117" xfId="0" applyFont="1" applyFill="1" applyBorder="1" applyAlignment="1">
      <alignment horizontal="center" vertical="center"/>
    </xf>
    <xf numFmtId="0" fontId="35" fillId="12" borderId="1" xfId="0" applyFont="1" applyFill="1" applyBorder="1" applyAlignment="1">
      <alignment horizontal="center" vertical="center"/>
    </xf>
    <xf numFmtId="0" fontId="35" fillId="12" borderId="69" xfId="0" applyFont="1" applyFill="1" applyBorder="1" applyAlignment="1">
      <alignment horizontal="center" vertical="center"/>
    </xf>
    <xf numFmtId="0" fontId="35" fillId="12" borderId="58" xfId="0" applyFont="1" applyFill="1" applyBorder="1" applyAlignment="1">
      <alignment horizontal="center" vertical="center"/>
    </xf>
    <xf numFmtId="0" fontId="35" fillId="12" borderId="118" xfId="0" applyFont="1" applyFill="1" applyBorder="1" applyAlignment="1">
      <alignment horizontal="center" vertical="center" wrapText="1"/>
    </xf>
    <xf numFmtId="0" fontId="35" fillId="12" borderId="119" xfId="0" applyFont="1" applyFill="1" applyBorder="1" applyAlignment="1">
      <alignment horizontal="center" vertical="center" wrapText="1"/>
    </xf>
    <xf numFmtId="0" fontId="26" fillId="0" borderId="55" xfId="0" applyFont="1" applyFill="1" applyBorder="1" applyAlignment="1">
      <alignment horizontal="center" vertical="center"/>
    </xf>
    <xf numFmtId="0" fontId="34" fillId="0" borderId="54" xfId="0" applyFont="1" applyBorder="1" applyAlignment="1">
      <alignment horizontal="center" vertical="center"/>
    </xf>
    <xf numFmtId="0" fontId="7" fillId="0" borderId="54" xfId="0" applyFont="1" applyBorder="1" applyAlignment="1">
      <alignment vertical="center"/>
    </xf>
    <xf numFmtId="0" fontId="7" fillId="0" borderId="53" xfId="0" applyFont="1" applyBorder="1" applyAlignment="1">
      <alignment vertical="center"/>
    </xf>
    <xf numFmtId="0" fontId="7" fillId="0" borderId="52" xfId="0" applyFont="1" applyBorder="1" applyAlignment="1">
      <alignment vertical="center"/>
    </xf>
    <xf numFmtId="0" fontId="7" fillId="0" borderId="0" xfId="0" applyFont="1" applyBorder="1" applyAlignment="1">
      <alignment vertical="center"/>
    </xf>
    <xf numFmtId="0" fontId="7" fillId="0" borderId="49" xfId="0" applyFont="1" applyBorder="1" applyAlignment="1">
      <alignment vertical="center"/>
    </xf>
    <xf numFmtId="0" fontId="7" fillId="0" borderId="46"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23" fillId="11" borderId="22" xfId="0" applyFont="1" applyFill="1" applyBorder="1" applyAlignment="1">
      <alignment horizontal="center" vertical="center" wrapText="1"/>
    </xf>
    <xf numFmtId="0" fontId="23" fillId="11" borderId="23" xfId="0" applyFont="1" applyFill="1" applyBorder="1" applyAlignment="1">
      <alignment horizontal="center" vertical="center" wrapText="1"/>
    </xf>
    <xf numFmtId="0" fontId="23" fillId="11" borderId="25"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85" fillId="0" borderId="0" xfId="0" applyFont="1" applyAlignment="1">
      <alignment horizontal="center" vertical="top"/>
    </xf>
    <xf numFmtId="0" fontId="15" fillId="0" borderId="0" xfId="0" applyFont="1" applyAlignment="1">
      <alignment horizontal="center" vertical="top"/>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109"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78"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80" xfId="0" applyFont="1" applyBorder="1" applyAlignment="1">
      <alignment horizontal="center" vertical="center" wrapText="1"/>
    </xf>
    <xf numFmtId="0" fontId="77" fillId="3" borderId="34" xfId="0" applyFont="1" applyFill="1" applyBorder="1" applyAlignment="1">
      <alignment horizontal="center" vertical="center" wrapText="1"/>
    </xf>
    <xf numFmtId="0" fontId="77" fillId="3" borderId="35" xfId="0" applyFont="1" applyFill="1" applyBorder="1" applyAlignment="1">
      <alignment horizontal="center" vertical="center" wrapText="1"/>
    </xf>
    <xf numFmtId="0" fontId="14" fillId="0" borderId="128" xfId="0" applyFont="1" applyBorder="1" applyAlignment="1">
      <alignment horizontal="center" vertical="center" wrapText="1"/>
    </xf>
    <xf numFmtId="0" fontId="14" fillId="0" borderId="82" xfId="0" applyFont="1" applyBorder="1" applyAlignment="1">
      <alignment horizontal="center" vertical="center" wrapText="1"/>
    </xf>
    <xf numFmtId="0" fontId="77" fillId="0" borderId="34" xfId="0" applyFont="1" applyBorder="1" applyAlignment="1">
      <alignment horizontal="center" vertical="center" wrapText="1"/>
    </xf>
    <xf numFmtId="0" fontId="77" fillId="0" borderId="35"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 fillId="11" borderId="14"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88" fillId="17" borderId="111" xfId="0" applyFont="1" applyFill="1" applyBorder="1" applyAlignment="1">
      <alignment horizontal="center" vertical="center" wrapText="1"/>
    </xf>
    <xf numFmtId="0" fontId="88" fillId="17" borderId="139" xfId="0" applyFont="1" applyFill="1" applyBorder="1" applyAlignment="1">
      <alignment horizontal="center" vertical="center" wrapText="1"/>
    </xf>
    <xf numFmtId="0" fontId="88" fillId="17" borderId="83" xfId="0" applyFont="1" applyFill="1" applyBorder="1" applyAlignment="1">
      <alignment horizontal="center" vertical="center" wrapText="1"/>
    </xf>
    <xf numFmtId="0" fontId="14"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23" fillId="6" borderId="33" xfId="0" applyFont="1" applyFill="1" applyBorder="1" applyAlignment="1">
      <alignment horizontal="center" vertical="center" wrapText="1"/>
    </xf>
    <xf numFmtId="0" fontId="23" fillId="6" borderId="35" xfId="0" applyFont="1" applyFill="1" applyBorder="1" applyAlignment="1">
      <alignment horizontal="center" vertical="center" wrapText="1"/>
    </xf>
    <xf numFmtId="0" fontId="86" fillId="20" borderId="194" xfId="0" applyFont="1" applyFill="1" applyBorder="1" applyAlignment="1">
      <alignment horizontal="center" vertical="center" wrapText="1"/>
    </xf>
    <xf numFmtId="0" fontId="86" fillId="20" borderId="200" xfId="0" applyFont="1" applyFill="1" applyBorder="1" applyAlignment="1">
      <alignment horizontal="center" vertical="center" wrapText="1"/>
    </xf>
    <xf numFmtId="0" fontId="23" fillId="14" borderId="22" xfId="0" applyFont="1" applyFill="1" applyBorder="1" applyAlignment="1">
      <alignment horizontal="center" vertical="center" wrapText="1"/>
    </xf>
    <xf numFmtId="0" fontId="23" fillId="14" borderId="29"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1" fillId="0" borderId="126" xfId="0" applyFont="1" applyBorder="1" applyAlignment="1">
      <alignment horizontal="center" vertical="center" wrapText="1"/>
    </xf>
    <xf numFmtId="0" fontId="1" fillId="0" borderId="12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14" borderId="14" xfId="0" applyFont="1" applyFill="1" applyBorder="1" applyAlignment="1">
      <alignment horizontal="center" vertical="center" wrapText="1"/>
    </xf>
    <xf numFmtId="0" fontId="13" fillId="14" borderId="15" xfId="0" applyFont="1" applyFill="1" applyBorder="1" applyAlignment="1">
      <alignment horizontal="center" vertical="center" wrapText="1"/>
    </xf>
    <xf numFmtId="0" fontId="86" fillId="20" borderId="195" xfId="0" applyFont="1" applyFill="1" applyBorder="1" applyAlignment="1">
      <alignment horizontal="center" vertical="center" wrapText="1"/>
    </xf>
    <xf numFmtId="0" fontId="86" fillId="20" borderId="166" xfId="0" applyFont="1" applyFill="1" applyBorder="1" applyAlignment="1">
      <alignment horizontal="center" vertical="center" wrapText="1"/>
    </xf>
    <xf numFmtId="0" fontId="86" fillId="20" borderId="196" xfId="0" applyFont="1" applyFill="1" applyBorder="1" applyAlignment="1">
      <alignment horizontal="center" vertical="center" wrapText="1"/>
    </xf>
    <xf numFmtId="0" fontId="86" fillId="20" borderId="197" xfId="0" applyFont="1" applyFill="1" applyBorder="1" applyAlignment="1">
      <alignment horizontal="center" vertical="center" wrapText="1"/>
    </xf>
    <xf numFmtId="0" fontId="82" fillId="20" borderId="198" xfId="0" applyFont="1" applyFill="1" applyBorder="1" applyAlignment="1">
      <alignment horizontal="center" vertical="center" wrapText="1"/>
    </xf>
    <xf numFmtId="0" fontId="82" fillId="20" borderId="202" xfId="0" applyFont="1" applyFill="1" applyBorder="1" applyAlignment="1">
      <alignment horizontal="center" vertical="center" wrapText="1"/>
    </xf>
    <xf numFmtId="0" fontId="84" fillId="0" borderId="206" xfId="0" applyFont="1" applyFill="1" applyBorder="1" applyAlignment="1">
      <alignment horizontal="center" vertical="center" wrapText="1"/>
    </xf>
    <xf numFmtId="0" fontId="84" fillId="0" borderId="207" xfId="0" applyFont="1" applyFill="1" applyBorder="1" applyAlignment="1">
      <alignment horizontal="center" vertical="center" wrapText="1"/>
    </xf>
    <xf numFmtId="0" fontId="84" fillId="0" borderId="204" xfId="0" applyFont="1" applyFill="1" applyBorder="1" applyAlignment="1">
      <alignment horizontal="center" vertical="center" wrapText="1"/>
    </xf>
    <xf numFmtId="0" fontId="78" fillId="3" borderId="0" xfId="0" applyFont="1" applyFill="1" applyBorder="1" applyAlignment="1">
      <alignment horizontal="center" vertical="center" wrapText="1"/>
    </xf>
    <xf numFmtId="0" fontId="1" fillId="0" borderId="126" xfId="0" applyFont="1" applyBorder="1" applyAlignment="1">
      <alignment horizontal="center" vertical="top" wrapText="1"/>
    </xf>
    <xf numFmtId="0" fontId="1" fillId="0" borderId="27" xfId="0" applyFont="1" applyBorder="1" applyAlignment="1">
      <alignment horizontal="center" vertical="top" wrapText="1"/>
    </xf>
    <xf numFmtId="0" fontId="1" fillId="0" borderId="127" xfId="0" applyFont="1" applyBorder="1" applyAlignment="1">
      <alignment horizontal="center" vertical="top"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1" borderId="24" xfId="0" applyFont="1" applyFill="1" applyBorder="1" applyAlignment="1">
      <alignment horizontal="center" vertical="center" wrapText="1"/>
    </xf>
    <xf numFmtId="0" fontId="78" fillId="0" borderId="0" xfId="0" applyFont="1" applyBorder="1" applyAlignment="1">
      <alignment horizontal="center" vertical="center" wrapText="1"/>
    </xf>
    <xf numFmtId="0" fontId="11" fillId="0" borderId="126"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0" xfId="0" applyFont="1" applyAlignment="1">
      <alignment horizontal="center" vertical="center"/>
    </xf>
    <xf numFmtId="0" fontId="35" fillId="19" borderId="177" xfId="0" applyFont="1" applyFill="1" applyBorder="1" applyAlignment="1">
      <alignment horizontal="center" vertical="center" wrapText="1"/>
    </xf>
    <xf numFmtId="0" fontId="1" fillId="19" borderId="178" xfId="0" applyFont="1" applyFill="1" applyBorder="1" applyAlignment="1">
      <alignment vertical="center"/>
    </xf>
    <xf numFmtId="0" fontId="35" fillId="19" borderId="179" xfId="0" applyFont="1" applyFill="1" applyBorder="1" applyAlignment="1">
      <alignment horizontal="center" vertical="center" wrapText="1"/>
    </xf>
    <xf numFmtId="0" fontId="1" fillId="19" borderId="0" xfId="0" applyFont="1" applyFill="1" applyBorder="1" applyAlignment="1">
      <alignment vertical="center"/>
    </xf>
    <xf numFmtId="0" fontId="35" fillId="19" borderId="62" xfId="0" applyFont="1" applyFill="1" applyBorder="1" applyAlignment="1">
      <alignment horizontal="center" vertical="center" wrapText="1"/>
    </xf>
    <xf numFmtId="0" fontId="1" fillId="19" borderId="166" xfId="0" applyFont="1" applyFill="1" applyBorder="1" applyAlignment="1">
      <alignment horizontal="center" vertical="center"/>
    </xf>
    <xf numFmtId="0" fontId="35" fillId="19" borderId="61" xfId="0" applyFont="1" applyFill="1" applyBorder="1" applyAlignment="1">
      <alignment horizontal="center" vertical="center" wrapText="1"/>
    </xf>
    <xf numFmtId="0" fontId="35" fillId="19" borderId="164" xfId="0" applyFont="1" applyFill="1" applyBorder="1" applyAlignment="1">
      <alignment horizontal="center" vertical="center" wrapText="1"/>
    </xf>
    <xf numFmtId="0" fontId="1" fillId="19" borderId="64" xfId="0" applyFont="1" applyFill="1" applyBorder="1" applyAlignment="1">
      <alignment vertical="center"/>
    </xf>
    <xf numFmtId="0" fontId="1" fillId="19" borderId="165" xfId="0" applyFont="1" applyFill="1" applyBorder="1" applyAlignment="1">
      <alignment vertical="center"/>
    </xf>
    <xf numFmtId="0" fontId="35" fillId="0" borderId="10"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8" xfId="0" applyFont="1" applyBorder="1" applyAlignment="1">
      <alignment horizontal="center" vertical="center" wrapText="1"/>
    </xf>
    <xf numFmtId="0" fontId="16" fillId="0" borderId="180" xfId="0" applyFont="1" applyFill="1" applyBorder="1" applyAlignment="1">
      <alignment horizontal="center" vertical="center" textRotation="90" wrapText="1"/>
    </xf>
    <xf numFmtId="0" fontId="13" fillId="0" borderId="181" xfId="0" applyFont="1" applyBorder="1" applyAlignment="1">
      <alignment horizontal="center" vertical="center" textRotation="90" wrapText="1"/>
    </xf>
    <xf numFmtId="0" fontId="13" fillId="0" borderId="158" xfId="0" applyFont="1" applyBorder="1" applyAlignment="1">
      <alignment horizontal="center" vertical="center" textRotation="90" wrapText="1"/>
    </xf>
    <xf numFmtId="0" fontId="13" fillId="0" borderId="161" xfId="0" applyFont="1" applyBorder="1" applyAlignment="1">
      <alignment horizontal="center" vertical="center" textRotation="90" wrapText="1"/>
    </xf>
    <xf numFmtId="0" fontId="16" fillId="0" borderId="156" xfId="0" applyFont="1" applyBorder="1" applyAlignment="1">
      <alignment horizontal="center" vertical="center" textRotation="90" wrapText="1"/>
    </xf>
    <xf numFmtId="0" fontId="16" fillId="0" borderId="158" xfId="0" applyFont="1" applyBorder="1" applyAlignment="1">
      <alignment vertical="center" textRotation="90"/>
    </xf>
    <xf numFmtId="0" fontId="16" fillId="0" borderId="173" xfId="0" applyFont="1" applyBorder="1" applyAlignment="1">
      <alignment vertical="center" textRotation="90"/>
    </xf>
    <xf numFmtId="0" fontId="16" fillId="0" borderId="161" xfId="0" applyFont="1" applyBorder="1" applyAlignment="1">
      <alignment vertical="center" textRotation="90"/>
    </xf>
    <xf numFmtId="0" fontId="76" fillId="0" borderId="2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72" xfId="0" applyFont="1" applyBorder="1" applyAlignment="1">
      <alignment horizontal="center" vertical="center" wrapText="1"/>
    </xf>
    <xf numFmtId="0" fontId="11" fillId="0" borderId="182" xfId="0" applyFont="1" applyFill="1" applyBorder="1" applyAlignment="1">
      <alignment horizontal="center" vertical="center" wrapText="1"/>
    </xf>
    <xf numFmtId="0" fontId="11" fillId="0" borderId="183" xfId="0" applyFont="1" applyFill="1" applyBorder="1" applyAlignment="1">
      <alignment horizontal="center" vertical="center" wrapText="1"/>
    </xf>
    <xf numFmtId="0" fontId="11" fillId="0" borderId="184" xfId="0" applyFont="1" applyFill="1" applyBorder="1" applyAlignment="1">
      <alignment horizontal="center" vertical="center" wrapText="1"/>
    </xf>
    <xf numFmtId="0" fontId="16" fillId="0" borderId="156" xfId="0" applyFont="1" applyBorder="1" applyAlignment="1">
      <alignment horizontal="center" vertical="center" textRotation="90"/>
    </xf>
    <xf numFmtId="0" fontId="16" fillId="0" borderId="158" xfId="0" applyFont="1" applyBorder="1" applyAlignment="1">
      <alignment horizontal="center" vertical="center" textRotation="90"/>
    </xf>
    <xf numFmtId="0" fontId="16" fillId="0" borderId="161" xfId="0" applyFont="1" applyBorder="1" applyAlignment="1">
      <alignment horizontal="center" vertical="center" textRotation="90"/>
    </xf>
    <xf numFmtId="0" fontId="6" fillId="0" borderId="56" xfId="0" applyFont="1" applyBorder="1" applyAlignment="1">
      <alignment horizontal="center" vertical="center" wrapText="1"/>
    </xf>
    <xf numFmtId="0" fontId="16" fillId="0" borderId="151" xfId="0" applyFont="1" applyBorder="1" applyAlignment="1">
      <alignment horizontal="center" vertical="center" textRotation="90"/>
    </xf>
    <xf numFmtId="0" fontId="16" fillId="0" borderId="65" xfId="0" applyFont="1" applyBorder="1" applyAlignment="1">
      <alignment horizontal="center" vertical="center" textRotation="90"/>
    </xf>
    <xf numFmtId="0" fontId="76" fillId="0" borderId="65" xfId="0" applyFont="1" applyBorder="1" applyAlignment="1">
      <alignment horizontal="center" vertical="center" textRotation="90"/>
    </xf>
    <xf numFmtId="0" fontId="76" fillId="0" borderId="154" xfId="0" applyFont="1" applyBorder="1" applyAlignment="1">
      <alignment horizontal="center" vertical="center" textRotation="90"/>
    </xf>
    <xf numFmtId="0" fontId="6" fillId="0" borderId="31" xfId="0" applyFont="1" applyBorder="1" applyAlignment="1">
      <alignment horizontal="center" vertical="center" wrapText="1"/>
    </xf>
    <xf numFmtId="0" fontId="11" fillId="0" borderId="12"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114" xfId="0" applyFont="1" applyBorder="1" applyAlignment="1">
      <alignment horizontal="justify" vertical="center" wrapText="1"/>
    </xf>
    <xf numFmtId="0" fontId="11" fillId="0" borderId="14" xfId="0" applyFont="1" applyBorder="1" applyAlignment="1">
      <alignment horizontal="justify" vertical="center" wrapText="1"/>
    </xf>
    <xf numFmtId="0" fontId="6" fillId="0" borderId="174" xfId="0" applyFont="1" applyBorder="1" applyAlignment="1">
      <alignment horizontal="center" vertical="center" wrapText="1"/>
    </xf>
    <xf numFmtId="0" fontId="11" fillId="6" borderId="2" xfId="0" applyFont="1" applyFill="1" applyBorder="1" applyAlignment="1">
      <alignment horizontal="left" vertical="center" wrapText="1"/>
    </xf>
    <xf numFmtId="0" fontId="11" fillId="0" borderId="57" xfId="0" applyFont="1" applyFill="1" applyBorder="1" applyAlignment="1">
      <alignment horizontal="center" vertical="center" wrapText="1"/>
    </xf>
    <xf numFmtId="0" fontId="79" fillId="0" borderId="0" xfId="0" applyFont="1" applyAlignment="1">
      <alignment horizontal="center" vertical="center"/>
    </xf>
  </cellXfs>
  <cellStyles count="2">
    <cellStyle name="Hipervínculo" xfId="1" builtinId="8"/>
    <cellStyle name="Normal" xfId="0" builtinId="0"/>
  </cellStyles>
  <dxfs count="517">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FF0000"/>
      <color rgb="FF3399FF"/>
      <color rgb="FFCCFF66"/>
      <color rgb="FFFFFF99"/>
      <color rgb="FF009900"/>
      <color rgb="FFEE0000"/>
      <color rgb="FFFF6600"/>
      <color rgb="FF8E0000"/>
      <color rgb="FFFF9900"/>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1617334432"/>
        <c:axId val="1617324640"/>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xmlns:c16r2="http://schemas.microsoft.com/office/drawing/2015/06/char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xmlns:c16r2="http://schemas.microsoft.com/office/drawing/2015/06/char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51.333333333333336</c:v>
                </c:pt>
                <c:pt idx="1">
                  <c:v>39.46153846153846</c:v>
                </c:pt>
                <c:pt idx="2">
                  <c:v>41.379746835443036</c:v>
                </c:pt>
                <c:pt idx="3">
                  <c:v>26.833333333333332</c:v>
                </c:pt>
              </c:numCache>
            </c:numRef>
          </c:yVal>
          <c:smooth val="0"/>
          <c:extLst xmlns:c16r2="http://schemas.microsoft.com/office/drawing/2015/06/char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1617334432"/>
        <c:axId val="1617324640"/>
      </c:scatterChart>
      <c:catAx>
        <c:axId val="161733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7324640"/>
        <c:crosses val="autoZero"/>
        <c:auto val="1"/>
        <c:lblAlgn val="ctr"/>
        <c:lblOffset val="100"/>
        <c:noMultiLvlLbl val="0"/>
      </c:catAx>
      <c:valAx>
        <c:axId val="16173246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73344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1617322464"/>
        <c:axId val="1617330080"/>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20.666666666666668</c:v>
                </c:pt>
                <c:pt idx="1">
                  <c:v>62.1</c:v>
                </c:pt>
                <c:pt idx="2">
                  <c:v>52</c:v>
                </c:pt>
                <c:pt idx="3">
                  <c:v>61</c:v>
                </c:pt>
                <c:pt idx="4">
                  <c:v>20</c:v>
                </c:pt>
              </c:numCache>
            </c:numRef>
          </c:yVal>
          <c:smooth val="0"/>
          <c:extLst xmlns:c16r2="http://schemas.microsoft.com/office/drawing/2015/06/char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1617322464"/>
        <c:axId val="1617330080"/>
      </c:scatterChart>
      <c:catAx>
        <c:axId val="161732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7330080"/>
        <c:crosses val="autoZero"/>
        <c:auto val="1"/>
        <c:lblAlgn val="ctr"/>
        <c:lblOffset val="100"/>
        <c:noMultiLvlLbl val="0"/>
      </c:catAx>
      <c:valAx>
        <c:axId val="16173300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73224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cat>
          <c:val>
            <c:numRef>
              <c:f>Gráficas!$K$80:$K$85</c:f>
              <c:numCache>
                <c:formatCode>General</c:formatCode>
                <c:ptCount val="6"/>
                <c:pt idx="0">
                  <c:v>100</c:v>
                </c:pt>
                <c:pt idx="1">
                  <c:v>100</c:v>
                </c:pt>
                <c:pt idx="2">
                  <c:v>100</c:v>
                </c:pt>
                <c:pt idx="3">
                  <c:v>100</c:v>
                </c:pt>
                <c:pt idx="4">
                  <c:v>100</c:v>
                </c:pt>
                <c:pt idx="5">
                  <c:v>100</c:v>
                </c:pt>
              </c:numCache>
            </c:numRef>
          </c:val>
          <c:extLst xmlns:c16r2="http://schemas.microsoft.com/office/drawing/2015/06/char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1617326272"/>
        <c:axId val="1617327360"/>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xmlns:c16r2="http://schemas.microsoft.com/office/drawing/2015/06/chart">
              <c:ext xmlns:c16="http://schemas.microsoft.com/office/drawing/2014/chart" uri="{C3380CC4-5D6E-409C-BE32-E72D297353CC}">
                <c16:uniqueId val="{00000006-3219-43F3-B8BB-CFBA4889EEBB}"/>
              </c:ext>
            </c:extLst>
          </c:dPt>
          <c:dPt>
            <c:idx val="5"/>
            <c:marker>
              <c:symbol val="dash"/>
              <c:size val="13"/>
              <c:spPr>
                <a:solidFill>
                  <a:schemeClr val="tx1"/>
                </a:solidFill>
                <a:ln w="25400">
                  <a:solidFill>
                    <a:schemeClr val="tx1"/>
                  </a:solidFill>
                  <a:round/>
                </a:ln>
                <a:effectLst/>
              </c:spPr>
            </c:marker>
            <c:bubble3D val="0"/>
            <c:extLst xmlns:c16r2="http://schemas.microsoft.com/office/drawing/2015/06/chart">
              <c:ext xmlns:c16="http://schemas.microsoft.com/office/drawing/2014/chart" uri="{C3380CC4-5D6E-409C-BE32-E72D297353CC}">
                <c16:uniqueId val="{00000006-F2BD-42A8-828E-F92B344E36D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xVal>
          <c:yVal>
            <c:numRef>
              <c:f>Gráficas!$L$80:$L$85</c:f>
              <c:numCache>
                <c:formatCode>0</c:formatCode>
                <c:ptCount val="6"/>
                <c:pt idx="0">
                  <c:v>52.6</c:v>
                </c:pt>
                <c:pt idx="1">
                  <c:v>40.666666666666664</c:v>
                </c:pt>
                <c:pt idx="2">
                  <c:v>20</c:v>
                </c:pt>
                <c:pt idx="3">
                  <c:v>20</c:v>
                </c:pt>
                <c:pt idx="4">
                  <c:v>21</c:v>
                </c:pt>
                <c:pt idx="5">
                  <c:v>47</c:v>
                </c:pt>
              </c:numCache>
            </c:numRef>
          </c:yVal>
          <c:smooth val="0"/>
          <c:extLst xmlns:c16r2="http://schemas.microsoft.com/office/drawing/2015/06/char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1617326272"/>
        <c:axId val="1617327360"/>
      </c:scatterChart>
      <c:catAx>
        <c:axId val="161732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7327360"/>
        <c:crosses val="autoZero"/>
        <c:auto val="1"/>
        <c:lblAlgn val="ctr"/>
        <c:lblOffset val="100"/>
        <c:noMultiLvlLbl val="0"/>
      </c:catAx>
      <c:valAx>
        <c:axId val="16173273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73262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xmlns:c16r2="http://schemas.microsoft.com/office/drawing/2015/06/char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1617323008"/>
        <c:axId val="161732355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42.418032786885249</c:v>
                </c:pt>
              </c:numCache>
            </c:numRef>
          </c:yVal>
          <c:smooth val="0"/>
          <c:extLst xmlns:c16r2="http://schemas.microsoft.com/office/drawing/2015/06/char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1617323008"/>
        <c:axId val="1617323552"/>
      </c:scatterChart>
      <c:catAx>
        <c:axId val="161732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7323552"/>
        <c:crosses val="autoZero"/>
        <c:auto val="1"/>
        <c:lblAlgn val="ctr"/>
        <c:lblOffset val="100"/>
        <c:noMultiLvlLbl val="0"/>
      </c:catAx>
      <c:valAx>
        <c:axId val="16173235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73230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59"/>
        </c:manualLayout>
      </c:layout>
      <c:barChart>
        <c:barDir val="col"/>
        <c:grouping val="clustered"/>
        <c:varyColors val="0"/>
        <c:ser>
          <c:idx val="0"/>
          <c:order val="0"/>
          <c:tx>
            <c:strRef>
              <c:f>Gráficas!$K$105</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cat>
          <c:val>
            <c:numRef>
              <c:f>Gráficas!$K$106:$K$117</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xmlns:c16r2="http://schemas.microsoft.com/office/drawing/2015/06/char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1617328992"/>
        <c:axId val="1617329536"/>
      </c:barChart>
      <c:scatterChart>
        <c:scatterStyle val="lineMarker"/>
        <c:varyColors val="0"/>
        <c:ser>
          <c:idx val="1"/>
          <c:order val="1"/>
          <c:tx>
            <c:strRef>
              <c:f>Gráficas!$L$105</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xVal>
          <c:yVal>
            <c:numRef>
              <c:f>Gráficas!$L$106:$L$117</c:f>
              <c:numCache>
                <c:formatCode>0</c:formatCode>
                <c:ptCount val="12"/>
                <c:pt idx="0">
                  <c:v>81</c:v>
                </c:pt>
                <c:pt idx="1">
                  <c:v>46</c:v>
                </c:pt>
                <c:pt idx="2">
                  <c:v>28.857142857142858</c:v>
                </c:pt>
                <c:pt idx="3">
                  <c:v>47</c:v>
                </c:pt>
                <c:pt idx="4">
                  <c:v>46.782608695652172</c:v>
                </c:pt>
                <c:pt idx="5">
                  <c:v>38.125</c:v>
                </c:pt>
                <c:pt idx="6">
                  <c:v>31.181818181818183</c:v>
                </c:pt>
                <c:pt idx="7">
                  <c:v>81</c:v>
                </c:pt>
                <c:pt idx="8">
                  <c:v>21</c:v>
                </c:pt>
                <c:pt idx="9">
                  <c:v>20</c:v>
                </c:pt>
                <c:pt idx="10">
                  <c:v>61</c:v>
                </c:pt>
                <c:pt idx="11">
                  <c:v>20.333333333333332</c:v>
                </c:pt>
              </c:numCache>
            </c:numRef>
          </c:yVal>
          <c:smooth val="0"/>
          <c:extLst xmlns:c16r2="http://schemas.microsoft.com/office/drawing/2015/06/char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1617328992"/>
        <c:axId val="1617329536"/>
      </c:scatterChart>
      <c:catAx>
        <c:axId val="1617328992"/>
        <c:scaling>
          <c:orientation val="minMax"/>
        </c:scaling>
        <c:delete val="0"/>
        <c:axPos val="b"/>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0"/>
          <a:lstStyle/>
          <a:p>
            <a:pPr>
              <a:defRPr sz="8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7329536"/>
        <c:crosses val="autoZero"/>
        <c:auto val="1"/>
        <c:lblAlgn val="ctr"/>
        <c:lblOffset val="100"/>
        <c:tickMarkSkip val="1"/>
        <c:noMultiLvlLbl val="0"/>
      </c:catAx>
      <c:valAx>
        <c:axId val="1617329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7328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45"/>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Gráficas!$J$131:$J$134</c:f>
              <c:strCache>
                <c:ptCount val="4"/>
                <c:pt idx="0">
                  <c:v>Gestión de la información</c:v>
                </c:pt>
                <c:pt idx="1">
                  <c:v>Administración del talento humano</c:v>
                </c:pt>
                <c:pt idx="2">
                  <c:v>Desvinculación asistida</c:v>
                </c:pt>
                <c:pt idx="3">
                  <c:v>Gestión del conocimiento</c:v>
                </c:pt>
              </c:strCache>
            </c:strRef>
          </c:cat>
          <c:val>
            <c:numRef>
              <c:f>Gráficas!$K$131:$K$134</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1617331712"/>
        <c:axId val="1616666400"/>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Gráficas!$J$131:$J$134</c:f>
              <c:strCache>
                <c:ptCount val="4"/>
                <c:pt idx="0">
                  <c:v>Gestión de la información</c:v>
                </c:pt>
                <c:pt idx="1">
                  <c:v>Administración del talento humano</c:v>
                </c:pt>
                <c:pt idx="2">
                  <c:v>Desvinculación asistida</c:v>
                </c:pt>
                <c:pt idx="3">
                  <c:v>Gestión del conocimiento</c:v>
                </c:pt>
              </c:strCache>
            </c:strRef>
          </c:xVal>
          <c:yVal>
            <c:numRef>
              <c:f>Gráficas!$L$131:$L$134</c:f>
              <c:numCache>
                <c:formatCode>0</c:formatCode>
                <c:ptCount val="4"/>
                <c:pt idx="0">
                  <c:v>20</c:v>
                </c:pt>
                <c:pt idx="1">
                  <c:v>20</c:v>
                </c:pt>
                <c:pt idx="2" formatCode="General">
                  <c:v>40.5</c:v>
                </c:pt>
                <c:pt idx="3" formatCode="General">
                  <c:v>20</c:v>
                </c:pt>
              </c:numCache>
            </c:numRef>
          </c:yVal>
          <c:smooth val="0"/>
          <c:extLst xmlns:c16r2="http://schemas.microsoft.com/office/drawing/2015/06/char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1617331712"/>
        <c:axId val="1616666400"/>
      </c:scatterChart>
      <c:catAx>
        <c:axId val="161733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6666400"/>
        <c:crosses val="autoZero"/>
        <c:auto val="0"/>
        <c:lblAlgn val="ctr"/>
        <c:lblOffset val="100"/>
        <c:noMultiLvlLbl val="0"/>
      </c:catAx>
      <c:valAx>
        <c:axId val="161666640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73317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109"/>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Gráficas!$I$157:$I$161</c:f>
              <c:strCache>
                <c:ptCount val="5"/>
                <c:pt idx="0">
                  <c:v>Ruta de la Felicidad</c:v>
                </c:pt>
                <c:pt idx="1">
                  <c:v>Ruta del Crecimiento</c:v>
                </c:pt>
                <c:pt idx="2">
                  <c:v>Ruta del Servicio</c:v>
                </c:pt>
                <c:pt idx="3">
                  <c:v>Ruta de la Calidad</c:v>
                </c:pt>
                <c:pt idx="4">
                  <c:v>Ruta del Análisis de datos</c:v>
                </c:pt>
              </c:strCache>
            </c:strRef>
          </c:cat>
          <c:val>
            <c:numRef>
              <c:f>Gráficas!$J$157:$J$161</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1749229040"/>
        <c:axId val="1749232848"/>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Gráficas!$I$157:$I$161</c:f>
              <c:strCache>
                <c:ptCount val="5"/>
                <c:pt idx="0">
                  <c:v>Ruta de la Felicidad</c:v>
                </c:pt>
                <c:pt idx="1">
                  <c:v>Ruta del Crecimiento</c:v>
                </c:pt>
                <c:pt idx="2">
                  <c:v>Ruta del Servicio</c:v>
                </c:pt>
                <c:pt idx="3">
                  <c:v>Ruta de la Calidad</c:v>
                </c:pt>
                <c:pt idx="4">
                  <c:v>Ruta del Análisis de datos</c:v>
                </c:pt>
              </c:strCache>
            </c:strRef>
          </c:xVal>
          <c:yVal>
            <c:numRef>
              <c:f>Gráficas!$K$157:$K$161</c:f>
              <c:numCache>
                <c:formatCode>0</c:formatCode>
                <c:ptCount val="5"/>
                <c:pt idx="0">
                  <c:v>39.463909932659931</c:v>
                </c:pt>
                <c:pt idx="1">
                  <c:v>38.744724715013334</c:v>
                </c:pt>
                <c:pt idx="2">
                  <c:v>49.03921568627451</c:v>
                </c:pt>
                <c:pt idx="3">
                  <c:v>37.12567567567568</c:v>
                </c:pt>
                <c:pt idx="4">
                  <c:v>50.71875</c:v>
                </c:pt>
              </c:numCache>
            </c:numRef>
          </c:yVal>
          <c:smooth val="0"/>
          <c:extLst xmlns:c16r2="http://schemas.microsoft.com/office/drawing/2015/06/char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1749229040"/>
        <c:axId val="1749232848"/>
      </c:scatterChart>
      <c:catAx>
        <c:axId val="174922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749232848"/>
        <c:crosses val="autoZero"/>
        <c:auto val="1"/>
        <c:lblAlgn val="ctr"/>
        <c:lblOffset val="100"/>
        <c:noMultiLvlLbl val="0"/>
      </c:catAx>
      <c:valAx>
        <c:axId val="174923284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7492290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38"/>
          <c:h val="0.70721163209430726"/>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Gráficas!$G$178:$H$190</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Gráficas!$I$178:$I$190</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xmlns:c16r2="http://schemas.microsoft.com/office/drawing/2015/06/char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1749230128"/>
        <c:axId val="1749219248"/>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89D-4AA7-AF93-4680ECAAFF89}"/>
              </c:ext>
            </c:extLst>
          </c:dPt>
          <c:dPt>
            <c:idx val="4"/>
            <c:bubble3D val="0"/>
            <c:extLst xmlns:c16r2="http://schemas.microsoft.com/office/drawing/2015/06/char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Gráficas!$H$178:$H$190</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Gráficas!$J$178:$J$190</c:f>
              <c:numCache>
                <c:formatCode>0</c:formatCode>
                <c:ptCount val="13"/>
                <c:pt idx="0">
                  <c:v>49.81818181818182</c:v>
                </c:pt>
                <c:pt idx="1">
                  <c:v>39.185185185185183</c:v>
                </c:pt>
                <c:pt idx="2">
                  <c:v>39.125</c:v>
                </c:pt>
                <c:pt idx="3">
                  <c:v>29.727272727272727</c:v>
                </c:pt>
                <c:pt idx="4">
                  <c:v>37.25</c:v>
                </c:pt>
                <c:pt idx="5">
                  <c:v>44.354838709677416</c:v>
                </c:pt>
                <c:pt idx="6">
                  <c:v>31.05263157894737</c:v>
                </c:pt>
                <c:pt idx="7">
                  <c:v>42.321428571428569</c:v>
                </c:pt>
                <c:pt idx="8">
                  <c:v>44.666666666666664</c:v>
                </c:pt>
                <c:pt idx="9">
                  <c:v>53.411764705882355</c:v>
                </c:pt>
                <c:pt idx="10">
                  <c:v>37.351351351351354</c:v>
                </c:pt>
                <c:pt idx="11">
                  <c:v>36.9</c:v>
                </c:pt>
                <c:pt idx="12">
                  <c:v>50.71875</c:v>
                </c:pt>
              </c:numCache>
            </c:numRef>
          </c:yVal>
          <c:smooth val="0"/>
          <c:extLst xmlns:c16r2="http://schemas.microsoft.com/office/drawing/2015/06/char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1749230128"/>
        <c:axId val="1749219248"/>
      </c:scatterChart>
      <c:catAx>
        <c:axId val="174923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749219248"/>
        <c:crosses val="autoZero"/>
        <c:auto val="1"/>
        <c:lblAlgn val="ctr"/>
        <c:lblOffset val="100"/>
        <c:noMultiLvlLbl val="0"/>
      </c:catAx>
      <c:valAx>
        <c:axId val="174921924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7492301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hyperlink" Target="#Inicio!A1"/><Relationship Id="rId1" Type="http://schemas.openxmlformats.org/officeDocument/2006/relationships/image" Target="../media/image4.png"/><Relationship Id="rId6" Type="http://schemas.openxmlformats.org/officeDocument/2006/relationships/hyperlink" Target="#'Resultados Rutas'!A1"/><Relationship Id="rId5" Type="http://schemas.openxmlformats.org/officeDocument/2006/relationships/image" Target="../media/image6.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0.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Resultados Ruta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9.png"/><Relationship Id="rId5" Type="http://schemas.openxmlformats.org/officeDocument/2006/relationships/chart" Target="../charts/chart5.xml"/><Relationship Id="rId10"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4.png"/><Relationship Id="rId2" Type="http://schemas.openxmlformats.org/officeDocument/2006/relationships/hyperlink" Target="#Inicio!A1"/><Relationship Id="rId1" Type="http://schemas.openxmlformats.org/officeDocument/2006/relationships/image" Target="../media/image11.png"/><Relationship Id="rId6" Type="http://schemas.openxmlformats.org/officeDocument/2006/relationships/hyperlink" Target="#'Dise&#241;o de Acciones'!A1"/><Relationship Id="rId5" Type="http://schemas.openxmlformats.org/officeDocument/2006/relationships/image" Target="../media/image13.png"/><Relationship Id="rId4" Type="http://schemas.openxmlformats.org/officeDocument/2006/relationships/hyperlink" Target="#Gr&#225;ficas!A1"/></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5.png"/><Relationship Id="rId5" Type="http://schemas.openxmlformats.org/officeDocument/2006/relationships/image" Target="../media/image17.jpeg"/><Relationship Id="rId4" Type="http://schemas.openxmlformats.org/officeDocument/2006/relationships/hyperlink" Target="#'Dise&#241;o de Acciones'!A1"/></Relationships>
</file>

<file path=xl/drawings/_rels/drawing7.xml.rels><?xml version="1.0" encoding="UTF-8" standalone="yes"?>
<Relationships xmlns="http://schemas.openxmlformats.org/package/2006/relationships"><Relationship Id="rId3" Type="http://schemas.openxmlformats.org/officeDocument/2006/relationships/hyperlink" Target="#Inicio!A1"/><Relationship Id="rId7" Type="http://schemas.openxmlformats.org/officeDocument/2006/relationships/image" Target="../media/image21.png"/><Relationship Id="rId2" Type="http://schemas.openxmlformats.org/officeDocument/2006/relationships/image" Target="../media/image18.png"/><Relationship Id="rId1" Type="http://schemas.openxmlformats.org/officeDocument/2006/relationships/hyperlink" Target="#'Resultados Rutas'!A1"/><Relationship Id="rId6" Type="http://schemas.openxmlformats.org/officeDocument/2006/relationships/image" Target="../media/image20.png"/><Relationship Id="rId5" Type="http://schemas.openxmlformats.org/officeDocument/2006/relationships/hyperlink" Target="#'Rutas Filtro'!A1"/><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hyperlink" Target="#Inicio!A1"/><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7</xdr:col>
      <xdr:colOff>677333</xdr:colOff>
      <xdr:row>1</xdr:row>
      <xdr:rowOff>66954</xdr:rowOff>
    </xdr:from>
    <xdr:to>
      <xdr:col>11</xdr:col>
      <xdr:colOff>359834</xdr:colOff>
      <xdr:row>1</xdr:row>
      <xdr:rowOff>783167</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8416" y="162204"/>
          <a:ext cx="2730501"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285750</xdr:colOff>
      <xdr:row>1</xdr:row>
      <xdr:rowOff>105838</xdr:rowOff>
    </xdr:from>
    <xdr:to>
      <xdr:col>12</xdr:col>
      <xdr:colOff>63501</xdr:colOff>
      <xdr:row>1</xdr:row>
      <xdr:rowOff>867837</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8833" y="222255"/>
          <a:ext cx="2825751" cy="761999"/>
        </a:xfrm>
        <a:prstGeom prst="rect">
          <a:avLst/>
        </a:prstGeom>
      </xdr:spPr>
    </xdr:pic>
    <xdr:clientData/>
  </xdr:twoCellAnchor>
  <xdr:twoCellAnchor>
    <xdr:from>
      <xdr:col>18</xdr:col>
      <xdr:colOff>72861</xdr:colOff>
      <xdr:row>1</xdr:row>
      <xdr:rowOff>116414</xdr:rowOff>
    </xdr:from>
    <xdr:to>
      <xdr:col>18</xdr:col>
      <xdr:colOff>676948</xdr:colOff>
      <xdr:row>1</xdr:row>
      <xdr:rowOff>920725</xdr:rowOff>
    </xdr:to>
    <xdr:grpSp>
      <xdr:nvGrpSpPr>
        <xdr:cNvPr id="3" name="2 Grupo">
          <a:extLst>
            <a:ext uri="{FF2B5EF4-FFF2-40B4-BE49-F238E27FC236}">
              <a16:creationId xmlns="" xmlns:a16="http://schemas.microsoft.com/office/drawing/2014/main" id="{00000000-0008-0000-0100-000003000000}"/>
            </a:ext>
          </a:extLst>
        </xdr:cNvPr>
        <xdr:cNvGrpSpPr/>
      </xdr:nvGrpSpPr>
      <xdr:grpSpPr>
        <a:xfrm>
          <a:off x="12465944" y="232831"/>
          <a:ext cx="604087" cy="804311"/>
          <a:chOff x="12275450" y="201082"/>
          <a:chExt cx="604087" cy="804311"/>
        </a:xfrm>
      </xdr:grpSpPr>
      <xdr:pic>
        <xdr:nvPicPr>
          <xdr:cNvPr id="6" name="5 Imagen" descr="Resultado de imagen para gerencia png">
            <a:hlinkClick xmlns:r="http://schemas.openxmlformats.org/officeDocument/2006/relationships" r:id="rId2"/>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75450" y="201082"/>
            <a:ext cx="562134" cy="54950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1 CuadroTexto">
            <a:extLst>
              <a:ext uri="{FF2B5EF4-FFF2-40B4-BE49-F238E27FC236}">
                <a16:creationId xmlns="" xmlns:a16="http://schemas.microsoft.com/office/drawing/2014/main" id="{00000000-0008-0000-0100-000002000000}"/>
              </a:ext>
            </a:extLst>
          </xdr:cNvPr>
          <xdr:cNvSpPr txBox="1"/>
        </xdr:nvSpPr>
        <xdr:spPr>
          <a:xfrm>
            <a:off x="12318999" y="740833"/>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1524000</xdr:colOff>
      <xdr:row>2</xdr:row>
      <xdr:rowOff>149679</xdr:rowOff>
    </xdr:from>
    <xdr:to>
      <xdr:col>11</xdr:col>
      <xdr:colOff>1673699</xdr:colOff>
      <xdr:row>2</xdr:row>
      <xdr:rowOff>1109801</xdr:rowOff>
    </xdr:to>
    <xdr:pic>
      <xdr:nvPicPr>
        <xdr:cNvPr id="6" name="Imagen 5">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0" y="340179"/>
          <a:ext cx="3630406" cy="960122"/>
        </a:xfrm>
        <a:prstGeom prst="rect">
          <a:avLst/>
        </a:prstGeom>
      </xdr:spPr>
    </xdr:pic>
    <xdr:clientData/>
  </xdr:twoCellAnchor>
  <xdr:twoCellAnchor>
    <xdr:from>
      <xdr:col>13</xdr:col>
      <xdr:colOff>380997</xdr:colOff>
      <xdr:row>2</xdr:row>
      <xdr:rowOff>136070</xdr:rowOff>
    </xdr:from>
    <xdr:to>
      <xdr:col>13</xdr:col>
      <xdr:colOff>1077690</xdr:colOff>
      <xdr:row>2</xdr:row>
      <xdr:rowOff>1080987</xdr:rowOff>
    </xdr:to>
    <xdr:grpSp>
      <xdr:nvGrpSpPr>
        <xdr:cNvPr id="2" name="1 Grupo">
          <a:extLst>
            <a:ext uri="{FF2B5EF4-FFF2-40B4-BE49-F238E27FC236}">
              <a16:creationId xmlns="" xmlns:a16="http://schemas.microsoft.com/office/drawing/2014/main" id="{00000000-0008-0000-0200-000002000000}"/>
            </a:ext>
          </a:extLst>
        </xdr:cNvPr>
        <xdr:cNvGrpSpPr/>
      </xdr:nvGrpSpPr>
      <xdr:grpSpPr>
        <a:xfrm>
          <a:off x="13797640" y="312963"/>
          <a:ext cx="420468" cy="944917"/>
          <a:chOff x="14858999" y="258535"/>
          <a:chExt cx="696693" cy="944917"/>
        </a:xfrm>
      </xdr:grpSpPr>
      <xdr:pic>
        <xdr:nvPicPr>
          <xdr:cNvPr id="7" name="6 Imagen" descr="Resultado de imagen para gerencia png">
            <a:hlinkClick xmlns:r="http://schemas.openxmlformats.org/officeDocument/2006/relationships" r:id="rId2"/>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58999" y="258535"/>
            <a:ext cx="696693" cy="6810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13 CuadroTexto">
            <a:extLst>
              <a:ext uri="{FF2B5EF4-FFF2-40B4-BE49-F238E27FC236}">
                <a16:creationId xmlns="" xmlns:a16="http://schemas.microsoft.com/office/drawing/2014/main" id="{00000000-0008-0000-0200-00000E000000}"/>
              </a:ext>
            </a:extLst>
          </xdr:cNvPr>
          <xdr:cNvSpPr txBox="1"/>
        </xdr:nvSpPr>
        <xdr:spPr>
          <a:xfrm>
            <a:off x="14967857" y="938892"/>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17</xdr:col>
      <xdr:colOff>244926</xdr:colOff>
      <xdr:row>2</xdr:row>
      <xdr:rowOff>81642</xdr:rowOff>
    </xdr:from>
    <xdr:to>
      <xdr:col>17</xdr:col>
      <xdr:colOff>1013598</xdr:colOff>
      <xdr:row>2</xdr:row>
      <xdr:rowOff>1067380</xdr:rowOff>
    </xdr:to>
    <xdr:grpSp>
      <xdr:nvGrpSpPr>
        <xdr:cNvPr id="3" name="2 Grupo">
          <a:extLst>
            <a:ext uri="{FF2B5EF4-FFF2-40B4-BE49-F238E27FC236}">
              <a16:creationId xmlns="" xmlns:a16="http://schemas.microsoft.com/office/drawing/2014/main" id="{00000000-0008-0000-0200-000003000000}"/>
            </a:ext>
          </a:extLst>
        </xdr:cNvPr>
        <xdr:cNvGrpSpPr/>
      </xdr:nvGrpSpPr>
      <xdr:grpSpPr>
        <a:xfrm>
          <a:off x="22608265" y="258535"/>
          <a:ext cx="768672" cy="985738"/>
          <a:chOff x="15797893" y="217714"/>
          <a:chExt cx="768672" cy="985738"/>
        </a:xfrm>
      </xdr:grpSpPr>
      <xdr:pic>
        <xdr:nvPicPr>
          <xdr:cNvPr id="11" name="10 Imagen" descr="Resultado de imagen para gerencia png">
            <a:hlinkClick xmlns:r="http://schemas.openxmlformats.org/officeDocument/2006/relationships" r:id="rId4"/>
            <a:extLst>
              <a:ext uri="{FF2B5EF4-FFF2-40B4-BE49-F238E27FC236}">
                <a16:creationId xmlns=""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850777" y="217714"/>
            <a:ext cx="695509" cy="7211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 xmlns:a16="http://schemas.microsoft.com/office/drawing/2014/main" id="{00000000-0008-0000-0200-00000F000000}"/>
              </a:ext>
            </a:extLst>
          </xdr:cNvPr>
          <xdr:cNvSpPr txBox="1"/>
        </xdr:nvSpPr>
        <xdr:spPr>
          <a:xfrm>
            <a:off x="15797893" y="938892"/>
            <a:ext cx="7686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GRÁFICAS</a:t>
            </a:r>
          </a:p>
        </xdr:txBody>
      </xdr:sp>
    </xdr:grpSp>
    <xdr:clientData/>
  </xdr:twoCellAnchor>
  <xdr:twoCellAnchor>
    <xdr:from>
      <xdr:col>17</xdr:col>
      <xdr:colOff>1211033</xdr:colOff>
      <xdr:row>2</xdr:row>
      <xdr:rowOff>149679</xdr:rowOff>
    </xdr:from>
    <xdr:to>
      <xdr:col>17</xdr:col>
      <xdr:colOff>2168667</xdr:colOff>
      <xdr:row>2</xdr:row>
      <xdr:rowOff>1076321</xdr:rowOff>
    </xdr:to>
    <xdr:grpSp>
      <xdr:nvGrpSpPr>
        <xdr:cNvPr id="4" name="3 Grupo">
          <a:extLst>
            <a:ext uri="{FF2B5EF4-FFF2-40B4-BE49-F238E27FC236}">
              <a16:creationId xmlns="" xmlns:a16="http://schemas.microsoft.com/office/drawing/2014/main" id="{00000000-0008-0000-0200-000004000000}"/>
            </a:ext>
          </a:extLst>
        </xdr:cNvPr>
        <xdr:cNvGrpSpPr/>
      </xdr:nvGrpSpPr>
      <xdr:grpSpPr>
        <a:xfrm>
          <a:off x="23574372" y="326572"/>
          <a:ext cx="957634" cy="926642"/>
          <a:chOff x="16709572" y="381000"/>
          <a:chExt cx="957634" cy="926642"/>
        </a:xfrm>
      </xdr:grpSpPr>
      <xdr:pic>
        <xdr:nvPicPr>
          <xdr:cNvPr id="13" name="12 Imagen" descr="Resultado de imagen para gerencia png">
            <a:hlinkClick xmlns:r="http://schemas.openxmlformats.org/officeDocument/2006/relationships" r:id="rId6"/>
            <a:extLst>
              <a:ext uri="{FF2B5EF4-FFF2-40B4-BE49-F238E27FC236}">
                <a16:creationId xmlns=""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75413" y="381000"/>
            <a:ext cx="677801" cy="4354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 xmlns:a16="http://schemas.microsoft.com/office/drawing/2014/main" id="{00000000-0008-0000-0200-000010000000}"/>
              </a:ext>
            </a:extLst>
          </xdr:cNvPr>
          <xdr:cNvSpPr txBox="1"/>
        </xdr:nvSpPr>
        <xdr:spPr>
          <a:xfrm>
            <a:off x="16709572" y="870856"/>
            <a:ext cx="9576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100" b="1">
                <a:solidFill>
                  <a:srgbClr val="002060"/>
                </a:solidFill>
              </a:rPr>
              <a:t>RESULTADOS</a:t>
            </a:r>
            <a:endParaRPr lang="es-CO" sz="1100" b="1" baseline="0">
              <a:solidFill>
                <a:srgbClr val="002060"/>
              </a:solidFill>
            </a:endParaRPr>
          </a:p>
          <a:p>
            <a:pPr algn="ctr"/>
            <a:r>
              <a:rPr lang="es-CO" sz="1100" b="1" baseline="0">
                <a:solidFill>
                  <a:srgbClr val="002060"/>
                </a:solidFill>
              </a:rPr>
              <a:t>RUTAS</a:t>
            </a:r>
            <a:endParaRPr lang="es-CO" sz="1100" b="1">
              <a:solidFill>
                <a:srgbClr val="002060"/>
              </a:solidFill>
            </a:endParaRPr>
          </a:p>
        </xdr:txBody>
      </xdr:sp>
    </xdr:grpSp>
    <xdr:clientData/>
  </xdr:twoCellAnchor>
  <xdr:twoCellAnchor>
    <xdr:from>
      <xdr:col>17</xdr:col>
      <xdr:colOff>1358</xdr:colOff>
      <xdr:row>2</xdr:row>
      <xdr:rowOff>149679</xdr:rowOff>
    </xdr:from>
    <xdr:to>
      <xdr:col>17</xdr:col>
      <xdr:colOff>1358</xdr:colOff>
      <xdr:row>2</xdr:row>
      <xdr:rowOff>1076321</xdr:rowOff>
    </xdr:to>
    <xdr:grpSp>
      <xdr:nvGrpSpPr>
        <xdr:cNvPr id="19" name="3 Grupo">
          <a:extLst>
            <a:ext uri="{FF2B5EF4-FFF2-40B4-BE49-F238E27FC236}">
              <a16:creationId xmlns="" xmlns:a16="http://schemas.microsoft.com/office/drawing/2014/main" id="{00000000-0008-0000-0200-000013000000}"/>
            </a:ext>
          </a:extLst>
        </xdr:cNvPr>
        <xdr:cNvGrpSpPr/>
      </xdr:nvGrpSpPr>
      <xdr:grpSpPr>
        <a:xfrm>
          <a:off x="22364697" y="326572"/>
          <a:ext cx="0" cy="926642"/>
          <a:chOff x="16709572" y="381000"/>
          <a:chExt cx="957634" cy="926642"/>
        </a:xfrm>
      </xdr:grpSpPr>
      <xdr:pic>
        <xdr:nvPicPr>
          <xdr:cNvPr id="20" name="12 Imagen" descr="Resultado de imagen para gerencia png">
            <a:hlinkClick xmlns:r="http://schemas.openxmlformats.org/officeDocument/2006/relationships" r:id="rId6"/>
            <a:extLst>
              <a:ext uri="{FF2B5EF4-FFF2-40B4-BE49-F238E27FC236}">
                <a16:creationId xmlns=""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75413" y="381000"/>
            <a:ext cx="677801" cy="4354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15 CuadroTexto">
            <a:extLst>
              <a:ext uri="{FF2B5EF4-FFF2-40B4-BE49-F238E27FC236}">
                <a16:creationId xmlns="" xmlns:a16="http://schemas.microsoft.com/office/drawing/2014/main" id="{00000000-0008-0000-0200-000015000000}"/>
              </a:ext>
            </a:extLst>
          </xdr:cNvPr>
          <xdr:cNvSpPr txBox="1"/>
        </xdr:nvSpPr>
        <xdr:spPr>
          <a:xfrm>
            <a:off x="16709572" y="870856"/>
            <a:ext cx="9576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100" b="1">
                <a:solidFill>
                  <a:srgbClr val="002060"/>
                </a:solidFill>
              </a:rPr>
              <a:t>RESULTADOS</a:t>
            </a:r>
            <a:endParaRPr lang="es-CO" sz="1100" b="1" baseline="0">
              <a:solidFill>
                <a:srgbClr val="002060"/>
              </a:solidFill>
            </a:endParaRPr>
          </a:p>
          <a:p>
            <a:pPr algn="ctr"/>
            <a:r>
              <a:rPr lang="es-CO" sz="1100" b="1" baseline="0">
                <a:solidFill>
                  <a:srgbClr val="002060"/>
                </a:solidFill>
              </a:rPr>
              <a:t>RUTAS</a:t>
            </a:r>
            <a:endParaRPr lang="es-CO" sz="1100" b="1">
              <a:solidFill>
                <a:srgbClr val="00206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431271</xdr:colOff>
      <xdr:row>77</xdr:row>
      <xdr:rowOff>61119</xdr:rowOff>
    </xdr:from>
    <xdr:to>
      <xdr:col>16</xdr:col>
      <xdr:colOff>579437</xdr:colOff>
      <xdr:row>95</xdr:row>
      <xdr:rowOff>82466</xdr:rowOff>
    </xdr:to>
    <xdr:graphicFrame macro="">
      <xdr:nvGraphicFramePr>
        <xdr:cNvPr id="4" name="Gráfico 3">
          <a:extLst>
            <a:ext uri="{FF2B5EF4-FFF2-40B4-BE49-F238E27FC236}">
              <a16:creationId xmlns=""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682626</xdr:colOff>
      <xdr:row>101</xdr:row>
      <xdr:rowOff>109801</xdr:rowOff>
    </xdr:from>
    <xdr:to>
      <xdr:col>18</xdr:col>
      <xdr:colOff>261937</xdr:colOff>
      <xdr:row>122</xdr:row>
      <xdr:rowOff>5289</xdr:rowOff>
    </xdr:to>
    <xdr:graphicFrame macro="">
      <xdr:nvGraphicFramePr>
        <xdr:cNvPr id="7" name="Gráfico 6">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128</xdr:row>
      <xdr:rowOff>59531</xdr:rowOff>
    </xdr:from>
    <xdr:to>
      <xdr:col>17</xdr:col>
      <xdr:colOff>23812</xdr:colOff>
      <xdr:row>147</xdr:row>
      <xdr:rowOff>107156</xdr:rowOff>
    </xdr:to>
    <xdr:graphicFrame macro="">
      <xdr:nvGraphicFramePr>
        <xdr:cNvPr id="8" name="Gráfico 7">
          <a:extLst>
            <a:ext uri="{FF2B5EF4-FFF2-40B4-BE49-F238E27FC236}">
              <a16:creationId xmlns=""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158750</xdr:colOff>
      <xdr:row>151</xdr:row>
      <xdr:rowOff>0</xdr:rowOff>
    </xdr:from>
    <xdr:to>
      <xdr:col>16</xdr:col>
      <xdr:colOff>211667</xdr:colOff>
      <xdr:row>169</xdr:row>
      <xdr:rowOff>169333</xdr:rowOff>
    </xdr:to>
    <xdr:graphicFrame macro="">
      <xdr:nvGraphicFramePr>
        <xdr:cNvPr id="9" name="Gráfico 8">
          <a:extLst>
            <a:ext uri="{FF2B5EF4-FFF2-40B4-BE49-F238E27FC236}">
              <a16:creationId xmlns=""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210343</xdr:colOff>
      <xdr:row>174</xdr:row>
      <xdr:rowOff>68789</xdr:rowOff>
    </xdr:from>
    <xdr:to>
      <xdr:col>19</xdr:col>
      <xdr:colOff>210343</xdr:colOff>
      <xdr:row>194</xdr:row>
      <xdr:rowOff>47624</xdr:rowOff>
    </xdr:to>
    <xdr:graphicFrame macro="">
      <xdr:nvGraphicFramePr>
        <xdr:cNvPr id="15" name="Gráfico 14">
          <a:extLst>
            <a:ext uri="{FF2B5EF4-FFF2-40B4-BE49-F238E27FC236}">
              <a16:creationId xmlns=""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384022</xdr:colOff>
      <xdr:row>1</xdr:row>
      <xdr:rowOff>129054</xdr:rowOff>
    </xdr:from>
    <xdr:to>
      <xdr:col>13</xdr:col>
      <xdr:colOff>52797</xdr:colOff>
      <xdr:row>1</xdr:row>
      <xdr:rowOff>1074963</xdr:rowOff>
    </xdr:to>
    <xdr:pic>
      <xdr:nvPicPr>
        <xdr:cNvPr id="13" name="Imagen 12">
          <a:extLst>
            <a:ext uri="{FF2B5EF4-FFF2-40B4-BE49-F238E27FC236}">
              <a16:creationId xmlns="" xmlns:a16="http://schemas.microsoft.com/office/drawing/2014/main" id="{00000000-0008-0000-03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twoCellAnchor>
    <xdr:from>
      <xdr:col>17</xdr:col>
      <xdr:colOff>404806</xdr:colOff>
      <xdr:row>1</xdr:row>
      <xdr:rowOff>154783</xdr:rowOff>
    </xdr:from>
    <xdr:to>
      <xdr:col>18</xdr:col>
      <xdr:colOff>273837</xdr:colOff>
      <xdr:row>1</xdr:row>
      <xdr:rowOff>995203</xdr:rowOff>
    </xdr:to>
    <xdr:grpSp>
      <xdr:nvGrpSpPr>
        <xdr:cNvPr id="6" name="5 Grupo">
          <a:extLst>
            <a:ext uri="{FF2B5EF4-FFF2-40B4-BE49-F238E27FC236}">
              <a16:creationId xmlns="" xmlns:a16="http://schemas.microsoft.com/office/drawing/2014/main" id="{00000000-0008-0000-0300-000006000000}"/>
            </a:ext>
          </a:extLst>
        </xdr:cNvPr>
        <xdr:cNvGrpSpPr/>
      </xdr:nvGrpSpPr>
      <xdr:grpSpPr>
        <a:xfrm>
          <a:off x="12061025" y="250033"/>
          <a:ext cx="631031" cy="840420"/>
          <a:chOff x="11751469" y="226221"/>
          <a:chExt cx="631031" cy="840420"/>
        </a:xfrm>
      </xdr:grpSpPr>
      <xdr:pic>
        <xdr:nvPicPr>
          <xdr:cNvPr id="14" name="13 Imagen" descr="Resultado de imagen para gerencia png">
            <a:hlinkClick xmlns:r="http://schemas.openxmlformats.org/officeDocument/2006/relationships" r:id="rId10"/>
            <a:extLst>
              <a:ext uri="{FF2B5EF4-FFF2-40B4-BE49-F238E27FC236}">
                <a16:creationId xmlns=""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751469" y="226221"/>
            <a:ext cx="631031" cy="61685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17 CuadroTexto">
            <a:extLst>
              <a:ext uri="{FF2B5EF4-FFF2-40B4-BE49-F238E27FC236}">
                <a16:creationId xmlns="" xmlns:a16="http://schemas.microsoft.com/office/drawing/2014/main" id="{00000000-0008-0000-0300-000012000000}"/>
              </a:ext>
            </a:extLst>
          </xdr:cNvPr>
          <xdr:cNvSpPr txBox="1"/>
        </xdr:nvSpPr>
        <xdr:spPr>
          <a:xfrm>
            <a:off x="11858625" y="833436"/>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18</xdr:col>
      <xdr:colOff>594146</xdr:colOff>
      <xdr:row>1</xdr:row>
      <xdr:rowOff>178594</xdr:rowOff>
    </xdr:from>
    <xdr:to>
      <xdr:col>19</xdr:col>
      <xdr:colOff>649229</xdr:colOff>
      <xdr:row>1</xdr:row>
      <xdr:rowOff>1040826</xdr:rowOff>
    </xdr:to>
    <xdr:grpSp>
      <xdr:nvGrpSpPr>
        <xdr:cNvPr id="10" name="9 Grupo">
          <a:extLst>
            <a:ext uri="{FF2B5EF4-FFF2-40B4-BE49-F238E27FC236}">
              <a16:creationId xmlns="" xmlns:a16="http://schemas.microsoft.com/office/drawing/2014/main" id="{00000000-0008-0000-0300-00000A000000}"/>
            </a:ext>
          </a:extLst>
        </xdr:cNvPr>
        <xdr:cNvGrpSpPr/>
      </xdr:nvGrpSpPr>
      <xdr:grpSpPr>
        <a:xfrm>
          <a:off x="13012365" y="273844"/>
          <a:ext cx="817083" cy="862232"/>
          <a:chOff x="12786151" y="285750"/>
          <a:chExt cx="817083" cy="862232"/>
        </a:xfrm>
      </xdr:grpSpPr>
      <xdr:pic>
        <xdr:nvPicPr>
          <xdr:cNvPr id="17" name="16 Imagen" descr="Resultado de imagen para gerencia png">
            <a:hlinkClick xmlns:r="http://schemas.openxmlformats.org/officeDocument/2006/relationships" r:id="rId12"/>
            <a:extLst>
              <a:ext uri="{FF2B5EF4-FFF2-40B4-BE49-F238E27FC236}">
                <a16:creationId xmlns=""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834939" y="285750"/>
            <a:ext cx="750094" cy="4818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 xmlns:a16="http://schemas.microsoft.com/office/drawing/2014/main" id="{00000000-0008-0000-0300-000013000000}"/>
              </a:ext>
            </a:extLst>
          </xdr:cNvPr>
          <xdr:cNvSpPr txBox="1"/>
        </xdr:nvSpPr>
        <xdr:spPr>
          <a:xfrm>
            <a:off x="12786151" y="773905"/>
            <a:ext cx="81708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752480</xdr:colOff>
      <xdr:row>1</xdr:row>
      <xdr:rowOff>185873</xdr:rowOff>
    </xdr:from>
    <xdr:to>
      <xdr:col>8</xdr:col>
      <xdr:colOff>656171</xdr:colOff>
      <xdr:row>1</xdr:row>
      <xdr:rowOff>1132400</xdr:rowOff>
    </xdr:to>
    <xdr:pic>
      <xdr:nvPicPr>
        <xdr:cNvPr id="5" name="Imagen 4">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8511" y="281123"/>
          <a:ext cx="3261254" cy="946527"/>
        </a:xfrm>
        <a:prstGeom prst="rect">
          <a:avLst/>
        </a:prstGeom>
      </xdr:spPr>
    </xdr:pic>
    <xdr:clientData/>
  </xdr:twoCellAnchor>
  <xdr:twoCellAnchor>
    <xdr:from>
      <xdr:col>10</xdr:col>
      <xdr:colOff>625743</xdr:colOff>
      <xdr:row>1</xdr:row>
      <xdr:rowOff>333374</xdr:rowOff>
    </xdr:from>
    <xdr:to>
      <xdr:col>11</xdr:col>
      <xdr:colOff>367835</xdr:colOff>
      <xdr:row>1</xdr:row>
      <xdr:rowOff>1041507</xdr:rowOff>
    </xdr:to>
    <xdr:grpSp>
      <xdr:nvGrpSpPr>
        <xdr:cNvPr id="2" name="1 Grupo">
          <a:extLst>
            <a:ext uri="{FF2B5EF4-FFF2-40B4-BE49-F238E27FC236}">
              <a16:creationId xmlns="" xmlns:a16="http://schemas.microsoft.com/office/drawing/2014/main" id="{00000000-0008-0000-0400-000002000000}"/>
            </a:ext>
          </a:extLst>
        </xdr:cNvPr>
        <xdr:cNvGrpSpPr/>
      </xdr:nvGrpSpPr>
      <xdr:grpSpPr>
        <a:xfrm>
          <a:off x="8021625" y="434227"/>
          <a:ext cx="504092" cy="708133"/>
          <a:chOff x="8221927" y="321470"/>
          <a:chExt cx="504092" cy="708133"/>
        </a:xfrm>
      </xdr:grpSpPr>
      <xdr:pic>
        <xdr:nvPicPr>
          <xdr:cNvPr id="7" name="6 Imagen">
            <a:hlinkClick xmlns:r="http://schemas.openxmlformats.org/officeDocument/2006/relationships" r:id="rId2"/>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8221927" y="321470"/>
            <a:ext cx="473239" cy="461697"/>
          </a:xfrm>
          <a:prstGeom prst="rect">
            <a:avLst/>
          </a:prstGeom>
        </xdr:spPr>
      </xdr:pic>
      <xdr:sp macro="" textlink="">
        <xdr:nvSpPr>
          <xdr:cNvPr id="18" name="17 CuadroTexto">
            <a:extLst>
              <a:ext uri="{FF2B5EF4-FFF2-40B4-BE49-F238E27FC236}">
                <a16:creationId xmlns="" xmlns:a16="http://schemas.microsoft.com/office/drawing/2014/main" id="{00000000-0008-0000-0400-000012000000}"/>
              </a:ext>
            </a:extLst>
          </xdr:cNvPr>
          <xdr:cNvSpPr txBox="1"/>
        </xdr:nvSpPr>
        <xdr:spPr>
          <a:xfrm>
            <a:off x="8233833" y="796398"/>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11</xdr:col>
      <xdr:colOff>538430</xdr:colOff>
      <xdr:row>1</xdr:row>
      <xdr:rowOff>211665</xdr:rowOff>
    </xdr:from>
    <xdr:to>
      <xdr:col>12</xdr:col>
      <xdr:colOff>438919</xdr:colOff>
      <xdr:row>1</xdr:row>
      <xdr:rowOff>1046801</xdr:rowOff>
    </xdr:to>
    <xdr:grpSp>
      <xdr:nvGrpSpPr>
        <xdr:cNvPr id="3" name="2 Grupo">
          <a:extLst>
            <a:ext uri="{FF2B5EF4-FFF2-40B4-BE49-F238E27FC236}">
              <a16:creationId xmlns="" xmlns:a16="http://schemas.microsoft.com/office/drawing/2014/main" id="{00000000-0008-0000-0400-000003000000}"/>
            </a:ext>
          </a:extLst>
        </xdr:cNvPr>
        <xdr:cNvGrpSpPr/>
      </xdr:nvGrpSpPr>
      <xdr:grpSpPr>
        <a:xfrm>
          <a:off x="8696312" y="312518"/>
          <a:ext cx="662489" cy="835136"/>
          <a:chOff x="8860896" y="247385"/>
          <a:chExt cx="662489" cy="835136"/>
        </a:xfrm>
      </xdr:grpSpPr>
      <xdr:pic>
        <xdr:nvPicPr>
          <xdr:cNvPr id="20" name="19 Imagen" descr="Resultado de imagen para gerencia png">
            <a:hlinkClick xmlns:r="http://schemas.openxmlformats.org/officeDocument/2006/relationships" r:id="rId4"/>
            <a:extLst>
              <a:ext uri="{FF2B5EF4-FFF2-40B4-BE49-F238E27FC236}">
                <a16:creationId xmlns=""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36302" y="247385"/>
            <a:ext cx="566209" cy="5871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CuadroTexto">
            <a:extLst>
              <a:ext uri="{FF2B5EF4-FFF2-40B4-BE49-F238E27FC236}">
                <a16:creationId xmlns="" xmlns:a16="http://schemas.microsoft.com/office/drawing/2014/main" id="{00000000-0008-0000-0400-000015000000}"/>
              </a:ext>
            </a:extLst>
          </xdr:cNvPr>
          <xdr:cNvSpPr txBox="1"/>
        </xdr:nvSpPr>
        <xdr:spPr>
          <a:xfrm>
            <a:off x="8860896" y="849316"/>
            <a:ext cx="6624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GRÁFICAS</a:t>
            </a:r>
          </a:p>
        </xdr:txBody>
      </xdr:sp>
    </xdr:grpSp>
    <xdr:clientData/>
  </xdr:twoCellAnchor>
  <xdr:twoCellAnchor>
    <xdr:from>
      <xdr:col>12</xdr:col>
      <xdr:colOff>533088</xdr:colOff>
      <xdr:row>1</xdr:row>
      <xdr:rowOff>289717</xdr:rowOff>
    </xdr:from>
    <xdr:to>
      <xdr:col>12</xdr:col>
      <xdr:colOff>1241423</xdr:colOff>
      <xdr:row>1</xdr:row>
      <xdr:rowOff>1079193</xdr:rowOff>
    </xdr:to>
    <xdr:grpSp>
      <xdr:nvGrpSpPr>
        <xdr:cNvPr id="4" name="3 Grupo">
          <a:extLst>
            <a:ext uri="{FF2B5EF4-FFF2-40B4-BE49-F238E27FC236}">
              <a16:creationId xmlns="" xmlns:a16="http://schemas.microsoft.com/office/drawing/2014/main" id="{00000000-0008-0000-0400-000004000000}"/>
            </a:ext>
          </a:extLst>
        </xdr:cNvPr>
        <xdr:cNvGrpSpPr/>
      </xdr:nvGrpSpPr>
      <xdr:grpSpPr>
        <a:xfrm>
          <a:off x="9452970" y="390570"/>
          <a:ext cx="708335" cy="789476"/>
          <a:chOff x="9617554" y="349249"/>
          <a:chExt cx="708335" cy="789476"/>
        </a:xfrm>
      </xdr:grpSpPr>
      <xdr:pic>
        <xdr:nvPicPr>
          <xdr:cNvPr id="16" name="15 Imagen" descr="Resultado de imagen para acciones png">
            <a:hlinkClick xmlns:r="http://schemas.openxmlformats.org/officeDocument/2006/relationships" r:id="rId6"/>
            <a:extLst>
              <a:ext uri="{FF2B5EF4-FFF2-40B4-BE49-F238E27FC236}">
                <a16:creationId xmlns=""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10209" y="349249"/>
            <a:ext cx="510989"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21 CuadroTexto">
            <a:extLst>
              <a:ext uri="{FF2B5EF4-FFF2-40B4-BE49-F238E27FC236}">
                <a16:creationId xmlns="" xmlns:a16="http://schemas.microsoft.com/office/drawing/2014/main" id="{00000000-0008-0000-0400-000016000000}"/>
              </a:ext>
            </a:extLst>
          </xdr:cNvPr>
          <xdr:cNvSpPr txBox="1"/>
        </xdr:nvSpPr>
        <xdr:spPr>
          <a:xfrm>
            <a:off x="9617554" y="764648"/>
            <a:ext cx="70833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DISEÑO DE</a:t>
            </a:r>
          </a:p>
          <a:p>
            <a:pPr algn="ctr"/>
            <a:r>
              <a:rPr lang="es-CO" sz="900" b="1">
                <a:solidFill>
                  <a:srgbClr val="002060"/>
                </a:solidFill>
              </a:rPr>
              <a:t>ACCIONES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775606</xdr:colOff>
      <xdr:row>1</xdr:row>
      <xdr:rowOff>127074</xdr:rowOff>
    </xdr:from>
    <xdr:to>
      <xdr:col>14</xdr:col>
      <xdr:colOff>28727</xdr:colOff>
      <xdr:row>1</xdr:row>
      <xdr:rowOff>1235228</xdr:rowOff>
    </xdr:to>
    <xdr:pic>
      <xdr:nvPicPr>
        <xdr:cNvPr id="4" name="Imagen 3">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twoCellAnchor>
    <xdr:from>
      <xdr:col>19</xdr:col>
      <xdr:colOff>108854</xdr:colOff>
      <xdr:row>1</xdr:row>
      <xdr:rowOff>244928</xdr:rowOff>
    </xdr:from>
    <xdr:to>
      <xdr:col>19</xdr:col>
      <xdr:colOff>789211</xdr:colOff>
      <xdr:row>1</xdr:row>
      <xdr:rowOff>1162631</xdr:rowOff>
    </xdr:to>
    <xdr:grpSp>
      <xdr:nvGrpSpPr>
        <xdr:cNvPr id="2" name="1 Grupo">
          <a:extLst>
            <a:ext uri="{FF2B5EF4-FFF2-40B4-BE49-F238E27FC236}">
              <a16:creationId xmlns="" xmlns:a16="http://schemas.microsoft.com/office/drawing/2014/main" id="{00000000-0008-0000-0500-000002000000}"/>
            </a:ext>
          </a:extLst>
        </xdr:cNvPr>
        <xdr:cNvGrpSpPr/>
      </xdr:nvGrpSpPr>
      <xdr:grpSpPr>
        <a:xfrm>
          <a:off x="14273890" y="380999"/>
          <a:ext cx="680357" cy="917703"/>
          <a:chOff x="14124215" y="312964"/>
          <a:chExt cx="680357" cy="917703"/>
        </a:xfrm>
      </xdr:grpSpPr>
      <xdr:pic>
        <xdr:nvPicPr>
          <xdr:cNvPr id="6" name="5 Imagen" descr="Resultado de imagen para gerencia png">
            <a:hlinkClick xmlns:r="http://schemas.openxmlformats.org/officeDocument/2006/relationships" r:id="rId2"/>
            <a:extLst>
              <a:ext uri="{FF2B5EF4-FFF2-40B4-BE49-F238E27FC236}">
                <a16:creationId xmlns=""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24215" y="312964"/>
            <a:ext cx="680357" cy="6650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CuadroTexto">
            <a:extLst>
              <a:ext uri="{FF2B5EF4-FFF2-40B4-BE49-F238E27FC236}">
                <a16:creationId xmlns="" xmlns:a16="http://schemas.microsoft.com/office/drawing/2014/main" id="{00000000-0008-0000-0500-000009000000}"/>
              </a:ext>
            </a:extLst>
          </xdr:cNvPr>
          <xdr:cNvSpPr txBox="1"/>
        </xdr:nvSpPr>
        <xdr:spPr>
          <a:xfrm>
            <a:off x="14233072" y="966107"/>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20</xdr:col>
      <xdr:colOff>231320</xdr:colOff>
      <xdr:row>1</xdr:row>
      <xdr:rowOff>204109</xdr:rowOff>
    </xdr:from>
    <xdr:to>
      <xdr:col>20</xdr:col>
      <xdr:colOff>1110794</xdr:colOff>
      <xdr:row>1</xdr:row>
      <xdr:rowOff>1253215</xdr:rowOff>
    </xdr:to>
    <xdr:grpSp>
      <xdr:nvGrpSpPr>
        <xdr:cNvPr id="3" name="2 Grupo">
          <a:extLst>
            <a:ext uri="{FF2B5EF4-FFF2-40B4-BE49-F238E27FC236}">
              <a16:creationId xmlns="" xmlns:a16="http://schemas.microsoft.com/office/drawing/2014/main" id="{00000000-0008-0000-0500-000003000000}"/>
            </a:ext>
          </a:extLst>
        </xdr:cNvPr>
        <xdr:cNvGrpSpPr/>
      </xdr:nvGrpSpPr>
      <xdr:grpSpPr>
        <a:xfrm>
          <a:off x="15239999" y="340180"/>
          <a:ext cx="879474" cy="1049106"/>
          <a:chOff x="15226394" y="326573"/>
          <a:chExt cx="888999" cy="1049106"/>
        </a:xfrm>
      </xdr:grpSpPr>
      <xdr:pic>
        <xdr:nvPicPr>
          <xdr:cNvPr id="8" name="7 Imagen" descr="Resultado de imagen para acciones png">
            <a:hlinkClick xmlns:r="http://schemas.openxmlformats.org/officeDocument/2006/relationships" r:id="rId4"/>
            <a:extLst>
              <a:ext uri="{FF2B5EF4-FFF2-40B4-BE49-F238E27FC236}">
                <a16:creationId xmlns=""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26394" y="326573"/>
            <a:ext cx="888999" cy="666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CuadroTexto">
            <a:extLst>
              <a:ext uri="{FF2B5EF4-FFF2-40B4-BE49-F238E27FC236}">
                <a16:creationId xmlns="" xmlns:a16="http://schemas.microsoft.com/office/drawing/2014/main" id="{00000000-0008-0000-0500-00000A000000}"/>
              </a:ext>
            </a:extLst>
          </xdr:cNvPr>
          <xdr:cNvSpPr txBox="1"/>
        </xdr:nvSpPr>
        <xdr:spPr>
          <a:xfrm>
            <a:off x="15267215" y="938893"/>
            <a:ext cx="8246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1100" b="1">
                <a:solidFill>
                  <a:srgbClr val="002060"/>
                </a:solidFill>
              </a:rPr>
              <a:t>DISEÑO DE</a:t>
            </a:r>
          </a:p>
          <a:p>
            <a:pPr algn="ctr"/>
            <a:r>
              <a:rPr lang="es-CO" sz="1100" b="1">
                <a:solidFill>
                  <a:srgbClr val="002060"/>
                </a:solidFill>
              </a:rPr>
              <a:t>ACCIONES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402167</xdr:colOff>
      <xdr:row>31</xdr:row>
      <xdr:rowOff>42334</xdr:rowOff>
    </xdr:from>
    <xdr:to>
      <xdr:col>3</xdr:col>
      <xdr:colOff>910167</xdr:colOff>
      <xdr:row>31</xdr:row>
      <xdr:rowOff>331260</xdr:rowOff>
    </xdr:to>
    <xdr:sp macro="" textlink="">
      <xdr:nvSpPr>
        <xdr:cNvPr id="3" name="Flecha: a la derecha 2">
          <a:hlinkClick xmlns:r="http://schemas.openxmlformats.org/officeDocument/2006/relationships" r:id="rId1"/>
          <a:extLst>
            <a:ext uri="{FF2B5EF4-FFF2-40B4-BE49-F238E27FC236}">
              <a16:creationId xmlns="" xmlns:a16="http://schemas.microsoft.com/office/drawing/2014/main" id="{00000000-0008-0000-06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343962</xdr:colOff>
      <xdr:row>1</xdr:row>
      <xdr:rowOff>47795</xdr:rowOff>
    </xdr:from>
    <xdr:to>
      <xdr:col>9</xdr:col>
      <xdr:colOff>3827803</xdr:colOff>
      <xdr:row>1</xdr:row>
      <xdr:rowOff>1034524</xdr:rowOff>
    </xdr:to>
    <xdr:pic>
      <xdr:nvPicPr>
        <xdr:cNvPr id="6" name="Imagen 5">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1806" y="154951"/>
          <a:ext cx="3373437" cy="986729"/>
        </a:xfrm>
        <a:prstGeom prst="rect">
          <a:avLst/>
        </a:prstGeom>
      </xdr:spPr>
    </xdr:pic>
    <xdr:clientData/>
  </xdr:twoCellAnchor>
  <xdr:twoCellAnchor>
    <xdr:from>
      <xdr:col>16</xdr:col>
      <xdr:colOff>1976437</xdr:colOff>
      <xdr:row>1</xdr:row>
      <xdr:rowOff>130972</xdr:rowOff>
    </xdr:from>
    <xdr:to>
      <xdr:col>17</xdr:col>
      <xdr:colOff>95251</xdr:colOff>
      <xdr:row>1</xdr:row>
      <xdr:rowOff>911861</xdr:rowOff>
    </xdr:to>
    <xdr:grpSp>
      <xdr:nvGrpSpPr>
        <xdr:cNvPr id="2" name="1 Grupo">
          <a:extLst>
            <a:ext uri="{FF2B5EF4-FFF2-40B4-BE49-F238E27FC236}">
              <a16:creationId xmlns="" xmlns:a16="http://schemas.microsoft.com/office/drawing/2014/main" id="{00000000-0008-0000-0600-000002000000}"/>
            </a:ext>
          </a:extLst>
        </xdr:cNvPr>
        <xdr:cNvGrpSpPr/>
      </xdr:nvGrpSpPr>
      <xdr:grpSpPr>
        <a:xfrm>
          <a:off x="29036096" y="234881"/>
          <a:ext cx="2214564" cy="780889"/>
          <a:chOff x="12489656" y="238128"/>
          <a:chExt cx="571501" cy="780889"/>
        </a:xfrm>
      </xdr:grpSpPr>
      <xdr:pic>
        <xdr:nvPicPr>
          <xdr:cNvPr id="11" name="10 Imagen" descr="Resultado de imagen para gerencia png">
            <a:hlinkClick xmlns:r="http://schemas.openxmlformats.org/officeDocument/2006/relationships" r:id="rId3"/>
            <a:extLst>
              <a:ext uri="{FF2B5EF4-FFF2-40B4-BE49-F238E27FC236}">
                <a16:creationId xmlns=""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89656" y="238128"/>
            <a:ext cx="571501" cy="5586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 xmlns:a16="http://schemas.microsoft.com/office/drawing/2014/main" id="{00000000-0008-0000-0600-00000F000000}"/>
              </a:ext>
            </a:extLst>
          </xdr:cNvPr>
          <xdr:cNvSpPr txBox="1"/>
        </xdr:nvSpPr>
        <xdr:spPr>
          <a:xfrm>
            <a:off x="12561094" y="785812"/>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17</xdr:col>
      <xdr:colOff>511968</xdr:colOff>
      <xdr:row>1</xdr:row>
      <xdr:rowOff>83345</xdr:rowOff>
    </xdr:from>
    <xdr:to>
      <xdr:col>17</xdr:col>
      <xdr:colOff>1044678</xdr:colOff>
      <xdr:row>1</xdr:row>
      <xdr:rowOff>1017015</xdr:rowOff>
    </xdr:to>
    <xdr:grpSp>
      <xdr:nvGrpSpPr>
        <xdr:cNvPr id="4" name="3 Grupo">
          <a:extLst>
            <a:ext uri="{FF2B5EF4-FFF2-40B4-BE49-F238E27FC236}">
              <a16:creationId xmlns="" xmlns:a16="http://schemas.microsoft.com/office/drawing/2014/main" id="{00000000-0008-0000-0600-000004000000}"/>
            </a:ext>
          </a:extLst>
        </xdr:cNvPr>
        <xdr:cNvGrpSpPr/>
      </xdr:nvGrpSpPr>
      <xdr:grpSpPr>
        <a:xfrm>
          <a:off x="31667377" y="187254"/>
          <a:ext cx="532710" cy="933670"/>
          <a:chOff x="13477874" y="190501"/>
          <a:chExt cx="532710" cy="933670"/>
        </a:xfrm>
      </xdr:grpSpPr>
      <xdr:pic>
        <xdr:nvPicPr>
          <xdr:cNvPr id="14" name="13 Imagen" descr="Resultado de imagen para filtro png">
            <a:hlinkClick xmlns:r="http://schemas.openxmlformats.org/officeDocument/2006/relationships" r:id="rId5"/>
            <a:extLst>
              <a:ext uri="{FF2B5EF4-FFF2-40B4-BE49-F238E27FC236}">
                <a16:creationId xmlns=""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15660" y="190501"/>
            <a:ext cx="446016" cy="5476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 xmlns:a16="http://schemas.microsoft.com/office/drawing/2014/main" id="{00000000-0008-0000-0600-000010000000}"/>
              </a:ext>
            </a:extLst>
          </xdr:cNvPr>
          <xdr:cNvSpPr txBox="1"/>
        </xdr:nvSpPr>
        <xdr:spPr>
          <a:xfrm>
            <a:off x="13477874" y="750094"/>
            <a:ext cx="53271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RUTAS</a:t>
            </a:r>
          </a:p>
          <a:p>
            <a:pPr algn="ctr"/>
            <a:r>
              <a:rPr lang="es-CO" sz="900" b="1">
                <a:solidFill>
                  <a:srgbClr val="002060"/>
                </a:solidFill>
              </a:rPr>
              <a:t>FILTRO</a:t>
            </a:r>
          </a:p>
        </xdr:txBody>
      </xdr:sp>
    </xdr:grpSp>
    <xdr:clientData/>
  </xdr:twoCellAnchor>
  <xdr:twoCellAnchor>
    <xdr:from>
      <xdr:col>17</xdr:col>
      <xdr:colOff>1322286</xdr:colOff>
      <xdr:row>1</xdr:row>
      <xdr:rowOff>142875</xdr:rowOff>
    </xdr:from>
    <xdr:to>
      <xdr:col>17</xdr:col>
      <xdr:colOff>2139368</xdr:colOff>
      <xdr:row>1</xdr:row>
      <xdr:rowOff>1005108</xdr:rowOff>
    </xdr:to>
    <xdr:grpSp>
      <xdr:nvGrpSpPr>
        <xdr:cNvPr id="5" name="4 Grupo">
          <a:extLst>
            <a:ext uri="{FF2B5EF4-FFF2-40B4-BE49-F238E27FC236}">
              <a16:creationId xmlns="" xmlns:a16="http://schemas.microsoft.com/office/drawing/2014/main" id="{00000000-0008-0000-0600-000005000000}"/>
            </a:ext>
          </a:extLst>
        </xdr:cNvPr>
        <xdr:cNvGrpSpPr/>
      </xdr:nvGrpSpPr>
      <xdr:grpSpPr>
        <a:xfrm>
          <a:off x="32477695" y="246784"/>
          <a:ext cx="817082" cy="862233"/>
          <a:chOff x="14288192" y="250031"/>
          <a:chExt cx="817082" cy="862233"/>
        </a:xfrm>
      </xdr:grpSpPr>
      <xdr:pic>
        <xdr:nvPicPr>
          <xdr:cNvPr id="12" name="11 Imagen" descr="Resultado de imagen para gerencia png">
            <a:hlinkClick xmlns:r="http://schemas.openxmlformats.org/officeDocument/2006/relationships" r:id="rId1"/>
            <a:extLst>
              <a:ext uri="{FF2B5EF4-FFF2-40B4-BE49-F238E27FC236}">
                <a16:creationId xmlns=""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335125" y="250031"/>
            <a:ext cx="726281" cy="466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16 CuadroTexto">
            <a:extLst>
              <a:ext uri="{FF2B5EF4-FFF2-40B4-BE49-F238E27FC236}">
                <a16:creationId xmlns="" xmlns:a16="http://schemas.microsoft.com/office/drawing/2014/main" id="{00000000-0008-0000-0600-000011000000}"/>
              </a:ext>
            </a:extLst>
          </xdr:cNvPr>
          <xdr:cNvSpPr txBox="1"/>
        </xdr:nvSpPr>
        <xdr:spPr>
          <a:xfrm>
            <a:off x="14288192" y="738187"/>
            <a:ext cx="81708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2047874</xdr:colOff>
      <xdr:row>1</xdr:row>
      <xdr:rowOff>107157</xdr:rowOff>
    </xdr:from>
    <xdr:to>
      <xdr:col>7</xdr:col>
      <xdr:colOff>1416842</xdr:colOff>
      <xdr:row>1</xdr:row>
      <xdr:rowOff>1075181</xdr:rowOff>
    </xdr:to>
    <xdr:pic>
      <xdr:nvPicPr>
        <xdr:cNvPr id="4" name="Imagen 3">
          <a:extLst>
            <a:ext uri="{FF2B5EF4-FFF2-40B4-BE49-F238E27FC236}">
              <a16:creationId xmlns=""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4" y="202407"/>
          <a:ext cx="3500437" cy="968024"/>
        </a:xfrm>
        <a:prstGeom prst="rect">
          <a:avLst/>
        </a:prstGeom>
      </xdr:spPr>
    </xdr:pic>
    <xdr:clientData/>
  </xdr:twoCellAnchor>
  <xdr:twoCellAnchor>
    <xdr:from>
      <xdr:col>9</xdr:col>
      <xdr:colOff>1131093</xdr:colOff>
      <xdr:row>1</xdr:row>
      <xdr:rowOff>142875</xdr:rowOff>
    </xdr:from>
    <xdr:to>
      <xdr:col>9</xdr:col>
      <xdr:colOff>1774975</xdr:colOff>
      <xdr:row>1</xdr:row>
      <xdr:rowOff>1002749</xdr:rowOff>
    </xdr:to>
    <xdr:grpSp>
      <xdr:nvGrpSpPr>
        <xdr:cNvPr id="2" name="1 Grupo">
          <a:extLst>
            <a:ext uri="{FF2B5EF4-FFF2-40B4-BE49-F238E27FC236}">
              <a16:creationId xmlns="" xmlns:a16="http://schemas.microsoft.com/office/drawing/2014/main" id="{00000000-0008-0000-0700-000002000000}"/>
            </a:ext>
          </a:extLst>
        </xdr:cNvPr>
        <xdr:cNvGrpSpPr/>
      </xdr:nvGrpSpPr>
      <xdr:grpSpPr>
        <a:xfrm>
          <a:off x="14292911" y="246784"/>
          <a:ext cx="643882" cy="859874"/>
          <a:chOff x="14299406" y="238125"/>
          <a:chExt cx="643882" cy="859874"/>
        </a:xfrm>
      </xdr:grpSpPr>
      <xdr:pic>
        <xdr:nvPicPr>
          <xdr:cNvPr id="6" name="5 Imagen" descr="Resultado de imagen para gerencia png">
            <a:hlinkClick xmlns:r="http://schemas.openxmlformats.org/officeDocument/2006/relationships" r:id="rId2"/>
            <a:extLst>
              <a:ext uri="{FF2B5EF4-FFF2-40B4-BE49-F238E27FC236}">
                <a16:creationId xmlns=""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99406" y="238125"/>
            <a:ext cx="633358" cy="619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6 CuadroTexto">
            <a:extLst>
              <a:ext uri="{FF2B5EF4-FFF2-40B4-BE49-F238E27FC236}">
                <a16:creationId xmlns="" xmlns:a16="http://schemas.microsoft.com/office/drawing/2014/main" id="{00000000-0008-0000-0700-000007000000}"/>
              </a:ext>
            </a:extLst>
          </xdr:cNvPr>
          <xdr:cNvSpPr txBox="1"/>
        </xdr:nvSpPr>
        <xdr:spPr>
          <a:xfrm>
            <a:off x="14382750" y="833439"/>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Lina_Ins%20Planeaci&#243;n_PCiudadana_T&#205;PICAS_16mar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mento planeación"/>
      <sheetName val="Instrucciones"/>
      <sheetName val="Autoevaluación"/>
      <sheetName val="Autoevaluación (2)"/>
      <sheetName val="Gráficas"/>
      <sheetName val="Plan de Implementación"/>
      <sheetName val="Ponderaciones por tipología"/>
      <sheetName val="Ponderaciones Grados de madurez"/>
      <sheetName val="Mapa de Política"/>
      <sheetName val="Ponderaciones Frecuencia actual"/>
      <sheetName val="Tipología entidad"/>
    </sheetNames>
    <sheetDataSet>
      <sheetData sheetId="0" refreshError="1"/>
      <sheetData sheetId="1" refreshError="1"/>
      <sheetData sheetId="2">
        <row r="6">
          <cell r="H6">
            <v>60.571428571428569</v>
          </cell>
        </row>
      </sheetData>
      <sheetData sheetId="3" refreshError="1"/>
      <sheetData sheetId="4">
        <row r="11">
          <cell r="I11" t="str">
            <v>Niveles</v>
          </cell>
        </row>
      </sheetData>
      <sheetData sheetId="5" refreshError="1"/>
      <sheetData sheetId="6" refreshError="1"/>
      <sheetData sheetId="7" refreshError="1"/>
      <sheetData sheetId="8" refreshError="1"/>
      <sheetData sheetId="9" refreshError="1"/>
      <sheetData sheetId="10">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funcionpublica.gov.co/eva/es/dianacionalservidorpublico" TargetMode="External"/><Relationship Id="rId2" Type="http://schemas.openxmlformats.org/officeDocument/2006/relationships/hyperlink" Target="http://www.cnsc.gov.co/index.php/carrera-administrativa/aplicativo-comisones-de-personal" TargetMode="External"/><Relationship Id="rId1" Type="http://schemas.openxmlformats.org/officeDocument/2006/relationships/hyperlink" Target="https://www.funcionpublica.gov.co/web/eva/programa-servimos" TargetMode="External"/><Relationship Id="rId6" Type="http://schemas.openxmlformats.org/officeDocument/2006/relationships/drawing" Target="../drawings/drawing8.xml"/><Relationship Id="rId5" Type="http://schemas.openxmlformats.org/officeDocument/2006/relationships/printerSettings" Target="../printerSettings/printerSettings5.bin"/><Relationship Id="rId4" Type="http://schemas.openxmlformats.org/officeDocument/2006/relationships/hyperlink" Target="http://www.funcionpublica.gov.co/web/eva/codigo-integridad"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zoomScale="90" zoomScaleNormal="90" workbookViewId="0">
      <selection activeCell="D17" sqref="D17:P17"/>
    </sheetView>
  </sheetViews>
  <sheetFormatPr baseColWidth="10" defaultColWidth="0" defaultRowHeight="15" zeroHeight="1" x14ac:dyDescent="0.25"/>
  <cols>
    <col min="1" max="1" width="2.28515625" style="252" customWidth="1"/>
    <col min="2" max="2" width="0.85546875" style="252" customWidth="1"/>
    <col min="3" max="17" width="11.42578125" style="252" customWidth="1"/>
    <col min="18" max="18" width="1.28515625" style="252" customWidth="1"/>
    <col min="19" max="19" width="1.42578125" style="252" customWidth="1"/>
    <col min="20" max="16384" width="11.42578125" style="252" hidden="1"/>
  </cols>
  <sheetData>
    <row r="1" spans="2:18" ht="7.5" customHeight="1" thickBot="1" x14ac:dyDescent="0.3"/>
    <row r="2" spans="2:18" ht="67.5" customHeight="1" x14ac:dyDescent="0.25">
      <c r="B2" s="249"/>
      <c r="C2" s="250"/>
      <c r="D2" s="250"/>
      <c r="E2" s="250"/>
      <c r="F2" s="250"/>
      <c r="G2" s="250"/>
      <c r="H2" s="250"/>
      <c r="I2" s="250"/>
      <c r="J2" s="250"/>
      <c r="K2" s="250"/>
      <c r="L2" s="250"/>
      <c r="M2" s="250"/>
      <c r="N2" s="250"/>
      <c r="O2" s="250"/>
      <c r="P2" s="250"/>
      <c r="Q2" s="250"/>
      <c r="R2" s="251"/>
    </row>
    <row r="3" spans="2:18" ht="27.95" customHeight="1" x14ac:dyDescent="0.25">
      <c r="B3" s="253"/>
      <c r="C3" s="504" t="s">
        <v>178</v>
      </c>
      <c r="D3" s="504"/>
      <c r="E3" s="504"/>
      <c r="F3" s="504"/>
      <c r="G3" s="504"/>
      <c r="H3" s="504"/>
      <c r="I3" s="504"/>
      <c r="J3" s="504"/>
      <c r="K3" s="504"/>
      <c r="L3" s="504"/>
      <c r="M3" s="504"/>
      <c r="N3" s="504"/>
      <c r="O3" s="504"/>
      <c r="P3" s="504"/>
      <c r="Q3" s="504"/>
      <c r="R3" s="254"/>
    </row>
    <row r="4" spans="2:18" s="258" customFormat="1" ht="3.95" customHeight="1" x14ac:dyDescent="0.25">
      <c r="B4" s="255"/>
      <c r="C4" s="256"/>
      <c r="D4" s="256"/>
      <c r="E4" s="256"/>
      <c r="F4" s="256"/>
      <c r="G4" s="256"/>
      <c r="H4" s="256"/>
      <c r="I4" s="256"/>
      <c r="J4" s="256"/>
      <c r="K4" s="256"/>
      <c r="L4" s="256"/>
      <c r="M4" s="256"/>
      <c r="N4" s="256"/>
      <c r="O4" s="256"/>
      <c r="P4" s="256"/>
      <c r="Q4" s="256"/>
      <c r="R4" s="257"/>
    </row>
    <row r="5" spans="2:18" ht="27.95" customHeight="1" x14ac:dyDescent="0.25">
      <c r="B5" s="253"/>
      <c r="C5" s="504" t="s">
        <v>741</v>
      </c>
      <c r="D5" s="504"/>
      <c r="E5" s="504"/>
      <c r="F5" s="504"/>
      <c r="G5" s="504"/>
      <c r="H5" s="504"/>
      <c r="I5" s="504"/>
      <c r="J5" s="504"/>
      <c r="K5" s="504"/>
      <c r="L5" s="504"/>
      <c r="M5" s="504"/>
      <c r="N5" s="504"/>
      <c r="O5" s="504"/>
      <c r="P5" s="504"/>
      <c r="Q5" s="504"/>
      <c r="R5" s="254"/>
    </row>
    <row r="6" spans="2:18" x14ac:dyDescent="0.25">
      <c r="B6" s="253"/>
      <c r="C6" s="259"/>
      <c r="D6" s="259"/>
      <c r="E6" s="259"/>
      <c r="F6" s="259"/>
      <c r="G6" s="259"/>
      <c r="H6" s="259"/>
      <c r="I6" s="259"/>
      <c r="J6" s="259"/>
      <c r="K6" s="259"/>
      <c r="L6" s="259"/>
      <c r="M6" s="259"/>
      <c r="N6" s="259"/>
      <c r="O6" s="259"/>
      <c r="P6" s="259"/>
      <c r="Q6" s="259"/>
      <c r="R6" s="254"/>
    </row>
    <row r="7" spans="2:18" x14ac:dyDescent="0.25">
      <c r="B7" s="253"/>
      <c r="C7" s="259"/>
      <c r="D7" s="259"/>
      <c r="E7" s="259"/>
      <c r="F7" s="259"/>
      <c r="G7" s="259"/>
      <c r="H7" s="259"/>
      <c r="I7" s="259"/>
      <c r="J7" s="259"/>
      <c r="K7" s="259"/>
      <c r="L7" s="259"/>
      <c r="M7" s="259"/>
      <c r="N7" s="259"/>
      <c r="O7" s="259"/>
      <c r="P7" s="259"/>
      <c r="Q7" s="259"/>
      <c r="R7" s="254"/>
    </row>
    <row r="8" spans="2:18" ht="24.75" customHeight="1" x14ac:dyDescent="0.25">
      <c r="B8" s="253"/>
      <c r="D8" s="503" t="s">
        <v>126</v>
      </c>
      <c r="E8" s="503"/>
      <c r="F8" s="503"/>
      <c r="G8" s="503"/>
      <c r="H8" s="503"/>
      <c r="I8" s="503"/>
      <c r="J8" s="503"/>
      <c r="K8" s="503"/>
      <c r="L8" s="503"/>
      <c r="M8" s="503"/>
      <c r="N8" s="503"/>
      <c r="O8" s="503"/>
      <c r="P8" s="503"/>
      <c r="Q8" s="260"/>
      <c r="R8" s="254"/>
    </row>
    <row r="9" spans="2:18" ht="20.100000000000001" customHeight="1" x14ac:dyDescent="0.25">
      <c r="B9" s="253"/>
      <c r="C9" s="259"/>
      <c r="D9" s="259"/>
      <c r="E9" s="259"/>
      <c r="F9" s="259"/>
      <c r="G9" s="259"/>
      <c r="H9" s="259"/>
      <c r="I9" s="259"/>
      <c r="J9" s="259"/>
      <c r="K9" s="259"/>
      <c r="L9" s="259"/>
      <c r="M9" s="259"/>
      <c r="N9" s="259"/>
      <c r="O9" s="259"/>
      <c r="P9" s="259"/>
      <c r="Q9" s="259"/>
      <c r="R9" s="254"/>
    </row>
    <row r="10" spans="2:18" ht="20.100000000000001" customHeight="1" x14ac:dyDescent="0.25">
      <c r="B10" s="253"/>
      <c r="C10" s="259"/>
      <c r="D10" s="259"/>
      <c r="E10" s="259"/>
      <c r="F10" s="259"/>
      <c r="G10" s="259"/>
      <c r="H10" s="259"/>
      <c r="I10" s="259"/>
      <c r="J10" s="259"/>
      <c r="K10" s="259"/>
      <c r="L10" s="259"/>
      <c r="M10" s="259"/>
      <c r="N10" s="259"/>
      <c r="O10" s="259"/>
      <c r="P10" s="259"/>
      <c r="Q10" s="259"/>
      <c r="R10" s="254"/>
    </row>
    <row r="11" spans="2:18" ht="24.75" customHeight="1" x14ac:dyDescent="0.25">
      <c r="B11" s="253"/>
      <c r="D11" s="503" t="s">
        <v>619</v>
      </c>
      <c r="E11" s="503"/>
      <c r="F11" s="503"/>
      <c r="G11" s="503"/>
      <c r="H11" s="503"/>
      <c r="I11" s="503"/>
      <c r="J11" s="503"/>
      <c r="K11" s="503"/>
      <c r="L11" s="503"/>
      <c r="M11" s="503"/>
      <c r="N11" s="503"/>
      <c r="O11" s="503"/>
      <c r="P11" s="503"/>
      <c r="Q11" s="260"/>
      <c r="R11" s="254"/>
    </row>
    <row r="12" spans="2:18" ht="20.100000000000001" customHeight="1" x14ac:dyDescent="0.25">
      <c r="B12" s="253"/>
      <c r="C12" s="259"/>
      <c r="D12" s="259"/>
      <c r="E12" s="259"/>
      <c r="F12" s="259"/>
      <c r="G12" s="259"/>
      <c r="H12" s="259"/>
      <c r="I12" s="259"/>
      <c r="J12" s="259"/>
      <c r="K12" s="259"/>
      <c r="L12" s="259"/>
      <c r="M12" s="259"/>
      <c r="N12" s="259"/>
      <c r="O12" s="259"/>
      <c r="P12" s="259"/>
      <c r="Q12" s="259"/>
      <c r="R12" s="254"/>
    </row>
    <row r="13" spans="2:18" ht="20.100000000000001" customHeight="1" x14ac:dyDescent="0.25">
      <c r="B13" s="253"/>
      <c r="C13" s="259"/>
      <c r="D13" s="259"/>
      <c r="E13" s="259"/>
      <c r="F13" s="259"/>
      <c r="G13" s="259"/>
      <c r="H13" s="259"/>
      <c r="I13" s="259"/>
      <c r="J13" s="259"/>
      <c r="K13" s="259"/>
      <c r="L13" s="259"/>
      <c r="M13" s="259"/>
      <c r="N13" s="259"/>
      <c r="O13" s="259"/>
      <c r="P13" s="259"/>
      <c r="Q13" s="259"/>
      <c r="R13" s="254"/>
    </row>
    <row r="14" spans="2:18" ht="24.75" customHeight="1" x14ac:dyDescent="0.25">
      <c r="B14" s="253"/>
      <c r="D14" s="503" t="s">
        <v>864</v>
      </c>
      <c r="E14" s="503"/>
      <c r="F14" s="503"/>
      <c r="G14" s="503"/>
      <c r="H14" s="503"/>
      <c r="I14" s="503"/>
      <c r="J14" s="503"/>
      <c r="K14" s="503"/>
      <c r="L14" s="503"/>
      <c r="M14" s="503"/>
      <c r="N14" s="503"/>
      <c r="O14" s="503"/>
      <c r="P14" s="503"/>
      <c r="Q14" s="260"/>
      <c r="R14" s="254"/>
    </row>
    <row r="15" spans="2:18" s="258" customFormat="1" ht="18.95" customHeight="1" x14ac:dyDescent="0.25">
      <c r="B15" s="255"/>
      <c r="D15" s="261"/>
      <c r="E15" s="261"/>
      <c r="F15" s="261"/>
      <c r="G15" s="261"/>
      <c r="H15" s="261"/>
      <c r="I15" s="261"/>
      <c r="J15" s="261"/>
      <c r="K15" s="261"/>
      <c r="L15" s="261"/>
      <c r="M15" s="261"/>
      <c r="N15" s="261"/>
      <c r="O15" s="261"/>
      <c r="P15" s="261"/>
      <c r="Q15" s="260"/>
      <c r="R15" s="257"/>
    </row>
    <row r="16" spans="2:18" s="258" customFormat="1" ht="18.95" customHeight="1" x14ac:dyDescent="0.25">
      <c r="B16" s="255"/>
      <c r="D16" s="261"/>
      <c r="E16" s="261"/>
      <c r="F16" s="261"/>
      <c r="G16" s="261"/>
      <c r="H16" s="261"/>
      <c r="I16" s="261"/>
      <c r="J16" s="261"/>
      <c r="K16" s="261"/>
      <c r="L16" s="261"/>
      <c r="M16" s="261"/>
      <c r="N16" s="261"/>
      <c r="O16" s="261"/>
      <c r="P16" s="261"/>
      <c r="Q16" s="260"/>
      <c r="R16" s="257"/>
    </row>
    <row r="17" spans="2:18" ht="24.75" customHeight="1" x14ac:dyDescent="0.25">
      <c r="B17" s="253"/>
      <c r="D17" s="503" t="s">
        <v>863</v>
      </c>
      <c r="E17" s="503"/>
      <c r="F17" s="503"/>
      <c r="G17" s="503"/>
      <c r="H17" s="503"/>
      <c r="I17" s="503"/>
      <c r="J17" s="503"/>
      <c r="K17" s="503"/>
      <c r="L17" s="503"/>
      <c r="M17" s="503"/>
      <c r="N17" s="503"/>
      <c r="O17" s="503"/>
      <c r="P17" s="503"/>
      <c r="Q17" s="260"/>
      <c r="R17" s="254"/>
    </row>
    <row r="18" spans="2:18" s="258" customFormat="1" ht="18.95" customHeight="1" x14ac:dyDescent="0.25">
      <c r="B18" s="255"/>
      <c r="D18" s="261"/>
      <c r="E18" s="261"/>
      <c r="F18" s="261"/>
      <c r="G18" s="261"/>
      <c r="H18" s="261"/>
      <c r="I18" s="261"/>
      <c r="J18" s="261"/>
      <c r="K18" s="261"/>
      <c r="L18" s="261"/>
      <c r="M18" s="261"/>
      <c r="N18" s="261"/>
      <c r="O18" s="261"/>
      <c r="P18" s="261"/>
      <c r="Q18" s="260"/>
      <c r="R18" s="257"/>
    </row>
    <row r="19" spans="2:18" s="258" customFormat="1" ht="18.95" customHeight="1" x14ac:dyDescent="0.25">
      <c r="B19" s="255"/>
      <c r="D19" s="261"/>
      <c r="E19" s="261"/>
      <c r="F19" s="261"/>
      <c r="G19" s="261"/>
      <c r="H19" s="261"/>
      <c r="I19" s="261"/>
      <c r="J19" s="261"/>
      <c r="K19" s="261"/>
      <c r="L19" s="261"/>
      <c r="M19" s="261"/>
      <c r="N19" s="261"/>
      <c r="O19" s="261"/>
      <c r="P19" s="261"/>
      <c r="Q19" s="260"/>
      <c r="R19" s="257"/>
    </row>
    <row r="20" spans="2:18" ht="24.75" customHeight="1" x14ac:dyDescent="0.25">
      <c r="B20" s="253"/>
      <c r="D20" s="503" t="s">
        <v>621</v>
      </c>
      <c r="E20" s="503"/>
      <c r="F20" s="503"/>
      <c r="G20" s="503"/>
      <c r="H20" s="503"/>
      <c r="I20" s="503"/>
      <c r="J20" s="503"/>
      <c r="K20" s="503"/>
      <c r="L20" s="503"/>
      <c r="M20" s="503"/>
      <c r="N20" s="503"/>
      <c r="O20" s="503"/>
      <c r="P20" s="503"/>
      <c r="Q20" s="260"/>
      <c r="R20" s="254"/>
    </row>
    <row r="21" spans="2:18" ht="18.95" customHeight="1" x14ac:dyDescent="0.25">
      <c r="B21" s="253"/>
      <c r="C21" s="259"/>
      <c r="D21" s="259"/>
      <c r="E21" s="259"/>
      <c r="F21" s="259"/>
      <c r="G21" s="259"/>
      <c r="H21" s="259"/>
      <c r="I21" s="259"/>
      <c r="J21" s="259"/>
      <c r="K21" s="259"/>
      <c r="L21" s="259"/>
      <c r="M21" s="259"/>
      <c r="N21" s="259"/>
      <c r="O21" s="259"/>
      <c r="P21" s="259"/>
      <c r="Q21" s="259"/>
      <c r="R21" s="254"/>
    </row>
    <row r="22" spans="2:18" ht="18.95" customHeight="1" x14ac:dyDescent="0.25">
      <c r="B22" s="253"/>
      <c r="C22" s="259"/>
      <c r="D22" s="259"/>
      <c r="E22" s="259"/>
      <c r="F22" s="259"/>
      <c r="G22" s="259"/>
      <c r="H22" s="259"/>
      <c r="I22" s="259"/>
      <c r="J22" s="259"/>
      <c r="K22" s="259"/>
      <c r="L22" s="259"/>
      <c r="M22" s="259"/>
      <c r="N22" s="259"/>
      <c r="O22" s="259"/>
      <c r="P22" s="259"/>
      <c r="Q22" s="259"/>
      <c r="R22" s="254"/>
    </row>
    <row r="23" spans="2:18" ht="18.75" customHeight="1" thickBot="1" x14ac:dyDescent="0.3">
      <c r="B23" s="262"/>
      <c r="C23" s="263"/>
      <c r="D23" s="263"/>
      <c r="E23" s="263"/>
      <c r="F23" s="263"/>
      <c r="G23" s="263"/>
      <c r="H23" s="263"/>
      <c r="I23" s="263"/>
      <c r="J23" s="263"/>
      <c r="K23" s="263"/>
      <c r="L23" s="263"/>
      <c r="M23" s="263"/>
      <c r="N23" s="263"/>
      <c r="O23" s="263"/>
      <c r="P23" s="263"/>
      <c r="Q23" s="263"/>
      <c r="R23" s="264"/>
    </row>
    <row r="24" spans="2:18" x14ac:dyDescent="0.25"/>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sheetData>
  <mergeCells count="7">
    <mergeCell ref="D20:P20"/>
    <mergeCell ref="D17:P17"/>
    <mergeCell ref="C3:Q3"/>
    <mergeCell ref="C5:Q5"/>
    <mergeCell ref="D8:P8"/>
    <mergeCell ref="D11:P11"/>
    <mergeCell ref="D14:P14"/>
  </mergeCells>
  <dataValidations count="1">
    <dataValidation type="whole" operator="equal" allowBlank="1" showInputMessage="1" showErrorMessage="1" sqref="A32:XFD36">
      <formula1>5.88665521467894E+32</formula1>
    </dataValidation>
  </dataValidations>
  <hyperlinks>
    <hyperlink ref="D8:P8" location="Instrucciones!A1" display="INSTRUCCIONES DE DILIGENCIAMIENTO"/>
    <hyperlink ref="D11:P11" location="'Autodiagnóstico '!A1" display="AUTODIAGNÓSTICO"/>
    <hyperlink ref="D17:P17" location="'Diseño de Acciones'!A1" display="DISEÑO DE ACCIONES"/>
    <hyperlink ref="D14:P14" location="'Resultados Rutas'!A1" display="RESULTADOS RUTAS"/>
    <hyperlink ref="D20:P20" location="Referencias!A1" display="REFERENCIAS Y AYUDA DOCUMENTA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7"/>
  <sheetViews>
    <sheetView showGridLines="0" showZeros="0" topLeftCell="A17" zoomScale="90" zoomScaleNormal="90" workbookViewId="0">
      <selection activeCell="E31" sqref="E31:E34"/>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2" customWidth="1"/>
    <col min="14" max="19" width="11.42578125" style="1" customWidth="1"/>
    <col min="20" max="20" width="1.5703125" style="1" customWidth="1"/>
    <col min="21" max="21" width="4.85546875" style="1" customWidth="1"/>
    <col min="22" max="25" width="0" style="1" hidden="1" customWidth="1"/>
    <col min="26" max="16384" width="11.42578125" style="1" hidden="1"/>
  </cols>
  <sheetData>
    <row r="1" spans="2:25" ht="9" customHeight="1" thickBot="1" x14ac:dyDescent="0.3">
      <c r="C1" s="22"/>
      <c r="L1" s="1" t="s">
        <v>155</v>
      </c>
    </row>
    <row r="2" spans="2:25" ht="78.75" customHeight="1" x14ac:dyDescent="0.25">
      <c r="B2" s="21"/>
      <c r="C2" s="20"/>
      <c r="D2" s="17"/>
      <c r="E2" s="17"/>
      <c r="F2" s="17"/>
      <c r="G2" s="17"/>
      <c r="H2" s="17"/>
      <c r="I2" s="17"/>
      <c r="J2" s="17"/>
      <c r="K2" s="19"/>
      <c r="L2" s="17"/>
      <c r="M2" s="18"/>
      <c r="N2" s="17"/>
      <c r="O2" s="17"/>
      <c r="P2" s="17"/>
      <c r="Q2" s="361"/>
      <c r="R2" s="17"/>
      <c r="S2" s="17"/>
      <c r="T2" s="16"/>
    </row>
    <row r="3" spans="2:25" ht="27" x14ac:dyDescent="0.25">
      <c r="B3" s="13"/>
      <c r="C3" s="513" t="s">
        <v>740</v>
      </c>
      <c r="D3" s="513"/>
      <c r="E3" s="513"/>
      <c r="F3" s="513"/>
      <c r="G3" s="513"/>
      <c r="H3" s="513"/>
      <c r="I3" s="513"/>
      <c r="J3" s="513"/>
      <c r="K3" s="513"/>
      <c r="L3" s="513"/>
      <c r="M3" s="513"/>
      <c r="N3" s="513"/>
      <c r="O3" s="513"/>
      <c r="P3" s="513"/>
      <c r="Q3" s="513"/>
      <c r="R3" s="513"/>
      <c r="S3" s="513"/>
      <c r="T3" s="15"/>
      <c r="U3" s="14"/>
      <c r="V3" s="14"/>
      <c r="W3" s="14"/>
      <c r="X3" s="14"/>
      <c r="Y3" s="14"/>
    </row>
    <row r="4" spans="2:25" ht="7.5" customHeight="1" x14ac:dyDescent="0.25">
      <c r="B4" s="13"/>
      <c r="C4" s="12"/>
      <c r="D4" s="10"/>
      <c r="E4" s="10"/>
      <c r="F4" s="10"/>
      <c r="G4" s="10"/>
      <c r="H4" s="10"/>
      <c r="I4" s="10"/>
      <c r="J4" s="10"/>
      <c r="L4" s="10"/>
      <c r="M4" s="11"/>
      <c r="N4" s="10"/>
      <c r="O4" s="10"/>
      <c r="P4" s="10"/>
      <c r="Q4" s="10"/>
      <c r="R4" s="10"/>
      <c r="S4" s="10"/>
      <c r="T4" s="9"/>
    </row>
    <row r="5" spans="2:25" ht="23.25" customHeight="1" x14ac:dyDescent="0.25">
      <c r="B5" s="13"/>
      <c r="C5" s="512" t="s">
        <v>126</v>
      </c>
      <c r="D5" s="512"/>
      <c r="E5" s="512"/>
      <c r="F5" s="512"/>
      <c r="G5" s="512"/>
      <c r="H5" s="512"/>
      <c r="I5" s="512"/>
      <c r="J5" s="512"/>
      <c r="K5" s="512"/>
      <c r="L5" s="512"/>
      <c r="M5" s="512"/>
      <c r="N5" s="512"/>
      <c r="O5" s="512"/>
      <c r="P5" s="512"/>
      <c r="Q5" s="512"/>
      <c r="R5" s="512"/>
      <c r="S5" s="512"/>
      <c r="T5" s="9"/>
    </row>
    <row r="6" spans="2:25" ht="15" customHeight="1" x14ac:dyDescent="0.25">
      <c r="B6" s="13"/>
      <c r="C6" s="12"/>
      <c r="D6" s="10"/>
      <c r="E6" s="10"/>
      <c r="F6" s="10"/>
      <c r="G6" s="10"/>
      <c r="H6" s="10"/>
      <c r="I6" s="10"/>
      <c r="J6" s="10"/>
      <c r="L6" s="10"/>
      <c r="M6" s="11"/>
      <c r="N6" s="10"/>
      <c r="O6" s="10"/>
      <c r="P6" s="10"/>
      <c r="Q6" s="10"/>
      <c r="R6" s="10"/>
      <c r="S6" s="10"/>
      <c r="T6" s="9"/>
    </row>
    <row r="7" spans="2:25" ht="15" customHeight="1" x14ac:dyDescent="0.25">
      <c r="B7" s="13"/>
      <c r="C7" s="514" t="s">
        <v>743</v>
      </c>
      <c r="D7" s="514"/>
      <c r="E7" s="514"/>
      <c r="F7" s="514"/>
      <c r="G7" s="514"/>
      <c r="H7" s="514"/>
      <c r="I7" s="514"/>
      <c r="J7" s="514"/>
      <c r="K7" s="514"/>
      <c r="L7" s="514"/>
      <c r="M7" s="514"/>
      <c r="N7" s="514"/>
      <c r="O7" s="514"/>
      <c r="P7" s="514"/>
      <c r="Q7" s="514"/>
      <c r="R7" s="514"/>
      <c r="S7" s="514"/>
      <c r="T7" s="9"/>
    </row>
    <row r="8" spans="2:25" ht="15" customHeight="1" x14ac:dyDescent="0.25">
      <c r="B8" s="13"/>
      <c r="C8" s="514"/>
      <c r="D8" s="514"/>
      <c r="E8" s="514"/>
      <c r="F8" s="514"/>
      <c r="G8" s="514"/>
      <c r="H8" s="514"/>
      <c r="I8" s="514"/>
      <c r="J8" s="514"/>
      <c r="K8" s="514"/>
      <c r="L8" s="514"/>
      <c r="M8" s="514"/>
      <c r="N8" s="514"/>
      <c r="O8" s="514"/>
      <c r="P8" s="514"/>
      <c r="Q8" s="514"/>
      <c r="R8" s="514"/>
      <c r="S8" s="514"/>
      <c r="T8" s="9"/>
    </row>
    <row r="9" spans="2:25" ht="15" customHeight="1" x14ac:dyDescent="0.25">
      <c r="B9" s="13"/>
      <c r="C9" s="514"/>
      <c r="D9" s="514"/>
      <c r="E9" s="514"/>
      <c r="F9" s="514"/>
      <c r="G9" s="514"/>
      <c r="H9" s="514"/>
      <c r="I9" s="514"/>
      <c r="J9" s="514"/>
      <c r="K9" s="514"/>
      <c r="L9" s="514"/>
      <c r="M9" s="514"/>
      <c r="N9" s="514"/>
      <c r="O9" s="514"/>
      <c r="P9" s="514"/>
      <c r="Q9" s="514"/>
      <c r="R9" s="514"/>
      <c r="S9" s="514"/>
      <c r="T9" s="9"/>
    </row>
    <row r="10" spans="2:25" ht="15" customHeight="1" x14ac:dyDescent="0.25">
      <c r="B10" s="268"/>
      <c r="C10" s="514"/>
      <c r="D10" s="514"/>
      <c r="E10" s="514"/>
      <c r="F10" s="514"/>
      <c r="G10" s="514"/>
      <c r="H10" s="514"/>
      <c r="I10" s="514"/>
      <c r="J10" s="514"/>
      <c r="K10" s="514"/>
      <c r="L10" s="514"/>
      <c r="M10" s="514"/>
      <c r="N10" s="514"/>
      <c r="O10" s="514"/>
      <c r="P10" s="514"/>
      <c r="Q10" s="514"/>
      <c r="R10" s="514"/>
      <c r="S10" s="514"/>
      <c r="T10" s="269"/>
    </row>
    <row r="11" spans="2:25" ht="15" customHeight="1" x14ac:dyDescent="0.25">
      <c r="B11" s="13"/>
      <c r="C11" s="514"/>
      <c r="D11" s="514"/>
      <c r="E11" s="514"/>
      <c r="F11" s="514"/>
      <c r="G11" s="514"/>
      <c r="H11" s="514"/>
      <c r="I11" s="514"/>
      <c r="J11" s="514"/>
      <c r="K11" s="514"/>
      <c r="L11" s="514"/>
      <c r="M11" s="514"/>
      <c r="N11" s="514"/>
      <c r="O11" s="514"/>
      <c r="P11" s="514"/>
      <c r="Q11" s="514"/>
      <c r="R11" s="514"/>
      <c r="S11" s="514"/>
      <c r="T11" s="9"/>
    </row>
    <row r="12" spans="2:25" ht="15" customHeight="1" x14ac:dyDescent="0.25">
      <c r="B12" s="13"/>
      <c r="C12" s="505" t="s">
        <v>700</v>
      </c>
      <c r="D12" s="505"/>
      <c r="E12" s="505"/>
      <c r="F12" s="505"/>
      <c r="G12" s="505"/>
      <c r="H12" s="505"/>
      <c r="I12" s="505"/>
      <c r="J12" s="505"/>
      <c r="K12" s="505"/>
      <c r="L12" s="505"/>
      <c r="M12" s="505"/>
      <c r="N12" s="505"/>
      <c r="O12" s="505"/>
      <c r="P12" s="505"/>
      <c r="Q12" s="505"/>
      <c r="R12" s="505"/>
      <c r="S12" s="505"/>
      <c r="T12" s="9"/>
    </row>
    <row r="13" spans="2:25" ht="15" customHeight="1" x14ac:dyDescent="0.25">
      <c r="B13" s="13"/>
      <c r="C13" s="49"/>
      <c r="D13" s="10"/>
      <c r="E13" s="10"/>
      <c r="F13" s="10"/>
      <c r="G13" s="10"/>
      <c r="H13" s="10"/>
      <c r="I13" s="10"/>
      <c r="J13" s="10"/>
      <c r="L13" s="10"/>
      <c r="M13" s="11"/>
      <c r="N13" s="10"/>
      <c r="O13" s="10"/>
      <c r="P13" s="10"/>
      <c r="Q13" s="10"/>
      <c r="R13" s="10"/>
      <c r="S13" s="10"/>
      <c r="T13" s="9"/>
    </row>
    <row r="14" spans="2:25" ht="15" customHeight="1" x14ac:dyDescent="0.25">
      <c r="B14" s="13"/>
      <c r="C14" s="50" t="s">
        <v>620</v>
      </c>
      <c r="D14" s="10"/>
      <c r="E14" s="10"/>
      <c r="F14" s="10"/>
      <c r="G14" s="10"/>
      <c r="H14" s="10"/>
      <c r="I14" s="10"/>
      <c r="J14" s="10"/>
      <c r="L14" s="10"/>
      <c r="M14" s="11"/>
      <c r="N14" s="10"/>
      <c r="O14" s="10"/>
      <c r="P14" s="10"/>
      <c r="Q14" s="10"/>
      <c r="R14" s="10"/>
      <c r="S14" s="10"/>
      <c r="T14" s="9"/>
    </row>
    <row r="15" spans="2:25" ht="15" customHeight="1" x14ac:dyDescent="0.25">
      <c r="B15" s="13"/>
      <c r="C15" s="49"/>
      <c r="D15" s="10"/>
      <c r="E15" s="10"/>
      <c r="F15" s="10"/>
      <c r="G15" s="10"/>
      <c r="H15" s="10"/>
      <c r="I15" s="10"/>
      <c r="J15" s="10"/>
      <c r="L15" s="10"/>
      <c r="M15" s="11"/>
      <c r="N15" s="10"/>
      <c r="O15" s="10"/>
      <c r="P15" s="10"/>
      <c r="Q15" s="10"/>
      <c r="R15" s="10"/>
      <c r="S15" s="10"/>
      <c r="T15" s="9"/>
    </row>
    <row r="16" spans="2:25" ht="15" customHeight="1" x14ac:dyDescent="0.2">
      <c r="B16" s="13"/>
      <c r="C16" s="10" t="s">
        <v>180</v>
      </c>
      <c r="D16" s="51"/>
      <c r="E16" s="10"/>
      <c r="F16" s="10"/>
      <c r="G16" s="10"/>
      <c r="H16" s="10"/>
      <c r="I16" s="10"/>
      <c r="J16" s="10"/>
      <c r="L16" s="10"/>
      <c r="M16" s="11"/>
      <c r="N16" s="10"/>
      <c r="O16" s="10"/>
      <c r="P16" s="10"/>
      <c r="Q16" s="10"/>
      <c r="R16" s="10"/>
      <c r="S16" s="10"/>
      <c r="T16" s="9"/>
    </row>
    <row r="17" spans="2:20" ht="15" customHeight="1" x14ac:dyDescent="0.2">
      <c r="B17" s="13"/>
      <c r="C17" s="51"/>
      <c r="D17" s="51"/>
      <c r="E17" s="10"/>
      <c r="F17" s="10"/>
      <c r="G17" s="10"/>
      <c r="H17" s="10"/>
      <c r="I17" s="10"/>
      <c r="J17" s="10"/>
      <c r="L17" s="10"/>
      <c r="M17" s="11"/>
      <c r="N17" s="10"/>
      <c r="O17" s="10"/>
      <c r="P17" s="10"/>
      <c r="Q17" s="10"/>
      <c r="R17" s="10"/>
      <c r="S17" s="10"/>
      <c r="T17" s="9"/>
    </row>
    <row r="18" spans="2:20" ht="15" customHeight="1" x14ac:dyDescent="0.2">
      <c r="B18" s="13"/>
      <c r="C18" s="52" t="s">
        <v>161</v>
      </c>
      <c r="D18" s="239" t="s">
        <v>701</v>
      </c>
      <c r="E18" s="132"/>
      <c r="F18" s="132"/>
      <c r="G18" s="132"/>
      <c r="H18" s="132"/>
      <c r="I18" s="132"/>
      <c r="J18" s="132"/>
      <c r="K18" s="133"/>
      <c r="L18" s="132"/>
      <c r="M18" s="134"/>
      <c r="N18" s="132"/>
      <c r="O18" s="10"/>
      <c r="P18" s="10"/>
      <c r="Q18" s="10"/>
      <c r="R18" s="10"/>
      <c r="S18" s="10"/>
      <c r="T18" s="9"/>
    </row>
    <row r="19" spans="2:20" ht="15" customHeight="1" x14ac:dyDescent="0.2">
      <c r="B19" s="13"/>
      <c r="C19" s="52" t="s">
        <v>161</v>
      </c>
      <c r="D19" s="132" t="s">
        <v>753</v>
      </c>
      <c r="E19" s="132"/>
      <c r="F19" s="132"/>
      <c r="G19" s="132"/>
      <c r="H19" s="132"/>
      <c r="I19" s="132"/>
      <c r="J19" s="132"/>
      <c r="K19" s="133"/>
      <c r="L19" s="132"/>
      <c r="M19" s="134"/>
      <c r="N19" s="132"/>
      <c r="O19" s="10"/>
      <c r="P19" s="10"/>
      <c r="Q19" s="10"/>
      <c r="R19" s="10"/>
      <c r="S19" s="10"/>
      <c r="T19" s="9"/>
    </row>
    <row r="20" spans="2:20" ht="15" customHeight="1" x14ac:dyDescent="0.2">
      <c r="B20" s="13"/>
      <c r="C20" s="52" t="s">
        <v>161</v>
      </c>
      <c r="D20" s="132" t="s">
        <v>754</v>
      </c>
      <c r="E20" s="132"/>
      <c r="F20" s="132"/>
      <c r="G20" s="132"/>
      <c r="H20" s="132"/>
      <c r="I20" s="132"/>
      <c r="J20" s="132"/>
      <c r="K20" s="133"/>
      <c r="L20" s="132"/>
      <c r="M20" s="134"/>
      <c r="N20" s="132"/>
      <c r="O20" s="10"/>
      <c r="P20" s="10"/>
      <c r="Q20" s="10"/>
      <c r="R20" s="10"/>
      <c r="S20" s="10"/>
      <c r="T20" s="9"/>
    </row>
    <row r="21" spans="2:20" ht="15" customHeight="1" x14ac:dyDescent="0.2">
      <c r="B21" s="13"/>
      <c r="C21" s="52" t="s">
        <v>161</v>
      </c>
      <c r="D21" s="132" t="s">
        <v>702</v>
      </c>
      <c r="E21" s="132"/>
      <c r="F21" s="132"/>
      <c r="G21" s="132"/>
      <c r="H21" s="132"/>
      <c r="I21" s="132"/>
      <c r="J21" s="132"/>
      <c r="K21" s="133"/>
      <c r="L21" s="132"/>
      <c r="M21" s="134"/>
      <c r="N21" s="132"/>
      <c r="O21" s="10"/>
      <c r="P21" s="10"/>
      <c r="Q21" s="10"/>
      <c r="R21" s="10"/>
      <c r="S21" s="10"/>
      <c r="T21" s="9"/>
    </row>
    <row r="22" spans="2:20" ht="15" customHeight="1" x14ac:dyDescent="0.2">
      <c r="B22" s="13"/>
      <c r="C22" s="52" t="s">
        <v>161</v>
      </c>
      <c r="D22" s="132" t="s">
        <v>877</v>
      </c>
      <c r="E22" s="132"/>
      <c r="F22" s="132"/>
      <c r="G22" s="132"/>
      <c r="H22" s="132"/>
      <c r="I22" s="132"/>
      <c r="J22" s="132"/>
      <c r="K22" s="133"/>
      <c r="L22" s="132"/>
      <c r="M22" s="134"/>
      <c r="N22" s="132"/>
      <c r="O22" s="10"/>
      <c r="P22" s="10"/>
      <c r="Q22" s="10"/>
      <c r="R22" s="10"/>
      <c r="S22" s="10"/>
      <c r="T22" s="9"/>
    </row>
    <row r="23" spans="2:20" ht="15" customHeight="1" x14ac:dyDescent="0.2">
      <c r="B23" s="13"/>
      <c r="C23" s="52" t="s">
        <v>161</v>
      </c>
      <c r="D23" s="133" t="s">
        <v>703</v>
      </c>
      <c r="E23" s="132"/>
      <c r="F23" s="132"/>
      <c r="G23" s="132"/>
      <c r="H23" s="132"/>
      <c r="I23" s="132"/>
      <c r="J23" s="132"/>
      <c r="K23" s="133"/>
      <c r="L23" s="132"/>
      <c r="M23" s="134"/>
      <c r="N23" s="132"/>
      <c r="O23" s="10"/>
      <c r="P23" s="10"/>
      <c r="Q23" s="10"/>
      <c r="R23" s="10"/>
      <c r="S23" s="10"/>
      <c r="T23" s="9"/>
    </row>
    <row r="24" spans="2:20" ht="15" customHeight="1" x14ac:dyDescent="0.2">
      <c r="B24" s="13"/>
      <c r="C24" s="52" t="s">
        <v>161</v>
      </c>
      <c r="D24" s="240" t="s">
        <v>704</v>
      </c>
      <c r="E24" s="132"/>
      <c r="F24" s="132"/>
      <c r="G24" s="132"/>
      <c r="H24" s="132"/>
      <c r="I24" s="132"/>
      <c r="J24" s="132"/>
      <c r="K24" s="133"/>
      <c r="L24" s="132"/>
      <c r="M24" s="134"/>
      <c r="N24" s="132"/>
      <c r="O24" s="10"/>
      <c r="P24" s="10"/>
      <c r="Q24" s="10"/>
      <c r="R24" s="10"/>
      <c r="S24" s="10"/>
      <c r="T24" s="9"/>
    </row>
    <row r="25" spans="2:20" ht="15" customHeight="1" x14ac:dyDescent="0.2">
      <c r="B25" s="13"/>
      <c r="C25" s="52"/>
      <c r="D25" s="10"/>
      <c r="E25" s="10"/>
      <c r="F25" s="10"/>
      <c r="G25" s="10"/>
      <c r="H25" s="10"/>
      <c r="I25" s="10"/>
      <c r="J25" s="10"/>
      <c r="L25" s="10"/>
      <c r="M25" s="11"/>
      <c r="N25" s="10"/>
      <c r="O25" s="10"/>
      <c r="P25" s="10"/>
      <c r="Q25" s="10"/>
      <c r="R25" s="10"/>
      <c r="S25" s="10"/>
      <c r="T25" s="9"/>
    </row>
    <row r="26" spans="2:20" s="130" customFormat="1" ht="15" customHeight="1" x14ac:dyDescent="0.25">
      <c r="B26" s="131"/>
      <c r="C26" s="132" t="s">
        <v>705</v>
      </c>
      <c r="D26" s="132"/>
      <c r="E26" s="132"/>
      <c r="F26" s="132"/>
      <c r="G26" s="132"/>
      <c r="H26" s="132"/>
      <c r="I26" s="132"/>
      <c r="J26" s="132"/>
      <c r="K26" s="133"/>
      <c r="L26" s="132"/>
      <c r="M26" s="134"/>
      <c r="N26" s="132"/>
      <c r="O26" s="132"/>
      <c r="P26" s="132"/>
      <c r="Q26" s="132"/>
      <c r="R26" s="132"/>
      <c r="S26" s="132"/>
      <c r="T26" s="135"/>
    </row>
    <row r="27" spans="2:20" s="130" customFormat="1" ht="15" customHeight="1" x14ac:dyDescent="0.25">
      <c r="B27" s="131"/>
      <c r="C27" s="132"/>
      <c r="D27" s="132"/>
      <c r="E27" s="132"/>
      <c r="F27" s="132"/>
      <c r="G27" s="132"/>
      <c r="H27" s="132"/>
      <c r="I27" s="132"/>
      <c r="J27" s="132"/>
      <c r="K27" s="133"/>
      <c r="L27" s="132"/>
      <c r="M27" s="134"/>
      <c r="N27" s="132"/>
      <c r="O27" s="132"/>
      <c r="P27" s="132"/>
      <c r="Q27" s="132"/>
      <c r="R27" s="132"/>
      <c r="S27" s="132"/>
      <c r="T27" s="135"/>
    </row>
    <row r="28" spans="2:20" s="130" customFormat="1" ht="15" customHeight="1" x14ac:dyDescent="0.25">
      <c r="B28" s="131"/>
      <c r="C28" s="132" t="s">
        <v>181</v>
      </c>
      <c r="D28" s="132"/>
      <c r="E28" s="132"/>
      <c r="F28" s="132"/>
      <c r="G28" s="132"/>
      <c r="H28" s="132"/>
      <c r="I28" s="132"/>
      <c r="J28" s="132"/>
      <c r="K28" s="133"/>
      <c r="L28" s="132"/>
      <c r="M28" s="134"/>
      <c r="N28" s="132"/>
      <c r="O28" s="132"/>
      <c r="P28" s="132"/>
      <c r="Q28" s="132"/>
      <c r="R28" s="132"/>
      <c r="S28" s="132"/>
      <c r="T28" s="135"/>
    </row>
    <row r="29" spans="2:20" ht="15" customHeight="1" x14ac:dyDescent="0.25">
      <c r="B29" s="13"/>
      <c r="C29" s="10"/>
      <c r="D29" s="10"/>
      <c r="E29" s="10"/>
      <c r="F29" s="10"/>
      <c r="G29" s="10"/>
      <c r="H29" s="10"/>
      <c r="I29" s="10"/>
      <c r="J29" s="10"/>
      <c r="L29" s="10"/>
      <c r="M29" s="11"/>
      <c r="N29" s="10"/>
      <c r="O29" s="10"/>
      <c r="P29" s="10"/>
      <c r="Q29" s="10"/>
      <c r="R29" s="10"/>
      <c r="S29" s="10"/>
      <c r="T29" s="9"/>
    </row>
    <row r="30" spans="2:20" ht="15" customHeight="1" x14ac:dyDescent="0.25">
      <c r="B30" s="13"/>
      <c r="C30" s="24" t="s">
        <v>157</v>
      </c>
      <c r="D30" s="24" t="s">
        <v>160</v>
      </c>
      <c r="E30" s="24" t="s">
        <v>163</v>
      </c>
      <c r="F30" s="10"/>
      <c r="G30" s="10"/>
      <c r="H30" s="10"/>
      <c r="I30" s="10"/>
      <c r="J30" s="10"/>
      <c r="L30" s="10"/>
      <c r="M30" s="11"/>
      <c r="N30" s="10"/>
      <c r="O30" s="10"/>
      <c r="P30" s="10"/>
      <c r="Q30" s="10"/>
      <c r="R30" s="10"/>
      <c r="S30" s="10"/>
      <c r="T30" s="9"/>
    </row>
    <row r="31" spans="2:20" ht="15" customHeight="1" x14ac:dyDescent="0.25">
      <c r="B31" s="13"/>
      <c r="C31" s="241" t="s">
        <v>164</v>
      </c>
      <c r="D31" s="53">
        <v>1</v>
      </c>
      <c r="E31" s="73"/>
      <c r="F31" s="10"/>
      <c r="G31" s="515" t="s">
        <v>755</v>
      </c>
      <c r="H31" s="516"/>
      <c r="I31" s="516"/>
      <c r="J31" s="10"/>
      <c r="L31" s="10"/>
      <c r="M31" s="11"/>
      <c r="N31" s="10"/>
      <c r="O31" s="10"/>
      <c r="P31" s="10"/>
      <c r="Q31" s="10"/>
      <c r="R31" s="10"/>
      <c r="S31" s="10"/>
      <c r="T31" s="9"/>
    </row>
    <row r="32" spans="2:20" ht="15" customHeight="1" x14ac:dyDescent="0.25">
      <c r="B32" s="13"/>
      <c r="C32" s="242" t="s">
        <v>165</v>
      </c>
      <c r="D32" s="54">
        <v>2</v>
      </c>
      <c r="E32" s="74"/>
      <c r="F32" s="10"/>
      <c r="G32" s="517" t="s">
        <v>756</v>
      </c>
      <c r="H32" s="518"/>
      <c r="I32" s="518"/>
      <c r="J32" s="10"/>
      <c r="L32" s="10"/>
      <c r="M32" s="11"/>
      <c r="N32" s="10"/>
      <c r="O32" s="10"/>
      <c r="P32" s="10"/>
      <c r="Q32" s="10"/>
      <c r="R32" s="10"/>
      <c r="S32" s="10"/>
      <c r="T32" s="9"/>
    </row>
    <row r="33" spans="2:20" ht="15" customHeight="1" x14ac:dyDescent="0.25">
      <c r="B33" s="13"/>
      <c r="C33" s="242" t="s">
        <v>166</v>
      </c>
      <c r="D33" s="54">
        <v>3</v>
      </c>
      <c r="E33" s="55"/>
      <c r="F33" s="10"/>
      <c r="G33" s="519" t="s">
        <v>757</v>
      </c>
      <c r="H33" s="520"/>
      <c r="I33" s="520"/>
      <c r="J33" s="10"/>
      <c r="L33" s="10"/>
      <c r="M33" s="11"/>
      <c r="N33" s="10"/>
      <c r="O33" s="10"/>
      <c r="P33" s="10"/>
      <c r="Q33" s="10"/>
      <c r="R33" s="10"/>
      <c r="S33" s="10"/>
      <c r="T33" s="9"/>
    </row>
    <row r="34" spans="2:20" ht="15" customHeight="1" x14ac:dyDescent="0.25">
      <c r="B34" s="13"/>
      <c r="C34" s="242" t="s">
        <v>187</v>
      </c>
      <c r="D34" s="54">
        <v>4</v>
      </c>
      <c r="E34" s="56"/>
      <c r="F34" s="10"/>
      <c r="G34" s="521" t="s">
        <v>758</v>
      </c>
      <c r="H34" s="522"/>
      <c r="I34" s="522"/>
      <c r="J34" s="10"/>
      <c r="L34" s="10"/>
      <c r="M34" s="11"/>
      <c r="N34" s="10"/>
      <c r="O34" s="10"/>
      <c r="P34" s="10"/>
      <c r="Q34" s="10"/>
      <c r="R34" s="10"/>
      <c r="S34" s="10"/>
      <c r="T34" s="9"/>
    </row>
    <row r="35" spans="2:20" ht="15" customHeight="1" x14ac:dyDescent="0.25">
      <c r="B35" s="13"/>
      <c r="C35" s="243" t="s">
        <v>188</v>
      </c>
      <c r="D35" s="57">
        <v>5</v>
      </c>
      <c r="E35" s="58"/>
      <c r="F35" s="10"/>
      <c r="G35" s="523" t="s">
        <v>759</v>
      </c>
      <c r="H35" s="524"/>
      <c r="I35" s="524"/>
      <c r="J35" s="10"/>
      <c r="L35" s="10"/>
      <c r="M35" s="11"/>
      <c r="N35" s="10"/>
      <c r="O35" s="10"/>
      <c r="P35" s="10"/>
      <c r="Q35" s="10"/>
      <c r="R35" s="10"/>
      <c r="S35" s="10"/>
      <c r="T35" s="9"/>
    </row>
    <row r="36" spans="2:20" ht="15" customHeight="1" x14ac:dyDescent="0.25">
      <c r="B36" s="13"/>
      <c r="C36" s="10"/>
      <c r="D36" s="10"/>
      <c r="E36" s="10"/>
      <c r="F36" s="10"/>
      <c r="G36" s="10"/>
      <c r="H36" s="10"/>
      <c r="I36" s="10"/>
      <c r="J36" s="10"/>
      <c r="L36" s="10"/>
      <c r="M36" s="11"/>
      <c r="N36" s="10"/>
      <c r="O36" s="10"/>
      <c r="P36" s="10"/>
      <c r="Q36" s="10"/>
      <c r="R36" s="10"/>
      <c r="S36" s="10"/>
      <c r="T36" s="9"/>
    </row>
    <row r="37" spans="2:20" ht="15" customHeight="1" x14ac:dyDescent="0.25">
      <c r="B37" s="13"/>
      <c r="C37" s="10" t="s">
        <v>622</v>
      </c>
      <c r="D37" s="10"/>
      <c r="E37" s="10"/>
      <c r="F37" s="10"/>
      <c r="G37" s="10"/>
      <c r="H37" s="10"/>
      <c r="I37" s="10"/>
      <c r="J37" s="10"/>
      <c r="L37" s="10"/>
      <c r="M37" s="11"/>
      <c r="N37" s="10"/>
      <c r="O37" s="10"/>
      <c r="P37" s="10"/>
      <c r="Q37" s="10"/>
      <c r="R37" s="10"/>
      <c r="S37" s="10"/>
      <c r="T37" s="9"/>
    </row>
    <row r="38" spans="2:20" ht="15" customHeight="1" x14ac:dyDescent="0.25">
      <c r="B38" s="13"/>
      <c r="C38" s="10"/>
      <c r="D38" s="10"/>
      <c r="E38" s="10"/>
      <c r="F38" s="10"/>
      <c r="G38" s="10"/>
      <c r="H38" s="10"/>
      <c r="I38" s="10"/>
      <c r="J38" s="10"/>
      <c r="L38" s="10"/>
      <c r="M38" s="11"/>
      <c r="N38" s="10"/>
      <c r="O38" s="10"/>
      <c r="P38" s="10"/>
      <c r="Q38" s="10"/>
      <c r="R38" s="10"/>
      <c r="S38" s="10"/>
      <c r="T38" s="9"/>
    </row>
    <row r="39" spans="2:20" ht="15" customHeight="1" x14ac:dyDescent="0.25">
      <c r="B39" s="13"/>
      <c r="C39" s="506" t="s">
        <v>698</v>
      </c>
      <c r="D39" s="506"/>
      <c r="E39" s="506"/>
      <c r="F39" s="506"/>
      <c r="G39" s="506"/>
      <c r="H39" s="506"/>
      <c r="I39" s="506"/>
      <c r="J39" s="506"/>
      <c r="K39" s="506"/>
      <c r="L39" s="506"/>
      <c r="M39" s="506"/>
      <c r="N39" s="506"/>
      <c r="O39" s="506"/>
      <c r="P39" s="506"/>
      <c r="Q39" s="506"/>
      <c r="R39" s="506"/>
      <c r="S39" s="506"/>
      <c r="T39" s="9"/>
    </row>
    <row r="40" spans="2:20" ht="15" customHeight="1" x14ac:dyDescent="0.25">
      <c r="B40" s="13"/>
      <c r="C40" s="506"/>
      <c r="D40" s="506"/>
      <c r="E40" s="506"/>
      <c r="F40" s="506"/>
      <c r="G40" s="506"/>
      <c r="H40" s="506"/>
      <c r="I40" s="506"/>
      <c r="J40" s="506"/>
      <c r="K40" s="506"/>
      <c r="L40" s="506"/>
      <c r="M40" s="506"/>
      <c r="N40" s="506"/>
      <c r="O40" s="506"/>
      <c r="P40" s="506"/>
      <c r="Q40" s="506"/>
      <c r="R40" s="506"/>
      <c r="S40" s="506"/>
      <c r="T40" s="9"/>
    </row>
    <row r="41" spans="2:20" ht="15" customHeight="1" x14ac:dyDescent="0.25">
      <c r="B41" s="13"/>
      <c r="C41" s="10"/>
      <c r="D41" s="10"/>
      <c r="E41" s="10"/>
      <c r="F41" s="10"/>
      <c r="G41" s="10"/>
      <c r="H41" s="10"/>
      <c r="I41" s="10"/>
      <c r="J41" s="10"/>
      <c r="L41" s="10"/>
      <c r="M41" s="11"/>
      <c r="N41" s="10"/>
      <c r="O41" s="10"/>
      <c r="P41" s="10"/>
      <c r="Q41" s="10"/>
      <c r="R41" s="10"/>
      <c r="S41" s="10"/>
      <c r="T41" s="9"/>
    </row>
    <row r="42" spans="2:20" ht="15" customHeight="1" x14ac:dyDescent="0.25">
      <c r="B42" s="13"/>
      <c r="C42" s="132" t="s">
        <v>633</v>
      </c>
      <c r="D42" s="10"/>
      <c r="E42" s="10"/>
      <c r="F42" s="10"/>
      <c r="G42" s="10"/>
      <c r="H42" s="10"/>
      <c r="I42" s="10"/>
      <c r="J42" s="10"/>
      <c r="K42" s="10"/>
      <c r="L42" s="10"/>
      <c r="M42" s="10"/>
      <c r="N42" s="10"/>
      <c r="O42" s="10"/>
      <c r="P42" s="10"/>
      <c r="Q42" s="10"/>
      <c r="R42" s="10"/>
      <c r="S42" s="10"/>
      <c r="T42" s="9"/>
    </row>
    <row r="43" spans="2:20" x14ac:dyDescent="0.25">
      <c r="B43" s="13"/>
      <c r="C43" s="10"/>
      <c r="D43" s="10"/>
      <c r="E43" s="10"/>
      <c r="F43" s="10"/>
      <c r="G43" s="10"/>
      <c r="H43" s="10"/>
      <c r="I43" s="10"/>
      <c r="J43" s="10"/>
      <c r="K43" s="10"/>
      <c r="L43" s="10"/>
      <c r="M43" s="10"/>
      <c r="N43" s="10"/>
      <c r="O43" s="10"/>
      <c r="P43" s="10"/>
      <c r="Q43" s="10"/>
      <c r="R43" s="10"/>
      <c r="S43" s="10"/>
      <c r="T43" s="9"/>
    </row>
    <row r="44" spans="2:20" x14ac:dyDescent="0.25">
      <c r="B44" s="13"/>
      <c r="C44" s="507" t="s">
        <v>1116</v>
      </c>
      <c r="D44" s="507"/>
      <c r="E44" s="507"/>
      <c r="F44" s="507"/>
      <c r="G44" s="507"/>
      <c r="H44" s="507"/>
      <c r="I44" s="507"/>
      <c r="J44" s="507"/>
      <c r="K44" s="507"/>
      <c r="L44" s="507"/>
      <c r="M44" s="507"/>
      <c r="N44" s="507"/>
      <c r="O44" s="507"/>
      <c r="P44" s="507"/>
      <c r="Q44" s="507"/>
      <c r="R44" s="507"/>
      <c r="S44" s="507"/>
      <c r="T44" s="9"/>
    </row>
    <row r="45" spans="2:20" x14ac:dyDescent="0.25">
      <c r="B45" s="13"/>
      <c r="C45" s="507"/>
      <c r="D45" s="507"/>
      <c r="E45" s="507"/>
      <c r="F45" s="507"/>
      <c r="G45" s="507"/>
      <c r="H45" s="507"/>
      <c r="I45" s="507"/>
      <c r="J45" s="507"/>
      <c r="K45" s="507"/>
      <c r="L45" s="507"/>
      <c r="M45" s="507"/>
      <c r="N45" s="507"/>
      <c r="O45" s="507"/>
      <c r="P45" s="507"/>
      <c r="Q45" s="507"/>
      <c r="R45" s="507"/>
      <c r="S45" s="507"/>
      <c r="T45" s="9"/>
    </row>
    <row r="46" spans="2:20" x14ac:dyDescent="0.25">
      <c r="B46" s="13"/>
      <c r="C46" s="507"/>
      <c r="D46" s="507"/>
      <c r="E46" s="507"/>
      <c r="F46" s="507"/>
      <c r="G46" s="507"/>
      <c r="H46" s="507"/>
      <c r="I46" s="507"/>
      <c r="J46" s="507"/>
      <c r="K46" s="507"/>
      <c r="L46" s="507"/>
      <c r="M46" s="507"/>
      <c r="N46" s="507"/>
      <c r="O46" s="507"/>
      <c r="P46" s="507"/>
      <c r="Q46" s="507"/>
      <c r="R46" s="507"/>
      <c r="S46" s="507"/>
      <c r="T46" s="9"/>
    </row>
    <row r="47" spans="2:20" x14ac:dyDescent="0.25">
      <c r="B47" s="13"/>
      <c r="C47" s="508" t="s">
        <v>623</v>
      </c>
      <c r="D47" s="508"/>
      <c r="E47" s="508"/>
      <c r="F47" s="508"/>
      <c r="G47" s="508"/>
      <c r="H47" s="508"/>
      <c r="I47" s="508"/>
      <c r="J47" s="508"/>
      <c r="K47" s="508"/>
      <c r="L47" s="508"/>
      <c r="M47" s="508"/>
      <c r="N47" s="508"/>
      <c r="O47" s="508"/>
      <c r="P47" s="508"/>
      <c r="Q47" s="508"/>
      <c r="R47" s="508"/>
      <c r="S47" s="508"/>
      <c r="T47" s="9"/>
    </row>
    <row r="48" spans="2:20" x14ac:dyDescent="0.25">
      <c r="B48" s="13"/>
      <c r="C48" s="508"/>
      <c r="D48" s="508"/>
      <c r="E48" s="508"/>
      <c r="F48" s="508"/>
      <c r="G48" s="508"/>
      <c r="H48" s="508"/>
      <c r="I48" s="508"/>
      <c r="J48" s="508"/>
      <c r="K48" s="508"/>
      <c r="L48" s="508"/>
      <c r="M48" s="508"/>
      <c r="N48" s="508"/>
      <c r="O48" s="508"/>
      <c r="P48" s="508"/>
      <c r="Q48" s="508"/>
      <c r="R48" s="508"/>
      <c r="S48" s="508"/>
      <c r="T48" s="9"/>
    </row>
    <row r="49" spans="2:20" x14ac:dyDescent="0.25">
      <c r="B49" s="13"/>
      <c r="C49" s="10"/>
      <c r="D49" s="10"/>
      <c r="E49" s="10"/>
      <c r="F49" s="10"/>
      <c r="G49" s="10"/>
      <c r="H49" s="10"/>
      <c r="I49" s="10"/>
      <c r="J49" s="10"/>
      <c r="L49" s="10"/>
      <c r="M49" s="11"/>
      <c r="N49" s="10"/>
      <c r="O49" s="10"/>
      <c r="P49" s="10"/>
      <c r="Q49" s="10"/>
      <c r="R49" s="10"/>
      <c r="S49" s="10"/>
      <c r="T49" s="9"/>
    </row>
    <row r="50" spans="2:20" x14ac:dyDescent="0.25">
      <c r="B50" s="13"/>
      <c r="C50" s="509" t="s">
        <v>706</v>
      </c>
      <c r="D50" s="510"/>
      <c r="E50" s="510"/>
      <c r="F50" s="510"/>
      <c r="G50" s="510"/>
      <c r="H50" s="510"/>
      <c r="I50" s="510"/>
      <c r="J50" s="510"/>
      <c r="K50" s="510"/>
      <c r="L50" s="510"/>
      <c r="M50" s="510"/>
      <c r="N50" s="510"/>
      <c r="O50" s="510"/>
      <c r="P50" s="510"/>
      <c r="Q50" s="510"/>
      <c r="R50" s="510"/>
      <c r="S50" s="510"/>
      <c r="T50" s="9"/>
    </row>
    <row r="51" spans="2:20" x14ac:dyDescent="0.25">
      <c r="B51" s="13"/>
      <c r="C51" s="510"/>
      <c r="D51" s="510"/>
      <c r="E51" s="510"/>
      <c r="F51" s="510"/>
      <c r="G51" s="510"/>
      <c r="H51" s="510"/>
      <c r="I51" s="510"/>
      <c r="J51" s="510"/>
      <c r="K51" s="510"/>
      <c r="L51" s="510"/>
      <c r="M51" s="510"/>
      <c r="N51" s="510"/>
      <c r="O51" s="510"/>
      <c r="P51" s="510"/>
      <c r="Q51" s="510"/>
      <c r="R51" s="510"/>
      <c r="S51" s="510"/>
      <c r="T51" s="9"/>
    </row>
    <row r="52" spans="2:20" ht="15" x14ac:dyDescent="0.25">
      <c r="B52" s="13"/>
      <c r="C52" s="49"/>
      <c r="D52" s="10"/>
      <c r="E52" s="10"/>
      <c r="F52" s="10"/>
      <c r="G52" s="10"/>
      <c r="H52" s="10"/>
      <c r="I52" s="10"/>
      <c r="J52" s="10"/>
      <c r="L52" s="10"/>
      <c r="M52" s="11"/>
      <c r="N52" s="10"/>
      <c r="O52" s="10"/>
      <c r="P52" s="10"/>
      <c r="Q52" s="10"/>
      <c r="R52" s="10"/>
      <c r="S52" s="10"/>
      <c r="T52" s="9"/>
    </row>
    <row r="53" spans="2:20" ht="15" x14ac:dyDescent="0.25">
      <c r="B53" s="13"/>
      <c r="C53" s="49"/>
      <c r="D53" s="10"/>
      <c r="E53" s="10"/>
      <c r="F53" s="10"/>
      <c r="G53" s="10"/>
      <c r="H53" s="10"/>
      <c r="I53" s="10"/>
      <c r="J53" s="10"/>
      <c r="L53" s="10"/>
      <c r="M53" s="11"/>
      <c r="N53" s="10"/>
      <c r="O53" s="10"/>
      <c r="P53" s="10"/>
      <c r="Q53" s="10"/>
      <c r="R53" s="10"/>
      <c r="S53" s="10"/>
      <c r="T53" s="9"/>
    </row>
    <row r="54" spans="2:20" ht="15.75" x14ac:dyDescent="0.25">
      <c r="B54" s="13"/>
      <c r="C54" s="50" t="s">
        <v>182</v>
      </c>
      <c r="D54" s="10"/>
      <c r="E54" s="10"/>
      <c r="F54" s="10"/>
      <c r="G54" s="10"/>
      <c r="H54" s="10"/>
      <c r="I54" s="10"/>
      <c r="J54" s="10"/>
      <c r="L54" s="10"/>
      <c r="M54" s="11"/>
      <c r="N54" s="10"/>
      <c r="O54" s="10"/>
      <c r="P54" s="10"/>
      <c r="Q54" s="10"/>
      <c r="R54" s="10"/>
      <c r="S54" s="10"/>
      <c r="T54" s="9"/>
    </row>
    <row r="55" spans="2:20" ht="15" x14ac:dyDescent="0.25">
      <c r="B55" s="13"/>
      <c r="C55" s="49"/>
      <c r="D55" s="10"/>
      <c r="E55" s="10"/>
      <c r="F55" s="10"/>
      <c r="G55" s="10"/>
      <c r="H55" s="10"/>
      <c r="I55" s="10"/>
      <c r="J55" s="10"/>
      <c r="L55" s="10"/>
      <c r="M55" s="11"/>
      <c r="N55" s="10"/>
      <c r="O55" s="10"/>
      <c r="P55" s="10"/>
      <c r="Q55" s="10"/>
      <c r="R55" s="10"/>
      <c r="S55" s="10"/>
      <c r="T55" s="9"/>
    </row>
    <row r="56" spans="2:20" x14ac:dyDescent="0.25">
      <c r="B56" s="13"/>
      <c r="C56" s="505" t="s">
        <v>624</v>
      </c>
      <c r="D56" s="505"/>
      <c r="E56" s="505"/>
      <c r="F56" s="505"/>
      <c r="G56" s="505"/>
      <c r="H56" s="505"/>
      <c r="I56" s="505"/>
      <c r="J56" s="505"/>
      <c r="K56" s="505"/>
      <c r="L56" s="505"/>
      <c r="M56" s="505"/>
      <c r="N56" s="505"/>
      <c r="O56" s="505"/>
      <c r="P56" s="505"/>
      <c r="Q56" s="505"/>
      <c r="R56" s="505"/>
      <c r="S56" s="505"/>
      <c r="T56" s="9"/>
    </row>
    <row r="57" spans="2:20" x14ac:dyDescent="0.25">
      <c r="B57" s="13"/>
      <c r="C57" s="505"/>
      <c r="D57" s="505"/>
      <c r="E57" s="505"/>
      <c r="F57" s="505"/>
      <c r="G57" s="505"/>
      <c r="H57" s="505"/>
      <c r="I57" s="505"/>
      <c r="J57" s="505"/>
      <c r="K57" s="505"/>
      <c r="L57" s="505"/>
      <c r="M57" s="505"/>
      <c r="N57" s="505"/>
      <c r="O57" s="505"/>
      <c r="P57" s="505"/>
      <c r="Q57" s="505"/>
      <c r="R57" s="505"/>
      <c r="S57" s="505"/>
      <c r="T57" s="9"/>
    </row>
    <row r="58" spans="2:20" x14ac:dyDescent="0.25">
      <c r="B58" s="13"/>
      <c r="C58" s="505" t="s">
        <v>707</v>
      </c>
      <c r="D58" s="505"/>
      <c r="E58" s="505"/>
      <c r="F58" s="505"/>
      <c r="G58" s="505"/>
      <c r="H58" s="505"/>
      <c r="I58" s="505"/>
      <c r="J58" s="505"/>
      <c r="K58" s="505"/>
      <c r="L58" s="505"/>
      <c r="M58" s="505"/>
      <c r="N58" s="505"/>
      <c r="O58" s="505"/>
      <c r="P58" s="505"/>
      <c r="Q58" s="505"/>
      <c r="R58" s="505"/>
      <c r="S58" s="505"/>
      <c r="T58" s="9"/>
    </row>
    <row r="59" spans="2:20" x14ac:dyDescent="0.25">
      <c r="B59" s="13"/>
      <c r="C59" s="505"/>
      <c r="D59" s="505"/>
      <c r="E59" s="505"/>
      <c r="F59" s="505"/>
      <c r="G59" s="505"/>
      <c r="H59" s="505"/>
      <c r="I59" s="505"/>
      <c r="J59" s="505"/>
      <c r="K59" s="505"/>
      <c r="L59" s="505"/>
      <c r="M59" s="505"/>
      <c r="N59" s="505"/>
      <c r="O59" s="505"/>
      <c r="P59" s="505"/>
      <c r="Q59" s="505"/>
      <c r="R59" s="505"/>
      <c r="S59" s="505"/>
      <c r="T59" s="9"/>
    </row>
    <row r="60" spans="2:20" x14ac:dyDescent="0.25">
      <c r="B60" s="13"/>
      <c r="C60" s="132"/>
      <c r="D60" s="132"/>
      <c r="E60" s="132"/>
      <c r="F60" s="132"/>
      <c r="G60" s="132"/>
      <c r="H60" s="132"/>
      <c r="I60" s="132"/>
      <c r="J60" s="132"/>
      <c r="K60" s="133"/>
      <c r="L60" s="132"/>
      <c r="M60" s="134"/>
      <c r="N60" s="132"/>
      <c r="O60" s="132"/>
      <c r="P60" s="132"/>
      <c r="Q60" s="132"/>
      <c r="R60" s="132"/>
      <c r="S60" s="132"/>
      <c r="T60" s="9"/>
    </row>
    <row r="61" spans="2:20" x14ac:dyDescent="0.25">
      <c r="B61" s="13"/>
      <c r="C61" s="132" t="s">
        <v>708</v>
      </c>
      <c r="D61" s="132"/>
      <c r="E61" s="132"/>
      <c r="F61" s="132"/>
      <c r="G61" s="132"/>
      <c r="H61" s="132"/>
      <c r="I61" s="132"/>
      <c r="J61" s="132"/>
      <c r="K61" s="133"/>
      <c r="L61" s="132"/>
      <c r="M61" s="134"/>
      <c r="N61" s="132"/>
      <c r="O61" s="132"/>
      <c r="P61" s="132"/>
      <c r="Q61" s="132"/>
      <c r="R61" s="132"/>
      <c r="S61" s="132"/>
      <c r="T61" s="9"/>
    </row>
    <row r="62" spans="2:20" x14ac:dyDescent="0.25">
      <c r="B62" s="13"/>
      <c r="C62" s="132"/>
      <c r="D62" s="132"/>
      <c r="E62" s="132"/>
      <c r="F62" s="132"/>
      <c r="G62" s="132"/>
      <c r="H62" s="132"/>
      <c r="I62" s="132"/>
      <c r="J62" s="132"/>
      <c r="K62" s="133"/>
      <c r="L62" s="132"/>
      <c r="M62" s="134"/>
      <c r="N62" s="132"/>
      <c r="O62" s="132"/>
      <c r="P62" s="132"/>
      <c r="Q62" s="132"/>
      <c r="R62" s="132"/>
      <c r="S62" s="132"/>
      <c r="T62" s="9"/>
    </row>
    <row r="63" spans="2:20" x14ac:dyDescent="0.25">
      <c r="B63" s="13"/>
      <c r="C63" s="505" t="s">
        <v>634</v>
      </c>
      <c r="D63" s="505"/>
      <c r="E63" s="505"/>
      <c r="F63" s="505"/>
      <c r="G63" s="505"/>
      <c r="H63" s="505"/>
      <c r="I63" s="505"/>
      <c r="J63" s="505"/>
      <c r="K63" s="505"/>
      <c r="L63" s="505"/>
      <c r="M63" s="505"/>
      <c r="N63" s="505"/>
      <c r="O63" s="505"/>
      <c r="P63" s="505"/>
      <c r="Q63" s="505"/>
      <c r="R63" s="505"/>
      <c r="S63" s="505"/>
      <c r="T63" s="9"/>
    </row>
    <row r="64" spans="2:20" x14ac:dyDescent="0.25">
      <c r="B64" s="13"/>
      <c r="C64" s="505"/>
      <c r="D64" s="505"/>
      <c r="E64" s="505"/>
      <c r="F64" s="505"/>
      <c r="G64" s="505"/>
      <c r="H64" s="505"/>
      <c r="I64" s="505"/>
      <c r="J64" s="505"/>
      <c r="K64" s="505"/>
      <c r="L64" s="505"/>
      <c r="M64" s="505"/>
      <c r="N64" s="505"/>
      <c r="O64" s="505"/>
      <c r="P64" s="505"/>
      <c r="Q64" s="505"/>
      <c r="R64" s="505"/>
      <c r="S64" s="505"/>
      <c r="T64" s="9"/>
    </row>
    <row r="65" spans="2:20" x14ac:dyDescent="0.25">
      <c r="B65" s="13"/>
      <c r="C65" s="238"/>
      <c r="D65" s="238"/>
      <c r="E65" s="238"/>
      <c r="F65" s="238"/>
      <c r="G65" s="238"/>
      <c r="H65" s="238"/>
      <c r="I65" s="238"/>
      <c r="J65" s="238"/>
      <c r="K65" s="238"/>
      <c r="L65" s="238"/>
      <c r="M65" s="238"/>
      <c r="N65" s="238"/>
      <c r="O65" s="238"/>
      <c r="P65" s="238"/>
      <c r="Q65" s="238"/>
      <c r="R65" s="238"/>
      <c r="S65" s="238"/>
      <c r="T65" s="9"/>
    </row>
    <row r="66" spans="2:20" x14ac:dyDescent="0.25">
      <c r="B66" s="13"/>
      <c r="C66" s="132" t="s">
        <v>625</v>
      </c>
      <c r="D66" s="132"/>
      <c r="E66" s="132"/>
      <c r="F66" s="132"/>
      <c r="G66" s="132"/>
      <c r="H66" s="132"/>
      <c r="I66" s="132"/>
      <c r="J66" s="132"/>
      <c r="K66" s="133"/>
      <c r="L66" s="132"/>
      <c r="M66" s="134"/>
      <c r="N66" s="132"/>
      <c r="O66" s="132"/>
      <c r="P66" s="132"/>
      <c r="Q66" s="132"/>
      <c r="R66" s="132"/>
      <c r="S66" s="132"/>
      <c r="T66" s="9"/>
    </row>
    <row r="67" spans="2:20" x14ac:dyDescent="0.25">
      <c r="B67" s="13"/>
      <c r="C67" s="132"/>
      <c r="D67" s="132"/>
      <c r="E67" s="132"/>
      <c r="F67" s="132"/>
      <c r="G67" s="132"/>
      <c r="H67" s="132"/>
      <c r="I67" s="132"/>
      <c r="J67" s="132"/>
      <c r="K67" s="133"/>
      <c r="L67" s="132"/>
      <c r="M67" s="134"/>
      <c r="N67" s="132"/>
      <c r="O67" s="132"/>
      <c r="P67" s="132"/>
      <c r="Q67" s="132"/>
      <c r="R67" s="132"/>
      <c r="S67" s="132"/>
      <c r="T67" s="9"/>
    </row>
    <row r="68" spans="2:20" x14ac:dyDescent="0.25">
      <c r="B68" s="13"/>
      <c r="C68" s="505" t="s">
        <v>760</v>
      </c>
      <c r="D68" s="505"/>
      <c r="E68" s="505"/>
      <c r="F68" s="505"/>
      <c r="G68" s="505"/>
      <c r="H68" s="505"/>
      <c r="I68" s="505"/>
      <c r="J68" s="505"/>
      <c r="K68" s="505"/>
      <c r="L68" s="505"/>
      <c r="M68" s="505"/>
      <c r="N68" s="505"/>
      <c r="O68" s="505"/>
      <c r="P68" s="505"/>
      <c r="Q68" s="505"/>
      <c r="R68" s="505"/>
      <c r="S68" s="505"/>
      <c r="T68" s="9"/>
    </row>
    <row r="69" spans="2:20" x14ac:dyDescent="0.25">
      <c r="B69" s="13"/>
      <c r="C69" s="505"/>
      <c r="D69" s="505"/>
      <c r="E69" s="505"/>
      <c r="F69" s="505"/>
      <c r="G69" s="505"/>
      <c r="H69" s="505"/>
      <c r="I69" s="505"/>
      <c r="J69" s="505"/>
      <c r="K69" s="505"/>
      <c r="L69" s="505"/>
      <c r="M69" s="505"/>
      <c r="N69" s="505"/>
      <c r="O69" s="505"/>
      <c r="P69" s="505"/>
      <c r="Q69" s="505"/>
      <c r="R69" s="505"/>
      <c r="S69" s="505"/>
      <c r="T69" s="9"/>
    </row>
    <row r="70" spans="2:20" x14ac:dyDescent="0.25">
      <c r="B70" s="13"/>
      <c r="C70" s="25"/>
      <c r="D70" s="25"/>
      <c r="E70" s="25"/>
      <c r="F70" s="25"/>
      <c r="G70" s="25"/>
      <c r="H70" s="25"/>
      <c r="I70" s="25"/>
      <c r="J70" s="25"/>
      <c r="K70" s="25"/>
      <c r="L70" s="25"/>
      <c r="M70" s="25"/>
      <c r="N70" s="25"/>
      <c r="O70" s="25"/>
      <c r="P70" s="25"/>
      <c r="Q70" s="25"/>
      <c r="R70" s="25"/>
      <c r="S70" s="25"/>
      <c r="T70" s="9"/>
    </row>
    <row r="71" spans="2:20" x14ac:dyDescent="0.25">
      <c r="B71" s="13"/>
      <c r="C71" s="62"/>
      <c r="D71" s="62"/>
      <c r="E71" s="62"/>
      <c r="F71" s="62"/>
      <c r="G71" s="62"/>
      <c r="H71" s="62"/>
      <c r="I71" s="62"/>
      <c r="J71" s="62"/>
      <c r="K71" s="62"/>
      <c r="L71" s="62"/>
      <c r="M71" s="62"/>
      <c r="N71" s="62"/>
      <c r="O71" s="62"/>
      <c r="P71" s="62"/>
      <c r="Q71" s="62"/>
      <c r="R71" s="62"/>
      <c r="S71" s="62"/>
      <c r="T71" s="9"/>
    </row>
    <row r="72" spans="2:20" ht="15.75" x14ac:dyDescent="0.25">
      <c r="B72" s="13"/>
      <c r="C72" s="50" t="s">
        <v>626</v>
      </c>
      <c r="D72" s="62"/>
      <c r="E72" s="62"/>
      <c r="F72" s="62"/>
      <c r="G72" s="62"/>
      <c r="H72" s="62"/>
      <c r="I72" s="62"/>
      <c r="J72" s="62"/>
      <c r="K72" s="62"/>
      <c r="L72" s="62"/>
      <c r="M72" s="62"/>
      <c r="N72" s="62"/>
      <c r="O72" s="62"/>
      <c r="P72" s="62"/>
      <c r="Q72" s="62"/>
      <c r="R72" s="62"/>
      <c r="S72" s="62"/>
      <c r="T72" s="9"/>
    </row>
    <row r="73" spans="2:20" x14ac:dyDescent="0.25">
      <c r="B73" s="13"/>
      <c r="C73" s="62"/>
      <c r="D73" s="62"/>
      <c r="E73" s="62"/>
      <c r="F73" s="62"/>
      <c r="G73" s="62"/>
      <c r="H73" s="62"/>
      <c r="I73" s="62"/>
      <c r="J73" s="62"/>
      <c r="K73" s="62"/>
      <c r="L73" s="62"/>
      <c r="M73" s="62"/>
      <c r="N73" s="62"/>
      <c r="O73" s="62"/>
      <c r="P73" s="62"/>
      <c r="Q73" s="62"/>
      <c r="R73" s="62"/>
      <c r="S73" s="62"/>
      <c r="T73" s="9"/>
    </row>
    <row r="74" spans="2:20" x14ac:dyDescent="0.25">
      <c r="B74" s="13"/>
      <c r="C74" s="525" t="s">
        <v>709</v>
      </c>
      <c r="D74" s="525"/>
      <c r="E74" s="525"/>
      <c r="F74" s="525"/>
      <c r="G74" s="525"/>
      <c r="H74" s="525"/>
      <c r="I74" s="525"/>
      <c r="J74" s="525"/>
      <c r="K74" s="525"/>
      <c r="L74" s="525"/>
      <c r="M74" s="525"/>
      <c r="N74" s="525"/>
      <c r="O74" s="525"/>
      <c r="P74" s="525"/>
      <c r="Q74" s="525"/>
      <c r="R74" s="525"/>
      <c r="S74" s="525"/>
      <c r="T74" s="9"/>
    </row>
    <row r="75" spans="2:20" x14ac:dyDescent="0.25">
      <c r="B75" s="13"/>
      <c r="C75" s="244"/>
      <c r="D75" s="244"/>
      <c r="E75" s="244"/>
      <c r="F75" s="244"/>
      <c r="G75" s="244"/>
      <c r="H75" s="244"/>
      <c r="I75" s="244"/>
      <c r="J75" s="244"/>
      <c r="K75" s="244"/>
      <c r="L75" s="244"/>
      <c r="M75" s="244"/>
      <c r="N75" s="244"/>
      <c r="O75" s="244"/>
      <c r="P75" s="244"/>
      <c r="Q75" s="244"/>
      <c r="R75" s="244"/>
      <c r="S75" s="244"/>
      <c r="T75" s="9"/>
    </row>
    <row r="76" spans="2:20" ht="117" customHeight="1" x14ac:dyDescent="0.25">
      <c r="B76" s="13"/>
      <c r="C76" s="525" t="s">
        <v>866</v>
      </c>
      <c r="D76" s="525"/>
      <c r="E76" s="525"/>
      <c r="F76" s="525"/>
      <c r="G76" s="525"/>
      <c r="H76" s="525"/>
      <c r="I76" s="525"/>
      <c r="J76" s="525"/>
      <c r="K76" s="525"/>
      <c r="L76" s="525"/>
      <c r="M76" s="525"/>
      <c r="N76" s="525"/>
      <c r="O76" s="525"/>
      <c r="P76" s="525"/>
      <c r="Q76" s="525"/>
      <c r="R76" s="525"/>
      <c r="S76" s="525"/>
      <c r="T76" s="9"/>
    </row>
    <row r="77" spans="2:20" ht="14.25" customHeight="1" x14ac:dyDescent="0.25">
      <c r="B77" s="13"/>
      <c r="C77" s="244"/>
      <c r="D77" s="244"/>
      <c r="E77" s="244"/>
      <c r="F77" s="244"/>
      <c r="G77" s="244"/>
      <c r="H77" s="244"/>
      <c r="I77" s="244"/>
      <c r="J77" s="244"/>
      <c r="K77" s="244"/>
      <c r="L77" s="244"/>
      <c r="M77" s="244"/>
      <c r="N77" s="244"/>
      <c r="O77" s="244"/>
      <c r="P77" s="244"/>
      <c r="Q77" s="244"/>
      <c r="R77" s="244"/>
      <c r="S77" s="244"/>
      <c r="T77" s="9"/>
    </row>
    <row r="78" spans="2:20" ht="14.25" customHeight="1" x14ac:dyDescent="0.25">
      <c r="B78" s="13"/>
      <c r="C78" s="525" t="s">
        <v>710</v>
      </c>
      <c r="D78" s="525"/>
      <c r="E78" s="525"/>
      <c r="F78" s="525"/>
      <c r="G78" s="525"/>
      <c r="H78" s="525"/>
      <c r="I78" s="525"/>
      <c r="J78" s="525"/>
      <c r="K78" s="525"/>
      <c r="L78" s="525"/>
      <c r="M78" s="525"/>
      <c r="N78" s="525"/>
      <c r="O78" s="525"/>
      <c r="P78" s="525"/>
      <c r="Q78" s="525"/>
      <c r="R78" s="525"/>
      <c r="S78" s="525"/>
      <c r="T78" s="9"/>
    </row>
    <row r="79" spans="2:20" ht="14.25" customHeight="1" x14ac:dyDescent="0.25">
      <c r="B79" s="13"/>
      <c r="C79" s="244"/>
      <c r="D79" s="244"/>
      <c r="E79" s="244"/>
      <c r="F79" s="244"/>
      <c r="G79" s="244"/>
      <c r="H79" s="244"/>
      <c r="I79" s="244"/>
      <c r="J79" s="244"/>
      <c r="K79" s="244"/>
      <c r="L79" s="244"/>
      <c r="M79" s="244"/>
      <c r="N79" s="244"/>
      <c r="O79" s="244"/>
      <c r="P79" s="244"/>
      <c r="Q79" s="244"/>
      <c r="R79" s="244"/>
      <c r="S79" s="244"/>
      <c r="T79" s="9"/>
    </row>
    <row r="80" spans="2:20" ht="14.25" customHeight="1" x14ac:dyDescent="0.25">
      <c r="B80" s="13"/>
      <c r="C80" s="525" t="s">
        <v>711</v>
      </c>
      <c r="D80" s="525"/>
      <c r="E80" s="525"/>
      <c r="F80" s="525"/>
      <c r="G80" s="525"/>
      <c r="H80" s="525"/>
      <c r="I80" s="525"/>
      <c r="J80" s="525"/>
      <c r="K80" s="525"/>
      <c r="L80" s="525"/>
      <c r="M80" s="525"/>
      <c r="N80" s="525"/>
      <c r="O80" s="525"/>
      <c r="P80" s="525"/>
      <c r="Q80" s="525"/>
      <c r="R80" s="525"/>
      <c r="S80" s="525"/>
      <c r="T80" s="9"/>
    </row>
    <row r="81" spans="2:20" ht="14.25" customHeight="1" x14ac:dyDescent="0.25">
      <c r="B81" s="13"/>
      <c r="C81" s="244"/>
      <c r="D81" s="244"/>
      <c r="E81" s="244"/>
      <c r="F81" s="244"/>
      <c r="G81" s="244"/>
      <c r="H81" s="244"/>
      <c r="I81" s="244"/>
      <c r="J81" s="244"/>
      <c r="K81" s="244"/>
      <c r="L81" s="244"/>
      <c r="M81" s="244"/>
      <c r="N81" s="244"/>
      <c r="O81" s="244"/>
      <c r="P81" s="244"/>
      <c r="Q81" s="244"/>
      <c r="R81" s="244"/>
      <c r="S81" s="244"/>
      <c r="T81" s="9"/>
    </row>
    <row r="82" spans="2:20" x14ac:dyDescent="0.25">
      <c r="B82" s="13"/>
      <c r="C82" s="62"/>
      <c r="D82" s="62"/>
      <c r="E82" s="62"/>
      <c r="F82" s="62"/>
      <c r="G82" s="62"/>
      <c r="H82" s="62"/>
      <c r="I82" s="62"/>
      <c r="J82" s="62"/>
      <c r="K82" s="62"/>
      <c r="L82" s="62"/>
      <c r="M82" s="62"/>
      <c r="N82" s="62"/>
      <c r="O82" s="62"/>
      <c r="P82" s="62"/>
      <c r="Q82" s="62"/>
      <c r="R82" s="62"/>
      <c r="S82" s="62"/>
      <c r="T82" s="9"/>
    </row>
    <row r="83" spans="2:20" ht="15.75" x14ac:dyDescent="0.25">
      <c r="B83" s="332"/>
      <c r="C83" s="50" t="s">
        <v>867</v>
      </c>
      <c r="D83" s="329"/>
      <c r="E83" s="329"/>
      <c r="F83" s="329"/>
      <c r="G83" s="329"/>
      <c r="H83" s="329"/>
      <c r="I83" s="329"/>
      <c r="J83" s="329"/>
      <c r="K83" s="329"/>
      <c r="L83" s="329"/>
      <c r="M83" s="329"/>
      <c r="N83" s="329"/>
      <c r="O83" s="329"/>
      <c r="P83" s="329"/>
      <c r="Q83" s="329"/>
      <c r="R83" s="329"/>
      <c r="S83" s="329"/>
      <c r="T83" s="333"/>
    </row>
    <row r="84" spans="2:20" ht="15" x14ac:dyDescent="0.25">
      <c r="B84" s="332"/>
      <c r="C84" s="49"/>
      <c r="D84" s="329"/>
      <c r="E84" s="329"/>
      <c r="F84" s="329"/>
      <c r="G84" s="329"/>
      <c r="H84" s="329"/>
      <c r="I84" s="329"/>
      <c r="J84" s="329"/>
      <c r="K84" s="329"/>
      <c r="L84" s="329"/>
      <c r="M84" s="329"/>
      <c r="N84" s="329"/>
      <c r="O84" s="329"/>
      <c r="P84" s="329"/>
      <c r="Q84" s="329"/>
      <c r="R84" s="329"/>
      <c r="S84" s="329"/>
      <c r="T84" s="333"/>
    </row>
    <row r="85" spans="2:20" x14ac:dyDescent="0.25">
      <c r="B85" s="332"/>
      <c r="C85" s="10" t="s">
        <v>631</v>
      </c>
      <c r="D85" s="329"/>
      <c r="E85" s="329"/>
      <c r="F85" s="329"/>
      <c r="G85" s="329"/>
      <c r="H85" s="329"/>
      <c r="I85" s="329"/>
      <c r="J85" s="329"/>
      <c r="K85" s="329"/>
      <c r="L85" s="329"/>
      <c r="M85" s="329"/>
      <c r="N85" s="329"/>
      <c r="O85" s="329"/>
      <c r="P85" s="329"/>
      <c r="Q85" s="329"/>
      <c r="R85" s="329"/>
      <c r="S85" s="329"/>
      <c r="T85" s="333"/>
    </row>
    <row r="86" spans="2:20" x14ac:dyDescent="0.25">
      <c r="B86" s="332"/>
      <c r="C86" s="329"/>
      <c r="D86" s="329"/>
      <c r="E86" s="329"/>
      <c r="F86" s="329"/>
      <c r="G86" s="329"/>
      <c r="H86" s="329"/>
      <c r="I86" s="329"/>
      <c r="J86" s="329"/>
      <c r="K86" s="329"/>
      <c r="L86" s="329"/>
      <c r="M86" s="329"/>
      <c r="N86" s="329"/>
      <c r="O86" s="329"/>
      <c r="P86" s="329"/>
      <c r="Q86" s="329"/>
      <c r="R86" s="329"/>
      <c r="S86" s="329"/>
      <c r="T86" s="333"/>
    </row>
    <row r="87" spans="2:20" x14ac:dyDescent="0.25">
      <c r="B87" s="332"/>
      <c r="C87" s="329"/>
      <c r="D87" s="329"/>
      <c r="E87" s="329"/>
      <c r="F87" s="329"/>
      <c r="G87" s="329"/>
      <c r="H87" s="329"/>
      <c r="I87" s="329"/>
      <c r="J87" s="329"/>
      <c r="K87" s="329"/>
      <c r="L87" s="329"/>
      <c r="M87" s="329"/>
      <c r="N87" s="329"/>
      <c r="O87" s="329"/>
      <c r="P87" s="329"/>
      <c r="Q87" s="329"/>
      <c r="R87" s="329"/>
      <c r="S87" s="329"/>
      <c r="T87" s="333"/>
    </row>
    <row r="88" spans="2:20" ht="15.75" x14ac:dyDescent="0.25">
      <c r="B88" s="13"/>
      <c r="C88" s="50" t="s">
        <v>627</v>
      </c>
      <c r="D88" s="62"/>
      <c r="E88" s="62"/>
      <c r="F88" s="62"/>
      <c r="G88" s="62"/>
      <c r="H88" s="62"/>
      <c r="I88" s="62"/>
      <c r="J88" s="62"/>
      <c r="K88" s="62"/>
      <c r="L88" s="62"/>
      <c r="M88" s="62"/>
      <c r="N88" s="62"/>
      <c r="O88" s="62"/>
      <c r="P88" s="62"/>
      <c r="Q88" s="62"/>
      <c r="R88" s="62"/>
      <c r="S88" s="62"/>
      <c r="T88" s="9"/>
    </row>
    <row r="89" spans="2:20" x14ac:dyDescent="0.25">
      <c r="B89" s="13"/>
      <c r="C89" s="62"/>
      <c r="D89" s="62"/>
      <c r="E89" s="62"/>
      <c r="F89" s="62"/>
      <c r="G89" s="62"/>
      <c r="H89" s="62"/>
      <c r="I89" s="62"/>
      <c r="J89" s="62"/>
      <c r="K89" s="62"/>
      <c r="L89" s="62"/>
      <c r="M89" s="62"/>
      <c r="N89" s="62"/>
      <c r="O89" s="62"/>
      <c r="P89" s="62"/>
      <c r="Q89" s="62"/>
      <c r="R89" s="62"/>
      <c r="S89" s="62"/>
      <c r="T89" s="9"/>
    </row>
    <row r="90" spans="2:20" x14ac:dyDescent="0.25">
      <c r="B90" s="13"/>
      <c r="C90" s="511" t="s">
        <v>865</v>
      </c>
      <c r="D90" s="511"/>
      <c r="E90" s="511"/>
      <c r="F90" s="511"/>
      <c r="G90" s="511"/>
      <c r="H90" s="511"/>
      <c r="I90" s="511"/>
      <c r="J90" s="511"/>
      <c r="K90" s="511"/>
      <c r="L90" s="511"/>
      <c r="M90" s="511"/>
      <c r="N90" s="511"/>
      <c r="O90" s="511"/>
      <c r="P90" s="511"/>
      <c r="Q90" s="511"/>
      <c r="R90" s="511"/>
      <c r="S90" s="511"/>
      <c r="T90" s="9"/>
    </row>
    <row r="91" spans="2:20" x14ac:dyDescent="0.25">
      <c r="B91" s="13"/>
      <c r="C91" s="62"/>
      <c r="D91" s="62"/>
      <c r="E91" s="62"/>
      <c r="F91" s="62"/>
      <c r="G91" s="62"/>
      <c r="H91" s="62"/>
      <c r="I91" s="62"/>
      <c r="J91" s="62"/>
      <c r="K91" s="62"/>
      <c r="L91" s="62"/>
      <c r="M91" s="62"/>
      <c r="N91" s="62"/>
      <c r="O91" s="62"/>
      <c r="P91" s="62"/>
      <c r="Q91" s="62"/>
      <c r="R91" s="62"/>
      <c r="S91" s="62"/>
      <c r="T91" s="9"/>
    </row>
    <row r="92" spans="2:20" x14ac:dyDescent="0.25">
      <c r="B92" s="13"/>
      <c r="C92" s="62"/>
      <c r="D92" s="62"/>
      <c r="E92" s="62"/>
      <c r="F92" s="62"/>
      <c r="G92" s="62"/>
      <c r="H92" s="62"/>
      <c r="I92" s="62"/>
      <c r="J92" s="62"/>
      <c r="K92" s="62"/>
      <c r="L92" s="62"/>
      <c r="M92" s="62"/>
      <c r="N92" s="62"/>
      <c r="O92" s="62"/>
      <c r="P92" s="62"/>
      <c r="Q92" s="62"/>
      <c r="R92" s="62"/>
      <c r="S92" s="62"/>
      <c r="T92" s="9"/>
    </row>
    <row r="93" spans="2:20" ht="15.75" x14ac:dyDescent="0.25">
      <c r="B93" s="13"/>
      <c r="C93" s="50" t="s">
        <v>628</v>
      </c>
      <c r="D93" s="62"/>
      <c r="E93" s="62"/>
      <c r="F93" s="62"/>
      <c r="G93" s="62"/>
      <c r="H93" s="62"/>
      <c r="I93" s="62"/>
      <c r="J93" s="62"/>
      <c r="K93" s="62"/>
      <c r="L93" s="62"/>
      <c r="M93" s="62"/>
      <c r="N93" s="62"/>
      <c r="O93" s="62"/>
      <c r="P93" s="62"/>
      <c r="Q93" s="62"/>
      <c r="R93" s="62"/>
      <c r="S93" s="62"/>
      <c r="T93" s="9"/>
    </row>
    <row r="94" spans="2:20" x14ac:dyDescent="0.25">
      <c r="B94" s="13"/>
      <c r="C94" s="62"/>
      <c r="D94" s="62"/>
      <c r="E94" s="62"/>
      <c r="F94" s="62"/>
      <c r="G94" s="62"/>
      <c r="H94" s="62"/>
      <c r="I94" s="62"/>
      <c r="J94" s="62"/>
      <c r="K94" s="62"/>
      <c r="L94" s="62"/>
      <c r="M94" s="62"/>
      <c r="N94" s="62"/>
      <c r="O94" s="62"/>
      <c r="P94" s="62"/>
      <c r="Q94" s="62"/>
      <c r="R94" s="62"/>
      <c r="S94" s="62"/>
      <c r="T94" s="9"/>
    </row>
    <row r="95" spans="2:20" ht="29.25" customHeight="1" x14ac:dyDescent="0.25">
      <c r="B95" s="13"/>
      <c r="C95" s="511" t="s">
        <v>630</v>
      </c>
      <c r="D95" s="511"/>
      <c r="E95" s="511"/>
      <c r="F95" s="511"/>
      <c r="G95" s="511"/>
      <c r="H95" s="511"/>
      <c r="I95" s="511"/>
      <c r="J95" s="511"/>
      <c r="K95" s="511"/>
      <c r="L95" s="511"/>
      <c r="M95" s="511"/>
      <c r="N95" s="511"/>
      <c r="O95" s="511"/>
      <c r="P95" s="511"/>
      <c r="Q95" s="511"/>
      <c r="R95" s="511"/>
      <c r="S95" s="511"/>
      <c r="T95" s="9"/>
    </row>
    <row r="96" spans="2:20" ht="15" thickBot="1" x14ac:dyDescent="0.25">
      <c r="B96" s="8"/>
      <c r="C96" s="59"/>
      <c r="D96" s="5"/>
      <c r="E96" s="5"/>
      <c r="F96" s="5"/>
      <c r="G96" s="5"/>
      <c r="H96" s="5"/>
      <c r="I96" s="5"/>
      <c r="J96" s="5"/>
      <c r="K96" s="7"/>
      <c r="L96" s="5"/>
      <c r="M96" s="6"/>
      <c r="N96" s="5"/>
      <c r="O96" s="5"/>
      <c r="P96" s="5"/>
      <c r="Q96" s="5"/>
      <c r="R96" s="5"/>
      <c r="S96" s="5"/>
      <c r="T96" s="4"/>
    </row>
    <row r="97"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sheetData>
  <mergeCells count="23">
    <mergeCell ref="C95:S95"/>
    <mergeCell ref="C5:S5"/>
    <mergeCell ref="C3:S3"/>
    <mergeCell ref="C7:S11"/>
    <mergeCell ref="C12:S12"/>
    <mergeCell ref="C63:S64"/>
    <mergeCell ref="G31:I31"/>
    <mergeCell ref="G32:I32"/>
    <mergeCell ref="G33:I33"/>
    <mergeCell ref="G34:I34"/>
    <mergeCell ref="G35:I35"/>
    <mergeCell ref="C74:S74"/>
    <mergeCell ref="C76:S76"/>
    <mergeCell ref="C78:S78"/>
    <mergeCell ref="C80:S80"/>
    <mergeCell ref="C90:S90"/>
    <mergeCell ref="C68:S69"/>
    <mergeCell ref="C39:S40"/>
    <mergeCell ref="C44:S46"/>
    <mergeCell ref="C47:S48"/>
    <mergeCell ref="C56:S57"/>
    <mergeCell ref="C58:S59"/>
    <mergeCell ref="C50:S51"/>
  </mergeCells>
  <dataValidations count="1">
    <dataValidation type="whole" operator="equal" allowBlank="1" showErrorMessage="1" errorTitle="ERROR" error="No debe modificar estas celdas" sqref="A1:XFD1048576">
      <formula1>4.45588779966552E+33</formula1>
    </dataValidation>
  </dataValidations>
  <hyperlinks>
    <hyperlink ref="C14" location="'Autodiagnóstico '!A1" display="Autodiagnóstico:"/>
    <hyperlink ref="C54" location="Gráficas!A1" display="Gráficas:"/>
    <hyperlink ref="C72" location="'Resultados Rutas'!A1" display="Resultados Rutas:"/>
    <hyperlink ref="C83" location="'Diseño de Acciones'!A1" display="Diseño de Acciones:"/>
    <hyperlink ref="C88" location="'Rutas Filtro'!A1" display="Rutas filtro:"/>
    <hyperlink ref="C93" location="Referencias!A1" display="Referencias:"/>
  </hyperlink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785"/>
  <sheetViews>
    <sheetView showGridLines="0" topLeftCell="N153" zoomScale="140" zoomScaleNormal="140" zoomScaleSheetLayoutView="50" workbookViewId="0">
      <selection activeCell="N153" sqref="N153:N157"/>
    </sheetView>
  </sheetViews>
  <sheetFormatPr baseColWidth="10" defaultColWidth="0" defaultRowHeight="12.75" zeroHeight="1" x14ac:dyDescent="0.25"/>
  <cols>
    <col min="1" max="1" width="2.7109375" style="184" customWidth="1"/>
    <col min="2" max="2" width="1" style="184" customWidth="1"/>
    <col min="3" max="3" width="9" style="184" customWidth="1"/>
    <col min="4" max="4" width="11.7109375" style="184" customWidth="1"/>
    <col min="5" max="5" width="20.7109375" style="184" customWidth="1"/>
    <col min="6" max="6" width="11.7109375" style="184" customWidth="1"/>
    <col min="7" max="7" width="4.28515625" style="184" customWidth="1"/>
    <col min="8" max="8" width="34.85546875" style="185" customWidth="1"/>
    <col min="9" max="9" width="21.7109375" style="185" customWidth="1"/>
    <col min="10" max="10" width="21.85546875" style="184" customWidth="1"/>
    <col min="11" max="11" width="7.5703125" style="186" customWidth="1"/>
    <col min="12" max="12" width="42.28515625" style="184" customWidth="1"/>
    <col min="13" max="13" width="11.7109375" style="184" customWidth="1"/>
    <col min="14" max="14" width="12" style="184" customWidth="1"/>
    <col min="15" max="18" width="40.7109375" style="184" customWidth="1"/>
    <col min="19" max="19" width="1.85546875" style="184" customWidth="1"/>
    <col min="20" max="20" width="4.42578125" style="184" customWidth="1"/>
    <col min="21" max="22" width="11.42578125" style="184" customWidth="1"/>
    <col min="23" max="23" width="1.42578125" style="184" hidden="1" customWidth="1"/>
    <col min="24" max="36" width="15.7109375" style="184" hidden="1" customWidth="1"/>
    <col min="37" max="37" width="2.140625" style="184" hidden="1" customWidth="1"/>
    <col min="38" max="38" width="11.42578125" style="184" hidden="1" customWidth="1"/>
    <col min="39" max="39" width="2.140625" style="184" hidden="1" customWidth="1"/>
    <col min="40" max="40" width="11.42578125" style="184" hidden="1" customWidth="1"/>
    <col min="41" max="16384" width="13.7109375" style="184" hidden="1"/>
  </cols>
  <sheetData>
    <row r="1" spans="2:37" ht="8.25" customHeight="1" thickBot="1" x14ac:dyDescent="0.3"/>
    <row r="2" spans="2:37" ht="6" customHeight="1" x14ac:dyDescent="0.25">
      <c r="B2" s="272"/>
      <c r="C2" s="273"/>
      <c r="D2" s="273"/>
      <c r="E2" s="273"/>
      <c r="F2" s="273"/>
      <c r="G2" s="273"/>
      <c r="H2" s="274"/>
      <c r="I2" s="274"/>
      <c r="J2" s="273"/>
      <c r="K2" s="275"/>
      <c r="L2" s="273"/>
      <c r="M2" s="273"/>
      <c r="N2" s="273"/>
      <c r="O2" s="273"/>
      <c r="P2" s="273"/>
      <c r="Q2" s="273"/>
      <c r="R2" s="273"/>
      <c r="S2" s="276"/>
    </row>
    <row r="3" spans="2:37" ht="89.25" customHeight="1" x14ac:dyDescent="0.25">
      <c r="B3" s="277"/>
      <c r="C3" s="189"/>
      <c r="D3" s="189"/>
      <c r="E3" s="189"/>
      <c r="F3" s="189"/>
      <c r="G3" s="189"/>
      <c r="H3" s="271"/>
      <c r="I3" s="271"/>
      <c r="J3" s="189"/>
      <c r="K3" s="270"/>
      <c r="L3" s="189"/>
      <c r="M3" s="189"/>
      <c r="N3" s="189"/>
      <c r="O3" s="189"/>
      <c r="P3" s="189"/>
      <c r="Q3" s="189"/>
      <c r="R3" s="189"/>
      <c r="S3" s="278"/>
    </row>
    <row r="4" spans="2:37" ht="35.25" customHeight="1" x14ac:dyDescent="0.25">
      <c r="B4" s="277"/>
      <c r="C4" s="620" t="s">
        <v>499</v>
      </c>
      <c r="D4" s="621"/>
      <c r="E4" s="621"/>
      <c r="F4" s="621"/>
      <c r="G4" s="621"/>
      <c r="H4" s="621"/>
      <c r="I4" s="621"/>
      <c r="J4" s="621"/>
      <c r="K4" s="621"/>
      <c r="L4" s="621"/>
      <c r="M4" s="621"/>
      <c r="N4" s="621"/>
      <c r="O4" s="621"/>
      <c r="P4" s="621"/>
      <c r="Q4" s="621"/>
      <c r="R4" s="622"/>
      <c r="S4" s="279"/>
      <c r="W4" s="188"/>
      <c r="X4" s="189"/>
      <c r="Y4" s="189"/>
      <c r="Z4" s="189"/>
      <c r="AA4" s="189"/>
      <c r="AB4" s="189"/>
      <c r="AC4" s="189"/>
      <c r="AD4" s="189"/>
      <c r="AE4" s="189"/>
      <c r="AF4" s="189"/>
      <c r="AG4" s="189"/>
      <c r="AH4" s="189"/>
      <c r="AI4" s="189"/>
      <c r="AJ4" s="189"/>
      <c r="AK4" s="190"/>
    </row>
    <row r="5" spans="2:37" ht="9.75" customHeight="1" thickBot="1" x14ac:dyDescent="0.3">
      <c r="B5" s="187"/>
      <c r="C5" s="191"/>
      <c r="D5" s="191"/>
      <c r="E5" s="191"/>
      <c r="F5" s="191"/>
      <c r="G5" s="191"/>
      <c r="H5" s="192"/>
      <c r="I5" s="192"/>
      <c r="J5" s="191"/>
      <c r="K5" s="191"/>
      <c r="L5" s="191"/>
      <c r="M5" s="191"/>
      <c r="N5" s="191"/>
      <c r="O5" s="191"/>
      <c r="P5" s="191"/>
      <c r="Q5" s="191"/>
      <c r="R5" s="191"/>
      <c r="S5" s="193"/>
      <c r="W5" s="188"/>
      <c r="X5" s="189"/>
      <c r="Y5" s="189"/>
      <c r="Z5" s="189"/>
      <c r="AA5" s="189"/>
      <c r="AB5" s="189"/>
      <c r="AC5" s="189"/>
      <c r="AD5" s="189"/>
      <c r="AE5" s="189"/>
      <c r="AF5" s="189"/>
      <c r="AG5" s="189"/>
      <c r="AH5" s="189"/>
      <c r="AI5" s="189"/>
      <c r="AJ5" s="189"/>
      <c r="AK5" s="190"/>
    </row>
    <row r="6" spans="2:37" s="196" customFormat="1" ht="29.25" customHeight="1" x14ac:dyDescent="0.25">
      <c r="B6" s="194"/>
      <c r="C6" s="627" t="s">
        <v>128</v>
      </c>
      <c r="D6" s="628"/>
      <c r="E6" s="628"/>
      <c r="F6" s="628"/>
      <c r="G6" s="628"/>
      <c r="H6" s="704"/>
      <c r="I6" s="705"/>
      <c r="J6" s="627" t="s">
        <v>156</v>
      </c>
      <c r="K6" s="628"/>
      <c r="L6" s="628"/>
      <c r="M6" s="628"/>
      <c r="N6" s="628"/>
      <c r="O6" s="628"/>
      <c r="P6" s="628"/>
      <c r="Q6" s="628"/>
      <c r="R6" s="629"/>
      <c r="S6" s="195"/>
      <c r="W6" s="197"/>
      <c r="X6" s="577" t="s">
        <v>549</v>
      </c>
      <c r="Y6" s="578"/>
      <c r="Z6" s="578"/>
      <c r="AA6" s="579"/>
      <c r="AB6" s="580" t="s">
        <v>550</v>
      </c>
      <c r="AC6" s="578"/>
      <c r="AD6" s="578"/>
      <c r="AE6" s="579"/>
      <c r="AF6" s="581" t="s">
        <v>551</v>
      </c>
      <c r="AG6" s="582"/>
      <c r="AH6" s="581" t="s">
        <v>552</v>
      </c>
      <c r="AI6" s="582"/>
      <c r="AJ6" s="198" t="s">
        <v>553</v>
      </c>
      <c r="AK6" s="199"/>
    </row>
    <row r="7" spans="2:37" s="196" customFormat="1" ht="15.75" hidden="1" customHeight="1" x14ac:dyDescent="0.25">
      <c r="B7" s="194"/>
      <c r="C7" s="200"/>
      <c r="D7" s="201"/>
      <c r="E7" s="202"/>
      <c r="F7" s="202"/>
      <c r="G7" s="203"/>
      <c r="H7" s="204"/>
      <c r="I7" s="204"/>
      <c r="J7" s="205"/>
      <c r="K7" s="205"/>
      <c r="L7" s="205"/>
      <c r="M7" s="206"/>
      <c r="N7" s="206"/>
      <c r="O7" s="206"/>
      <c r="P7" s="206"/>
      <c r="Q7" s="206"/>
      <c r="R7" s="207"/>
      <c r="S7" s="208"/>
      <c r="W7" s="197"/>
      <c r="X7" s="209"/>
      <c r="Y7" s="210"/>
      <c r="Z7" s="210"/>
      <c r="AA7" s="211"/>
      <c r="AB7" s="212"/>
      <c r="AC7" s="210"/>
      <c r="AD7" s="210"/>
      <c r="AE7" s="211"/>
      <c r="AF7" s="212"/>
      <c r="AG7" s="210"/>
      <c r="AH7" s="210"/>
      <c r="AI7" s="211"/>
      <c r="AJ7" s="213"/>
      <c r="AK7" s="199"/>
    </row>
    <row r="8" spans="2:37" s="196" customFormat="1" ht="33.75" customHeight="1" thickBot="1" x14ac:dyDescent="0.3">
      <c r="B8" s="143"/>
      <c r="C8" s="698"/>
      <c r="D8" s="699"/>
      <c r="E8" s="700"/>
      <c r="F8" s="700"/>
      <c r="G8" s="700"/>
      <c r="H8" s="700"/>
      <c r="I8" s="701"/>
      <c r="J8" s="632">
        <f>IF(SUM(N12:N627)=0,"",AVERAGE(N12:N627))</f>
        <v>42.418032786885249</v>
      </c>
      <c r="K8" s="633"/>
      <c r="L8" s="633"/>
      <c r="M8" s="634"/>
      <c r="N8" s="634"/>
      <c r="O8" s="634"/>
      <c r="P8" s="634"/>
      <c r="Q8" s="634"/>
      <c r="R8" s="635"/>
      <c r="S8" s="214"/>
      <c r="W8" s="197"/>
      <c r="X8" s="591" t="s">
        <v>554</v>
      </c>
      <c r="Y8" s="593" t="s">
        <v>555</v>
      </c>
      <c r="Z8" s="593" t="s">
        <v>556</v>
      </c>
      <c r="AA8" s="575" t="s">
        <v>557</v>
      </c>
      <c r="AB8" s="595" t="s">
        <v>558</v>
      </c>
      <c r="AC8" s="593" t="s">
        <v>559</v>
      </c>
      <c r="AD8" s="593" t="s">
        <v>560</v>
      </c>
      <c r="AE8" s="575" t="s">
        <v>561</v>
      </c>
      <c r="AF8" s="595" t="s">
        <v>562</v>
      </c>
      <c r="AG8" s="575" t="s">
        <v>563</v>
      </c>
      <c r="AH8" s="595" t="s">
        <v>564</v>
      </c>
      <c r="AI8" s="575" t="s">
        <v>565</v>
      </c>
      <c r="AJ8" s="583" t="s">
        <v>566</v>
      </c>
      <c r="AK8" s="199"/>
    </row>
    <row r="9" spans="2:37" ht="4.5" customHeight="1" thickBot="1" x14ac:dyDescent="0.3">
      <c r="B9" s="187"/>
      <c r="C9" s="625"/>
      <c r="D9" s="626"/>
      <c r="E9" s="626"/>
      <c r="F9" s="626"/>
      <c r="G9" s="626"/>
      <c r="H9" s="626"/>
      <c r="I9" s="626"/>
      <c r="J9" s="626"/>
      <c r="K9" s="626"/>
      <c r="L9" s="626"/>
      <c r="M9" s="626"/>
      <c r="N9" s="626"/>
      <c r="O9" s="626"/>
      <c r="P9" s="626"/>
      <c r="Q9" s="626"/>
      <c r="R9" s="626"/>
      <c r="S9" s="215"/>
      <c r="W9" s="188"/>
      <c r="X9" s="592"/>
      <c r="Y9" s="594"/>
      <c r="Z9" s="594"/>
      <c r="AA9" s="576"/>
      <c r="AB9" s="596"/>
      <c r="AC9" s="594"/>
      <c r="AD9" s="594"/>
      <c r="AE9" s="576"/>
      <c r="AF9" s="596"/>
      <c r="AG9" s="576"/>
      <c r="AH9" s="596"/>
      <c r="AI9" s="576"/>
      <c r="AJ9" s="584"/>
      <c r="AK9" s="190"/>
    </row>
    <row r="10" spans="2:37" ht="44.25" customHeight="1" x14ac:dyDescent="0.25">
      <c r="B10" s="187"/>
      <c r="C10" s="636" t="s">
        <v>500</v>
      </c>
      <c r="D10" s="630" t="s">
        <v>162</v>
      </c>
      <c r="E10" s="630" t="s">
        <v>89</v>
      </c>
      <c r="F10" s="630" t="s">
        <v>162</v>
      </c>
      <c r="G10" s="617" t="s">
        <v>158</v>
      </c>
      <c r="H10" s="707"/>
      <c r="I10" s="708"/>
      <c r="J10" s="617" t="s">
        <v>103</v>
      </c>
      <c r="K10" s="617" t="s">
        <v>183</v>
      </c>
      <c r="L10" s="646"/>
      <c r="M10" s="617" t="s">
        <v>108</v>
      </c>
      <c r="N10" s="617" t="s">
        <v>159</v>
      </c>
      <c r="O10" s="652" t="s">
        <v>1117</v>
      </c>
      <c r="P10" s="654" t="s">
        <v>1118</v>
      </c>
      <c r="Q10" s="656" t="s">
        <v>1119</v>
      </c>
      <c r="R10" s="623" t="s">
        <v>1137</v>
      </c>
      <c r="S10" s="216"/>
      <c r="U10"/>
      <c r="W10" s="188"/>
      <c r="X10" s="585"/>
      <c r="Y10" s="587"/>
      <c r="Z10" s="587"/>
      <c r="AA10" s="587"/>
      <c r="AB10" s="587"/>
      <c r="AC10" s="587"/>
      <c r="AD10" s="587"/>
      <c r="AE10" s="587"/>
      <c r="AF10" s="587"/>
      <c r="AG10" s="587"/>
      <c r="AH10" s="587"/>
      <c r="AI10" s="587"/>
      <c r="AJ10" s="589"/>
      <c r="AK10" s="190"/>
    </row>
    <row r="11" spans="2:37" ht="44.25" customHeight="1" thickBot="1" x14ac:dyDescent="0.3">
      <c r="B11" s="187"/>
      <c r="C11" s="637"/>
      <c r="D11" s="631"/>
      <c r="E11" s="631"/>
      <c r="F11" s="631"/>
      <c r="G11" s="618"/>
      <c r="H11" s="618"/>
      <c r="I11" s="709"/>
      <c r="J11" s="618"/>
      <c r="K11" s="647"/>
      <c r="L11" s="647"/>
      <c r="M11" s="618"/>
      <c r="N11" s="618"/>
      <c r="O11" s="653"/>
      <c r="P11" s="655"/>
      <c r="Q11" s="657"/>
      <c r="R11" s="624"/>
      <c r="S11" s="217"/>
      <c r="W11" s="188"/>
      <c r="X11" s="586"/>
      <c r="Y11" s="588"/>
      <c r="Z11" s="588"/>
      <c r="AA11" s="588"/>
      <c r="AB11" s="588"/>
      <c r="AC11" s="588"/>
      <c r="AD11" s="588"/>
      <c r="AE11" s="588"/>
      <c r="AF11" s="588"/>
      <c r="AG11" s="588"/>
      <c r="AH11" s="588"/>
      <c r="AI11" s="588"/>
      <c r="AJ11" s="590"/>
      <c r="AK11" s="190"/>
    </row>
    <row r="12" spans="2:37" ht="39.75" customHeight="1" x14ac:dyDescent="0.25">
      <c r="B12" s="187"/>
      <c r="C12" s="733" t="s">
        <v>0</v>
      </c>
      <c r="D12" s="730">
        <f>IF(SUM(N12:N132)=0,"",AVERAGE(N12:N132))</f>
        <v>51.333333333333336</v>
      </c>
      <c r="E12" s="663" t="s">
        <v>90</v>
      </c>
      <c r="F12" s="665">
        <f>IF(SUM(N12:N26)=0,"",AVERAGE(N12:N26))</f>
        <v>20.666666666666668</v>
      </c>
      <c r="G12" s="610">
        <v>1</v>
      </c>
      <c r="H12" s="660" t="s">
        <v>107</v>
      </c>
      <c r="I12" s="661"/>
      <c r="J12" s="638" t="s">
        <v>3</v>
      </c>
      <c r="K12" s="437" t="s">
        <v>164</v>
      </c>
      <c r="L12" s="338" t="s">
        <v>184</v>
      </c>
      <c r="M12" s="639" t="s">
        <v>116</v>
      </c>
      <c r="N12" s="640">
        <v>21</v>
      </c>
      <c r="O12" s="658" t="s">
        <v>1128</v>
      </c>
      <c r="P12" s="658" t="s">
        <v>1129</v>
      </c>
      <c r="Q12" s="658"/>
      <c r="R12" s="643"/>
      <c r="S12" s="215"/>
      <c r="T12" s="218"/>
      <c r="W12" s="188"/>
      <c r="X12" s="543"/>
      <c r="Y12" s="543"/>
      <c r="Z12" s="543"/>
      <c r="AA12" s="543"/>
      <c r="AB12" s="543"/>
      <c r="AD12" s="543"/>
      <c r="AE12" s="543"/>
      <c r="AF12" s="543"/>
      <c r="AG12" s="543"/>
      <c r="AH12" s="543">
        <f>IF($N$12="","",$N$12)</f>
        <v>21</v>
      </c>
      <c r="AI12" s="543">
        <f>IF($N$12="","",$N$12)</f>
        <v>21</v>
      </c>
      <c r="AJ12" s="543"/>
      <c r="AK12" s="190"/>
    </row>
    <row r="13" spans="2:37" ht="39.75" customHeight="1" x14ac:dyDescent="0.25">
      <c r="B13" s="187"/>
      <c r="C13" s="734"/>
      <c r="D13" s="731"/>
      <c r="E13" s="664"/>
      <c r="F13" s="667"/>
      <c r="G13" s="560"/>
      <c r="H13" s="566"/>
      <c r="I13" s="568"/>
      <c r="J13" s="564"/>
      <c r="K13" s="434" t="s">
        <v>165</v>
      </c>
      <c r="L13" s="436" t="s">
        <v>185</v>
      </c>
      <c r="M13" s="546"/>
      <c r="N13" s="641"/>
      <c r="O13" s="659"/>
      <c r="P13" s="659"/>
      <c r="Q13" s="659"/>
      <c r="R13" s="644"/>
      <c r="S13" s="215"/>
      <c r="T13" s="218"/>
      <c r="W13" s="188"/>
      <c r="X13" s="544"/>
      <c r="Y13" s="544"/>
      <c r="Z13" s="544"/>
      <c r="AA13" s="544"/>
      <c r="AB13" s="544"/>
      <c r="AD13" s="544"/>
      <c r="AE13" s="544"/>
      <c r="AF13" s="544"/>
      <c r="AG13" s="544"/>
      <c r="AH13" s="544"/>
      <c r="AI13" s="544"/>
      <c r="AJ13" s="544"/>
      <c r="AK13" s="190"/>
    </row>
    <row r="14" spans="2:37" ht="39.75" customHeight="1" x14ac:dyDescent="0.25">
      <c r="B14" s="187"/>
      <c r="C14" s="734"/>
      <c r="D14" s="731"/>
      <c r="E14" s="664"/>
      <c r="F14" s="667"/>
      <c r="G14" s="560"/>
      <c r="H14" s="566"/>
      <c r="I14" s="568"/>
      <c r="J14" s="564"/>
      <c r="K14" s="434" t="s">
        <v>166</v>
      </c>
      <c r="L14" s="436" t="s">
        <v>186</v>
      </c>
      <c r="M14" s="546"/>
      <c r="N14" s="641"/>
      <c r="O14" s="659"/>
      <c r="P14" s="659"/>
      <c r="Q14" s="659"/>
      <c r="R14" s="644"/>
      <c r="S14" s="215"/>
      <c r="T14" s="218"/>
      <c r="V14"/>
      <c r="W14" s="188"/>
      <c r="X14" s="544"/>
      <c r="Y14" s="544"/>
      <c r="Z14" s="544"/>
      <c r="AA14" s="544"/>
      <c r="AB14" s="544"/>
      <c r="AD14" s="544"/>
      <c r="AE14" s="544"/>
      <c r="AF14" s="544"/>
      <c r="AG14" s="544"/>
      <c r="AH14" s="544"/>
      <c r="AI14" s="544"/>
      <c r="AJ14" s="544"/>
      <c r="AK14" s="190"/>
    </row>
    <row r="15" spans="2:37" ht="39.75" customHeight="1" x14ac:dyDescent="0.25">
      <c r="B15" s="187"/>
      <c r="C15" s="734"/>
      <c r="D15" s="731"/>
      <c r="E15" s="664"/>
      <c r="F15" s="667"/>
      <c r="G15" s="560"/>
      <c r="H15" s="566"/>
      <c r="I15" s="568"/>
      <c r="J15" s="564"/>
      <c r="K15" s="434" t="s">
        <v>187</v>
      </c>
      <c r="L15" s="435" t="s">
        <v>898</v>
      </c>
      <c r="M15" s="546"/>
      <c r="N15" s="641"/>
      <c r="O15" s="659"/>
      <c r="P15" s="659"/>
      <c r="Q15" s="659"/>
      <c r="R15" s="644"/>
      <c r="S15" s="215"/>
      <c r="T15" s="218"/>
      <c r="W15" s="188"/>
      <c r="X15" s="544"/>
      <c r="Y15" s="544"/>
      <c r="Z15" s="544"/>
      <c r="AA15" s="544"/>
      <c r="AB15" s="544"/>
      <c r="AD15" s="544"/>
      <c r="AE15" s="544"/>
      <c r="AF15" s="544"/>
      <c r="AG15" s="544"/>
      <c r="AH15" s="544"/>
      <c r="AI15" s="544"/>
      <c r="AJ15" s="544"/>
      <c r="AK15" s="190"/>
    </row>
    <row r="16" spans="2:37" ht="39.75" customHeight="1" x14ac:dyDescent="0.25">
      <c r="B16" s="187"/>
      <c r="C16" s="734"/>
      <c r="D16" s="731"/>
      <c r="E16" s="664"/>
      <c r="F16" s="667"/>
      <c r="G16" s="560"/>
      <c r="H16" s="566"/>
      <c r="I16" s="568"/>
      <c r="J16" s="564"/>
      <c r="K16" s="434" t="s">
        <v>188</v>
      </c>
      <c r="L16" s="435" t="s">
        <v>899</v>
      </c>
      <c r="M16" s="546"/>
      <c r="N16" s="642"/>
      <c r="O16" s="659"/>
      <c r="P16" s="659"/>
      <c r="Q16" s="659"/>
      <c r="R16" s="645"/>
      <c r="S16" s="215"/>
      <c r="T16" s="218"/>
      <c r="W16" s="188"/>
      <c r="X16" s="544"/>
      <c r="Y16" s="544"/>
      <c r="Z16" s="544"/>
      <c r="AA16" s="544"/>
      <c r="AB16" s="544"/>
      <c r="AD16" s="544"/>
      <c r="AE16" s="544"/>
      <c r="AF16" s="544"/>
      <c r="AG16" s="544"/>
      <c r="AH16" s="544"/>
      <c r="AI16" s="544"/>
      <c r="AJ16" s="544"/>
      <c r="AK16" s="190"/>
    </row>
    <row r="17" spans="2:37" ht="39.75" customHeight="1" x14ac:dyDescent="0.25">
      <c r="B17" s="187"/>
      <c r="C17" s="734"/>
      <c r="D17" s="731"/>
      <c r="E17" s="664"/>
      <c r="F17" s="668"/>
      <c r="G17" s="559">
        <v>2</v>
      </c>
      <c r="H17" s="648" t="s">
        <v>91</v>
      </c>
      <c r="I17" s="649"/>
      <c r="J17" s="567" t="s">
        <v>55</v>
      </c>
      <c r="K17" s="434" t="s">
        <v>164</v>
      </c>
      <c r="L17" s="435" t="s">
        <v>900</v>
      </c>
      <c r="M17" s="549" t="s">
        <v>116</v>
      </c>
      <c r="N17" s="545">
        <v>21</v>
      </c>
      <c r="O17" s="528" t="s">
        <v>1130</v>
      </c>
      <c r="P17" s="528" t="s">
        <v>1153</v>
      </c>
      <c r="Q17" s="528" t="s">
        <v>1154</v>
      </c>
      <c r="R17" s="550"/>
      <c r="S17" s="215"/>
      <c r="T17" s="569"/>
      <c r="U17" s="570"/>
      <c r="V17" s="571"/>
      <c r="W17" s="188"/>
      <c r="X17" s="543"/>
      <c r="Y17" s="543"/>
      <c r="Z17" s="543"/>
      <c r="AA17" s="543"/>
      <c r="AB17" s="543"/>
      <c r="AC17" s="543"/>
      <c r="AD17" s="543"/>
      <c r="AE17" s="543"/>
      <c r="AF17" s="543"/>
      <c r="AG17" s="543"/>
      <c r="AH17" s="543">
        <f>IF($N$17="","",$N$17)</f>
        <v>21</v>
      </c>
      <c r="AI17" s="543">
        <f>IF($N$17="","",$N$17)</f>
        <v>21</v>
      </c>
      <c r="AJ17" s="543"/>
      <c r="AK17" s="190"/>
    </row>
    <row r="18" spans="2:37" ht="39.75" customHeight="1" x14ac:dyDescent="0.25">
      <c r="B18" s="187"/>
      <c r="C18" s="734"/>
      <c r="D18" s="731"/>
      <c r="E18" s="664"/>
      <c r="F18" s="668"/>
      <c r="G18" s="560"/>
      <c r="H18" s="650"/>
      <c r="I18" s="649"/>
      <c r="J18" s="564"/>
      <c r="K18" s="434" t="s">
        <v>165</v>
      </c>
      <c r="L18" s="435" t="s">
        <v>901</v>
      </c>
      <c r="M18" s="546"/>
      <c r="N18" s="546"/>
      <c r="O18" s="527"/>
      <c r="P18" s="527"/>
      <c r="Q18" s="527"/>
      <c r="R18" s="551"/>
      <c r="S18" s="215"/>
      <c r="T18" s="218"/>
      <c r="U18" s="219"/>
      <c r="W18" s="188"/>
      <c r="X18" s="544"/>
      <c r="Y18" s="544"/>
      <c r="Z18" s="544"/>
      <c r="AA18" s="544"/>
      <c r="AB18" s="544"/>
      <c r="AC18" s="544"/>
      <c r="AD18" s="544"/>
      <c r="AE18" s="544"/>
      <c r="AF18" s="544"/>
      <c r="AG18" s="544"/>
      <c r="AH18" s="544"/>
      <c r="AI18" s="544"/>
      <c r="AJ18" s="544"/>
      <c r="AK18" s="190"/>
    </row>
    <row r="19" spans="2:37" ht="39.75" customHeight="1" x14ac:dyDescent="0.25">
      <c r="B19" s="187"/>
      <c r="C19" s="734"/>
      <c r="D19" s="731"/>
      <c r="E19" s="664"/>
      <c r="F19" s="668"/>
      <c r="G19" s="560"/>
      <c r="H19" s="650"/>
      <c r="I19" s="649"/>
      <c r="J19" s="564"/>
      <c r="K19" s="434" t="s">
        <v>166</v>
      </c>
      <c r="L19" s="435" t="s">
        <v>902</v>
      </c>
      <c r="M19" s="546"/>
      <c r="N19" s="546"/>
      <c r="O19" s="527"/>
      <c r="P19" s="527"/>
      <c r="Q19" s="527"/>
      <c r="R19" s="551"/>
      <c r="S19" s="215"/>
      <c r="T19" s="218"/>
      <c r="U19" s="219"/>
      <c r="W19" s="188"/>
      <c r="X19" s="544"/>
      <c r="Y19" s="544"/>
      <c r="Z19" s="544"/>
      <c r="AA19" s="544"/>
      <c r="AB19" s="544"/>
      <c r="AC19" s="544"/>
      <c r="AD19" s="544"/>
      <c r="AE19" s="544"/>
      <c r="AF19" s="544"/>
      <c r="AG19" s="544"/>
      <c r="AH19" s="544"/>
      <c r="AI19" s="544"/>
      <c r="AJ19" s="544"/>
      <c r="AK19" s="190"/>
    </row>
    <row r="20" spans="2:37" ht="39.75" customHeight="1" x14ac:dyDescent="0.25">
      <c r="B20" s="187"/>
      <c r="C20" s="734"/>
      <c r="D20" s="731"/>
      <c r="E20" s="664"/>
      <c r="F20" s="668"/>
      <c r="G20" s="560"/>
      <c r="H20" s="650"/>
      <c r="I20" s="649"/>
      <c r="J20" s="564"/>
      <c r="K20" s="434" t="s">
        <v>187</v>
      </c>
      <c r="L20" s="435" t="s">
        <v>903</v>
      </c>
      <c r="M20" s="546"/>
      <c r="N20" s="546"/>
      <c r="O20" s="527"/>
      <c r="P20" s="527"/>
      <c r="Q20" s="527"/>
      <c r="R20" s="551"/>
      <c r="S20" s="215"/>
      <c r="T20" s="218"/>
      <c r="U20" s="219"/>
      <c r="W20" s="188"/>
      <c r="X20" s="544"/>
      <c r="Y20" s="544"/>
      <c r="Z20" s="544"/>
      <c r="AA20" s="544"/>
      <c r="AB20" s="544"/>
      <c r="AC20" s="544"/>
      <c r="AD20" s="544"/>
      <c r="AE20" s="544"/>
      <c r="AF20" s="544"/>
      <c r="AG20" s="544"/>
      <c r="AH20" s="544"/>
      <c r="AI20" s="544"/>
      <c r="AJ20" s="544"/>
      <c r="AK20" s="190"/>
    </row>
    <row r="21" spans="2:37" ht="39.75" customHeight="1" x14ac:dyDescent="0.25">
      <c r="B21" s="187"/>
      <c r="C21" s="734"/>
      <c r="D21" s="731"/>
      <c r="E21" s="664"/>
      <c r="F21" s="668"/>
      <c r="G21" s="560"/>
      <c r="H21" s="650"/>
      <c r="I21" s="649"/>
      <c r="J21" s="564"/>
      <c r="K21" s="434" t="s">
        <v>188</v>
      </c>
      <c r="L21" s="435" t="s">
        <v>904</v>
      </c>
      <c r="M21" s="546"/>
      <c r="N21" s="546"/>
      <c r="O21" s="527"/>
      <c r="P21" s="527"/>
      <c r="Q21" s="527"/>
      <c r="R21" s="552"/>
      <c r="S21" s="215"/>
      <c r="T21" s="218"/>
      <c r="U21" s="219"/>
      <c r="W21" s="188"/>
      <c r="X21" s="544"/>
      <c r="Y21" s="544"/>
      <c r="Z21" s="544"/>
      <c r="AA21" s="544"/>
      <c r="AB21" s="544"/>
      <c r="AC21" s="544"/>
      <c r="AD21" s="544"/>
      <c r="AE21" s="544"/>
      <c r="AF21" s="544"/>
      <c r="AG21" s="544"/>
      <c r="AH21" s="544"/>
      <c r="AI21" s="544"/>
      <c r="AJ21" s="544"/>
      <c r="AK21" s="190"/>
    </row>
    <row r="22" spans="2:37" ht="39.75" customHeight="1" x14ac:dyDescent="0.25">
      <c r="B22" s="187"/>
      <c r="C22" s="734"/>
      <c r="D22" s="731"/>
      <c r="E22" s="664"/>
      <c r="F22" s="668"/>
      <c r="G22" s="559">
        <v>3</v>
      </c>
      <c r="H22" s="651" t="s">
        <v>960</v>
      </c>
      <c r="I22" s="649"/>
      <c r="J22" s="567" t="s">
        <v>56</v>
      </c>
      <c r="K22" s="434" t="s">
        <v>164</v>
      </c>
      <c r="L22" s="436" t="s">
        <v>189</v>
      </c>
      <c r="M22" s="549" t="s">
        <v>116</v>
      </c>
      <c r="N22" s="545">
        <v>20</v>
      </c>
      <c r="O22" s="541" t="s">
        <v>1162</v>
      </c>
      <c r="P22" s="526"/>
      <c r="Q22" s="526"/>
      <c r="R22" s="550"/>
      <c r="S22" s="215"/>
      <c r="T22" s="706"/>
      <c r="U22" s="554"/>
      <c r="V22" s="555"/>
      <c r="W22" s="188"/>
      <c r="X22" s="543"/>
      <c r="Y22" s="543"/>
      <c r="Z22" s="543"/>
      <c r="AA22" s="543"/>
      <c r="AB22" s="543"/>
      <c r="AC22" s="543">
        <f>IF(N22="","",$N$22)</f>
        <v>20</v>
      </c>
      <c r="AD22" s="543"/>
      <c r="AE22" s="543">
        <f>IF(N22="","",$N$22)</f>
        <v>20</v>
      </c>
      <c r="AF22" s="543">
        <f>IF(N22="","",$N$22)</f>
        <v>20</v>
      </c>
      <c r="AG22" s="543"/>
      <c r="AH22" s="543"/>
      <c r="AI22" s="543"/>
      <c r="AJ22" s="543"/>
      <c r="AK22" s="190"/>
    </row>
    <row r="23" spans="2:37" ht="39.75" customHeight="1" x14ac:dyDescent="0.25">
      <c r="B23" s="187"/>
      <c r="C23" s="734"/>
      <c r="D23" s="731"/>
      <c r="E23" s="664"/>
      <c r="F23" s="668"/>
      <c r="G23" s="560"/>
      <c r="H23" s="650"/>
      <c r="I23" s="649"/>
      <c r="J23" s="564"/>
      <c r="K23" s="434" t="s">
        <v>165</v>
      </c>
      <c r="L23" s="436" t="s">
        <v>190</v>
      </c>
      <c r="M23" s="546"/>
      <c r="N23" s="546"/>
      <c r="O23" s="542"/>
      <c r="P23" s="527"/>
      <c r="Q23" s="527"/>
      <c r="R23" s="551"/>
      <c r="S23" s="215"/>
      <c r="T23" s="556"/>
      <c r="U23" s="557"/>
      <c r="V23" s="558"/>
      <c r="W23" s="188"/>
      <c r="X23" s="544"/>
      <c r="Y23" s="544"/>
      <c r="Z23" s="544"/>
      <c r="AA23" s="544"/>
      <c r="AB23" s="544"/>
      <c r="AC23" s="544"/>
      <c r="AD23" s="544"/>
      <c r="AE23" s="544"/>
      <c r="AF23" s="544"/>
      <c r="AG23" s="544"/>
      <c r="AH23" s="544"/>
      <c r="AI23" s="544"/>
      <c r="AJ23" s="544"/>
      <c r="AK23" s="190"/>
    </row>
    <row r="24" spans="2:37" ht="39.75" customHeight="1" x14ac:dyDescent="0.25">
      <c r="B24" s="187"/>
      <c r="C24" s="734"/>
      <c r="D24" s="731"/>
      <c r="E24" s="664"/>
      <c r="F24" s="668"/>
      <c r="G24" s="560"/>
      <c r="H24" s="650"/>
      <c r="I24" s="649"/>
      <c r="J24" s="564"/>
      <c r="K24" s="434" t="s">
        <v>166</v>
      </c>
      <c r="L24" s="435" t="s">
        <v>906</v>
      </c>
      <c r="M24" s="546"/>
      <c r="N24" s="546"/>
      <c r="O24" s="542"/>
      <c r="P24" s="527"/>
      <c r="Q24" s="527"/>
      <c r="R24" s="551"/>
      <c r="S24" s="215"/>
      <c r="T24" s="218"/>
      <c r="W24" s="188"/>
      <c r="X24" s="544"/>
      <c r="Y24" s="544"/>
      <c r="Z24" s="544"/>
      <c r="AA24" s="544"/>
      <c r="AB24" s="544"/>
      <c r="AC24" s="544"/>
      <c r="AD24" s="544"/>
      <c r="AE24" s="544"/>
      <c r="AF24" s="544"/>
      <c r="AG24" s="544"/>
      <c r="AH24" s="544"/>
      <c r="AI24" s="544"/>
      <c r="AJ24" s="544"/>
      <c r="AK24" s="190"/>
    </row>
    <row r="25" spans="2:37" ht="39.75" customHeight="1" x14ac:dyDescent="0.25">
      <c r="B25" s="187"/>
      <c r="C25" s="734"/>
      <c r="D25" s="731"/>
      <c r="E25" s="664"/>
      <c r="F25" s="668"/>
      <c r="G25" s="560"/>
      <c r="H25" s="650"/>
      <c r="I25" s="649"/>
      <c r="J25" s="564"/>
      <c r="K25" s="434" t="s">
        <v>187</v>
      </c>
      <c r="L25" s="435" t="s">
        <v>905</v>
      </c>
      <c r="M25" s="546"/>
      <c r="N25" s="546"/>
      <c r="O25" s="542"/>
      <c r="P25" s="527"/>
      <c r="Q25" s="527"/>
      <c r="R25" s="551"/>
      <c r="S25" s="215"/>
      <c r="T25" s="218"/>
      <c r="W25" s="188"/>
      <c r="X25" s="544"/>
      <c r="Y25" s="544"/>
      <c r="Z25" s="544"/>
      <c r="AA25" s="544"/>
      <c r="AB25" s="544"/>
      <c r="AC25" s="544"/>
      <c r="AD25" s="544"/>
      <c r="AE25" s="544"/>
      <c r="AF25" s="544"/>
      <c r="AG25" s="544"/>
      <c r="AH25" s="544"/>
      <c r="AI25" s="544"/>
      <c r="AJ25" s="544"/>
      <c r="AK25" s="190"/>
    </row>
    <row r="26" spans="2:37" ht="39.75" customHeight="1" x14ac:dyDescent="0.25">
      <c r="B26" s="187"/>
      <c r="C26" s="734"/>
      <c r="D26" s="731"/>
      <c r="E26" s="664"/>
      <c r="F26" s="668"/>
      <c r="G26" s="560"/>
      <c r="H26" s="650"/>
      <c r="I26" s="649"/>
      <c r="J26" s="564"/>
      <c r="K26" s="434" t="s">
        <v>188</v>
      </c>
      <c r="L26" s="435" t="s">
        <v>907</v>
      </c>
      <c r="M26" s="546"/>
      <c r="N26" s="546"/>
      <c r="O26" s="542"/>
      <c r="P26" s="527"/>
      <c r="Q26" s="527"/>
      <c r="R26" s="552"/>
      <c r="S26" s="215"/>
      <c r="T26" s="218"/>
      <c r="W26" s="188"/>
      <c r="X26" s="544"/>
      <c r="Y26" s="544"/>
      <c r="Z26" s="544"/>
      <c r="AA26" s="544"/>
      <c r="AB26" s="544"/>
      <c r="AC26" s="544"/>
      <c r="AD26" s="544"/>
      <c r="AE26" s="544"/>
      <c r="AF26" s="544"/>
      <c r="AG26" s="544"/>
      <c r="AH26" s="544"/>
      <c r="AI26" s="544"/>
      <c r="AJ26" s="544"/>
      <c r="AK26" s="190"/>
    </row>
    <row r="27" spans="2:37" ht="39.75" customHeight="1" x14ac:dyDescent="0.25">
      <c r="B27" s="187"/>
      <c r="C27" s="734"/>
      <c r="D27" s="731"/>
      <c r="E27" s="690" t="s">
        <v>92</v>
      </c>
      <c r="F27" s="667">
        <f>+IF(SUM(N27:N76)=0,"",AVERAGE(N27:N76))</f>
        <v>62.1</v>
      </c>
      <c r="G27" s="559">
        <v>4</v>
      </c>
      <c r="H27" s="561" t="s">
        <v>958</v>
      </c>
      <c r="I27" s="568"/>
      <c r="J27" s="548" t="s">
        <v>923</v>
      </c>
      <c r="K27" s="432" t="s">
        <v>164</v>
      </c>
      <c r="L27" s="548" t="s">
        <v>986</v>
      </c>
      <c r="M27" s="549" t="s">
        <v>116</v>
      </c>
      <c r="N27" s="545">
        <v>75</v>
      </c>
      <c r="O27" s="528" t="s">
        <v>1155</v>
      </c>
      <c r="P27" s="528" t="s">
        <v>1157</v>
      </c>
      <c r="Q27" s="528" t="s">
        <v>1156</v>
      </c>
      <c r="R27" s="550" t="s">
        <v>1204</v>
      </c>
      <c r="S27" s="215"/>
      <c r="T27" s="553"/>
      <c r="U27" s="554"/>
      <c r="V27" s="555"/>
      <c r="W27" s="237"/>
      <c r="X27" s="543"/>
      <c r="Y27" s="543"/>
      <c r="Z27" s="543"/>
      <c r="AA27" s="543"/>
      <c r="AB27" s="543"/>
      <c r="AC27" s="543"/>
      <c r="AD27" s="543"/>
      <c r="AE27" s="543"/>
      <c r="AF27" s="543"/>
      <c r="AG27" s="543"/>
      <c r="AH27" s="543"/>
      <c r="AI27" s="543"/>
      <c r="AJ27" s="543">
        <f>IF(N27="","",N27)</f>
        <v>75</v>
      </c>
      <c r="AK27" s="190"/>
    </row>
    <row r="28" spans="2:37" ht="39.75" customHeight="1" x14ac:dyDescent="0.25">
      <c r="B28" s="187"/>
      <c r="C28" s="734"/>
      <c r="D28" s="731"/>
      <c r="E28" s="675"/>
      <c r="F28" s="667"/>
      <c r="G28" s="560"/>
      <c r="H28" s="563"/>
      <c r="I28" s="568"/>
      <c r="J28" s="564"/>
      <c r="K28" s="432" t="s">
        <v>165</v>
      </c>
      <c r="L28" s="548"/>
      <c r="M28" s="546"/>
      <c r="N28" s="546"/>
      <c r="O28" s="527"/>
      <c r="P28" s="527"/>
      <c r="Q28" s="527"/>
      <c r="R28" s="551"/>
      <c r="S28" s="215"/>
      <c r="T28" s="556"/>
      <c r="U28" s="557"/>
      <c r="V28" s="558"/>
      <c r="W28" s="188"/>
      <c r="X28" s="544"/>
      <c r="Y28" s="544"/>
      <c r="Z28" s="544"/>
      <c r="AA28" s="544"/>
      <c r="AB28" s="544"/>
      <c r="AC28" s="544"/>
      <c r="AD28" s="544"/>
      <c r="AE28" s="544"/>
      <c r="AF28" s="544"/>
      <c r="AG28" s="544"/>
      <c r="AH28" s="544"/>
      <c r="AI28" s="544"/>
      <c r="AJ28" s="544"/>
      <c r="AK28" s="190"/>
    </row>
    <row r="29" spans="2:37" ht="39.75" customHeight="1" x14ac:dyDescent="0.25">
      <c r="B29" s="187"/>
      <c r="C29" s="734"/>
      <c r="D29" s="731"/>
      <c r="E29" s="675"/>
      <c r="F29" s="667"/>
      <c r="G29" s="560"/>
      <c r="H29" s="563"/>
      <c r="I29" s="568"/>
      <c r="J29" s="564"/>
      <c r="K29" s="432" t="s">
        <v>166</v>
      </c>
      <c r="L29" s="548"/>
      <c r="M29" s="546"/>
      <c r="N29" s="546"/>
      <c r="O29" s="527"/>
      <c r="P29" s="527"/>
      <c r="Q29" s="527"/>
      <c r="R29" s="551"/>
      <c r="S29" s="215"/>
      <c r="T29" s="218"/>
      <c r="U29" s="219"/>
      <c r="W29" s="188"/>
      <c r="X29" s="544"/>
      <c r="Y29" s="544"/>
      <c r="Z29" s="544"/>
      <c r="AA29" s="544"/>
      <c r="AB29" s="544"/>
      <c r="AC29" s="544"/>
      <c r="AD29" s="544"/>
      <c r="AE29" s="544"/>
      <c r="AF29" s="544"/>
      <c r="AG29" s="544"/>
      <c r="AH29" s="544"/>
      <c r="AI29" s="544"/>
      <c r="AJ29" s="544"/>
      <c r="AK29" s="190"/>
    </row>
    <row r="30" spans="2:37" ht="39.75" customHeight="1" x14ac:dyDescent="0.25">
      <c r="B30" s="187"/>
      <c r="C30" s="734"/>
      <c r="D30" s="731"/>
      <c r="E30" s="675"/>
      <c r="F30" s="667"/>
      <c r="G30" s="560"/>
      <c r="H30" s="563"/>
      <c r="I30" s="568"/>
      <c r="J30" s="564"/>
      <c r="K30" s="432" t="s">
        <v>187</v>
      </c>
      <c r="L30" s="548"/>
      <c r="M30" s="546"/>
      <c r="N30" s="546"/>
      <c r="O30" s="527"/>
      <c r="P30" s="527"/>
      <c r="Q30" s="527"/>
      <c r="R30" s="551"/>
      <c r="S30" s="215"/>
      <c r="T30" s="218"/>
      <c r="U30" s="219"/>
      <c r="W30" s="188"/>
      <c r="X30" s="544"/>
      <c r="Y30" s="544"/>
      <c r="Z30" s="544"/>
      <c r="AA30" s="544"/>
      <c r="AB30" s="544"/>
      <c r="AC30" s="544"/>
      <c r="AD30" s="544"/>
      <c r="AE30" s="544"/>
      <c r="AF30" s="544"/>
      <c r="AG30" s="544"/>
      <c r="AH30" s="544"/>
      <c r="AI30" s="544"/>
      <c r="AJ30" s="544"/>
      <c r="AK30" s="190"/>
    </row>
    <row r="31" spans="2:37" ht="39.75" customHeight="1" x14ac:dyDescent="0.25">
      <c r="B31" s="187"/>
      <c r="C31" s="734"/>
      <c r="D31" s="731"/>
      <c r="E31" s="675"/>
      <c r="F31" s="667"/>
      <c r="G31" s="560"/>
      <c r="H31" s="563"/>
      <c r="I31" s="568"/>
      <c r="J31" s="564"/>
      <c r="K31" s="432" t="s">
        <v>188</v>
      </c>
      <c r="L31" s="548"/>
      <c r="M31" s="546"/>
      <c r="N31" s="546"/>
      <c r="O31" s="527"/>
      <c r="P31" s="527"/>
      <c r="Q31" s="527"/>
      <c r="R31" s="552"/>
      <c r="S31" s="215"/>
      <c r="T31" s="218"/>
      <c r="U31" s="219"/>
      <c r="W31" s="188"/>
      <c r="X31" s="544"/>
      <c r="Y31" s="544"/>
      <c r="Z31" s="544"/>
      <c r="AA31" s="544"/>
      <c r="AB31" s="544"/>
      <c r="AC31" s="544"/>
      <c r="AD31" s="544"/>
      <c r="AE31" s="544"/>
      <c r="AF31" s="544"/>
      <c r="AG31" s="544"/>
      <c r="AH31" s="544"/>
      <c r="AI31" s="544"/>
      <c r="AJ31" s="544"/>
      <c r="AK31" s="190"/>
    </row>
    <row r="32" spans="2:37" ht="39.75" customHeight="1" x14ac:dyDescent="0.25">
      <c r="B32" s="187"/>
      <c r="C32" s="734"/>
      <c r="D32" s="731"/>
      <c r="E32" s="675"/>
      <c r="F32" s="667"/>
      <c r="G32" s="559">
        <v>5</v>
      </c>
      <c r="H32" s="561" t="s">
        <v>959</v>
      </c>
      <c r="I32" s="568"/>
      <c r="J32" s="548" t="s">
        <v>987</v>
      </c>
      <c r="K32" s="432" t="s">
        <v>164</v>
      </c>
      <c r="L32" s="548" t="s">
        <v>985</v>
      </c>
      <c r="M32" s="549" t="s">
        <v>116</v>
      </c>
      <c r="N32" s="545">
        <v>58</v>
      </c>
      <c r="O32" s="528" t="s">
        <v>1155</v>
      </c>
      <c r="P32" s="528" t="s">
        <v>1157</v>
      </c>
      <c r="Q32" s="528" t="s">
        <v>1156</v>
      </c>
      <c r="R32" s="550" t="s">
        <v>1131</v>
      </c>
      <c r="S32" s="215"/>
      <c r="T32" s="553"/>
      <c r="U32" s="554"/>
      <c r="V32" s="555"/>
      <c r="W32" s="237"/>
      <c r="X32" s="543"/>
      <c r="Y32" s="543"/>
      <c r="Z32" s="543"/>
      <c r="AA32" s="543"/>
      <c r="AB32" s="543"/>
      <c r="AC32" s="543"/>
      <c r="AD32" s="543"/>
      <c r="AE32" s="543"/>
      <c r="AF32" s="543"/>
      <c r="AG32" s="543"/>
      <c r="AH32" s="543"/>
      <c r="AI32" s="543"/>
      <c r="AJ32" s="543">
        <f>IF(N32="","",N32)</f>
        <v>58</v>
      </c>
      <c r="AK32" s="190"/>
    </row>
    <row r="33" spans="2:37" ht="39.75" customHeight="1" x14ac:dyDescent="0.25">
      <c r="B33" s="187"/>
      <c r="C33" s="734"/>
      <c r="D33" s="731"/>
      <c r="E33" s="675"/>
      <c r="F33" s="667"/>
      <c r="G33" s="560"/>
      <c r="H33" s="563"/>
      <c r="I33" s="568"/>
      <c r="J33" s="564"/>
      <c r="K33" s="432" t="s">
        <v>165</v>
      </c>
      <c r="L33" s="548"/>
      <c r="M33" s="546"/>
      <c r="N33" s="546"/>
      <c r="O33" s="527"/>
      <c r="P33" s="527"/>
      <c r="Q33" s="527"/>
      <c r="R33" s="551"/>
      <c r="S33" s="215"/>
      <c r="T33" s="556"/>
      <c r="U33" s="557"/>
      <c r="V33" s="558"/>
      <c r="W33" s="188"/>
      <c r="X33" s="544"/>
      <c r="Y33" s="544"/>
      <c r="Z33" s="544"/>
      <c r="AA33" s="544"/>
      <c r="AB33" s="544"/>
      <c r="AC33" s="544"/>
      <c r="AD33" s="544"/>
      <c r="AE33" s="544"/>
      <c r="AF33" s="544"/>
      <c r="AG33" s="544"/>
      <c r="AH33" s="544"/>
      <c r="AI33" s="544"/>
      <c r="AJ33" s="544"/>
      <c r="AK33" s="190"/>
    </row>
    <row r="34" spans="2:37" ht="39.75" customHeight="1" x14ac:dyDescent="0.25">
      <c r="B34" s="187"/>
      <c r="C34" s="734"/>
      <c r="D34" s="731"/>
      <c r="E34" s="675"/>
      <c r="F34" s="667"/>
      <c r="G34" s="560"/>
      <c r="H34" s="563"/>
      <c r="I34" s="568"/>
      <c r="J34" s="564"/>
      <c r="K34" s="432" t="s">
        <v>166</v>
      </c>
      <c r="L34" s="548"/>
      <c r="M34" s="546"/>
      <c r="N34" s="546"/>
      <c r="O34" s="527"/>
      <c r="P34" s="527"/>
      <c r="Q34" s="527"/>
      <c r="R34" s="551"/>
      <c r="S34" s="215"/>
      <c r="T34" s="218"/>
      <c r="U34" s="387"/>
      <c r="W34" s="188"/>
      <c r="X34" s="544"/>
      <c r="Y34" s="544"/>
      <c r="Z34" s="544"/>
      <c r="AA34" s="544"/>
      <c r="AB34" s="544"/>
      <c r="AC34" s="544"/>
      <c r="AD34" s="544"/>
      <c r="AE34" s="544"/>
      <c r="AF34" s="544"/>
      <c r="AG34" s="544"/>
      <c r="AH34" s="544"/>
      <c r="AI34" s="544"/>
      <c r="AJ34" s="544"/>
      <c r="AK34" s="190"/>
    </row>
    <row r="35" spans="2:37" ht="39.75" customHeight="1" x14ac:dyDescent="0.25">
      <c r="B35" s="187"/>
      <c r="C35" s="734"/>
      <c r="D35" s="731"/>
      <c r="E35" s="675"/>
      <c r="F35" s="667"/>
      <c r="G35" s="560"/>
      <c r="H35" s="563"/>
      <c r="I35" s="568"/>
      <c r="J35" s="564"/>
      <c r="K35" s="432" t="s">
        <v>187</v>
      </c>
      <c r="L35" s="548"/>
      <c r="M35" s="546"/>
      <c r="N35" s="546"/>
      <c r="O35" s="527"/>
      <c r="P35" s="527"/>
      <c r="Q35" s="527"/>
      <c r="R35" s="551"/>
      <c r="S35" s="215"/>
      <c r="T35" s="218"/>
      <c r="U35" s="387"/>
      <c r="W35" s="188"/>
      <c r="X35" s="544"/>
      <c r="Y35" s="544"/>
      <c r="Z35" s="544"/>
      <c r="AA35" s="544"/>
      <c r="AB35" s="544"/>
      <c r="AC35" s="544"/>
      <c r="AD35" s="544"/>
      <c r="AE35" s="544"/>
      <c r="AF35" s="544"/>
      <c r="AG35" s="544"/>
      <c r="AH35" s="544"/>
      <c r="AI35" s="544"/>
      <c r="AJ35" s="544"/>
      <c r="AK35" s="190"/>
    </row>
    <row r="36" spans="2:37" ht="39.75" customHeight="1" x14ac:dyDescent="0.25">
      <c r="B36" s="187"/>
      <c r="C36" s="734"/>
      <c r="D36" s="731"/>
      <c r="E36" s="675"/>
      <c r="F36" s="667"/>
      <c r="G36" s="560"/>
      <c r="H36" s="563"/>
      <c r="I36" s="568"/>
      <c r="J36" s="564"/>
      <c r="K36" s="432" t="s">
        <v>188</v>
      </c>
      <c r="L36" s="548"/>
      <c r="M36" s="546"/>
      <c r="N36" s="546"/>
      <c r="O36" s="527"/>
      <c r="P36" s="527"/>
      <c r="Q36" s="527"/>
      <c r="R36" s="552"/>
      <c r="S36" s="215"/>
      <c r="T36" s="218"/>
      <c r="U36" s="387"/>
      <c r="W36" s="188"/>
      <c r="X36" s="544"/>
      <c r="Y36" s="544"/>
      <c r="Z36" s="544"/>
      <c r="AA36" s="544"/>
      <c r="AB36" s="544"/>
      <c r="AC36" s="544"/>
      <c r="AD36" s="544"/>
      <c r="AE36" s="544"/>
      <c r="AF36" s="544"/>
      <c r="AG36" s="544"/>
      <c r="AH36" s="544"/>
      <c r="AI36" s="544"/>
      <c r="AJ36" s="544"/>
      <c r="AK36" s="190"/>
    </row>
    <row r="37" spans="2:37" ht="39.75" customHeight="1" x14ac:dyDescent="0.25">
      <c r="B37" s="187"/>
      <c r="C37" s="734"/>
      <c r="D37" s="731"/>
      <c r="E37" s="675"/>
      <c r="F37" s="667"/>
      <c r="G37" s="559">
        <v>6</v>
      </c>
      <c r="H37" s="561" t="s">
        <v>924</v>
      </c>
      <c r="I37" s="562"/>
      <c r="J37" s="548" t="s">
        <v>925</v>
      </c>
      <c r="K37" s="432" t="s">
        <v>164</v>
      </c>
      <c r="L37" s="435" t="s">
        <v>964</v>
      </c>
      <c r="M37" s="549" t="s">
        <v>116</v>
      </c>
      <c r="N37" s="545">
        <v>41</v>
      </c>
      <c r="O37" s="528" t="s">
        <v>1158</v>
      </c>
      <c r="P37" s="528" t="s">
        <v>1159</v>
      </c>
      <c r="Q37" s="528" t="s">
        <v>1160</v>
      </c>
      <c r="R37" s="550"/>
      <c r="S37" s="215"/>
      <c r="T37" s="553"/>
      <c r="U37" s="554"/>
      <c r="V37" s="555"/>
      <c r="W37" s="237"/>
      <c r="X37" s="543"/>
      <c r="Y37" s="543"/>
      <c r="Z37" s="543"/>
      <c r="AA37" s="543"/>
      <c r="AB37" s="543"/>
      <c r="AC37" s="543"/>
      <c r="AD37" s="543"/>
      <c r="AE37" s="543"/>
      <c r="AF37" s="543"/>
      <c r="AG37" s="543"/>
      <c r="AH37" s="543"/>
      <c r="AI37" s="543"/>
      <c r="AJ37" s="543">
        <f>IF(N37="","",N37)</f>
        <v>41</v>
      </c>
      <c r="AK37" s="190"/>
    </row>
    <row r="38" spans="2:37" ht="39.75" customHeight="1" x14ac:dyDescent="0.25">
      <c r="B38" s="187"/>
      <c r="C38" s="734"/>
      <c r="D38" s="731"/>
      <c r="E38" s="675"/>
      <c r="F38" s="667"/>
      <c r="G38" s="560"/>
      <c r="H38" s="563"/>
      <c r="I38" s="562"/>
      <c r="J38" s="564"/>
      <c r="K38" s="432" t="s">
        <v>165</v>
      </c>
      <c r="L38" s="435" t="s">
        <v>963</v>
      </c>
      <c r="M38" s="546"/>
      <c r="N38" s="546"/>
      <c r="O38" s="527"/>
      <c r="P38" s="527"/>
      <c r="Q38" s="527"/>
      <c r="R38" s="551"/>
      <c r="S38" s="215"/>
      <c r="T38" s="556"/>
      <c r="U38" s="557"/>
      <c r="V38" s="558"/>
      <c r="W38" s="188"/>
      <c r="X38" s="544"/>
      <c r="Y38" s="544"/>
      <c r="Z38" s="544"/>
      <c r="AA38" s="544"/>
      <c r="AB38" s="544"/>
      <c r="AC38" s="544"/>
      <c r="AD38" s="544"/>
      <c r="AE38" s="544"/>
      <c r="AF38" s="544"/>
      <c r="AG38" s="544"/>
      <c r="AH38" s="544"/>
      <c r="AI38" s="544"/>
      <c r="AJ38" s="544"/>
      <c r="AK38" s="190"/>
    </row>
    <row r="39" spans="2:37" ht="39.75" customHeight="1" x14ac:dyDescent="0.25">
      <c r="B39" s="187"/>
      <c r="C39" s="734"/>
      <c r="D39" s="731"/>
      <c r="E39" s="675"/>
      <c r="F39" s="667"/>
      <c r="G39" s="560"/>
      <c r="H39" s="563"/>
      <c r="I39" s="562"/>
      <c r="J39" s="564"/>
      <c r="K39" s="432" t="s">
        <v>166</v>
      </c>
      <c r="L39" s="435" t="s">
        <v>962</v>
      </c>
      <c r="M39" s="546"/>
      <c r="N39" s="546"/>
      <c r="O39" s="527"/>
      <c r="P39" s="527"/>
      <c r="Q39" s="527"/>
      <c r="R39" s="551"/>
      <c r="S39" s="215"/>
      <c r="T39" s="218"/>
      <c r="U39" s="387"/>
      <c r="W39" s="188"/>
      <c r="X39" s="544"/>
      <c r="Y39" s="544"/>
      <c r="Z39" s="544"/>
      <c r="AA39" s="544"/>
      <c r="AB39" s="544"/>
      <c r="AC39" s="544"/>
      <c r="AD39" s="544"/>
      <c r="AE39" s="544"/>
      <c r="AF39" s="544"/>
      <c r="AG39" s="544"/>
      <c r="AH39" s="544"/>
      <c r="AI39" s="544"/>
      <c r="AJ39" s="544"/>
      <c r="AK39" s="190"/>
    </row>
    <row r="40" spans="2:37" ht="39.75" customHeight="1" x14ac:dyDescent="0.25">
      <c r="B40" s="187"/>
      <c r="C40" s="734"/>
      <c r="D40" s="731"/>
      <c r="E40" s="675"/>
      <c r="F40" s="667"/>
      <c r="G40" s="560"/>
      <c r="H40" s="563"/>
      <c r="I40" s="562"/>
      <c r="J40" s="564"/>
      <c r="K40" s="432" t="s">
        <v>187</v>
      </c>
      <c r="L40" s="435" t="s">
        <v>926</v>
      </c>
      <c r="M40" s="546"/>
      <c r="N40" s="546"/>
      <c r="O40" s="527"/>
      <c r="P40" s="527"/>
      <c r="Q40" s="527"/>
      <c r="R40" s="551"/>
      <c r="S40" s="215"/>
      <c r="T40" s="218"/>
      <c r="U40" s="387"/>
      <c r="W40" s="188"/>
      <c r="X40" s="544"/>
      <c r="Y40" s="544"/>
      <c r="Z40" s="544"/>
      <c r="AA40" s="544"/>
      <c r="AB40" s="544"/>
      <c r="AC40" s="544"/>
      <c r="AD40" s="544"/>
      <c r="AE40" s="544"/>
      <c r="AF40" s="544"/>
      <c r="AG40" s="544"/>
      <c r="AH40" s="544"/>
      <c r="AI40" s="544"/>
      <c r="AJ40" s="544"/>
      <c r="AK40" s="190"/>
    </row>
    <row r="41" spans="2:37" ht="39.75" customHeight="1" x14ac:dyDescent="0.25">
      <c r="B41" s="187"/>
      <c r="C41" s="734"/>
      <c r="D41" s="731"/>
      <c r="E41" s="675"/>
      <c r="F41" s="667"/>
      <c r="G41" s="560"/>
      <c r="H41" s="563"/>
      <c r="I41" s="562"/>
      <c r="J41" s="564"/>
      <c r="K41" s="432" t="s">
        <v>188</v>
      </c>
      <c r="L41" s="435" t="s">
        <v>961</v>
      </c>
      <c r="M41" s="546"/>
      <c r="N41" s="546"/>
      <c r="O41" s="527"/>
      <c r="P41" s="527"/>
      <c r="Q41" s="527"/>
      <c r="R41" s="552"/>
      <c r="S41" s="215"/>
      <c r="T41" s="218"/>
      <c r="U41" s="387"/>
      <c r="W41" s="188"/>
      <c r="X41" s="544"/>
      <c r="Y41" s="544"/>
      <c r="Z41" s="544"/>
      <c r="AA41" s="544"/>
      <c r="AB41" s="544"/>
      <c r="AC41" s="544"/>
      <c r="AD41" s="544"/>
      <c r="AE41" s="544"/>
      <c r="AF41" s="544"/>
      <c r="AG41" s="544"/>
      <c r="AH41" s="544"/>
      <c r="AI41" s="544"/>
      <c r="AJ41" s="544"/>
      <c r="AK41" s="190"/>
    </row>
    <row r="42" spans="2:37" ht="39.75" customHeight="1" x14ac:dyDescent="0.25">
      <c r="B42" s="187"/>
      <c r="C42" s="734"/>
      <c r="D42" s="731"/>
      <c r="E42" s="675"/>
      <c r="F42" s="667"/>
      <c r="G42" s="559">
        <v>7</v>
      </c>
      <c r="H42" s="561" t="s">
        <v>762</v>
      </c>
      <c r="I42" s="562"/>
      <c r="J42" s="567" t="s">
        <v>57</v>
      </c>
      <c r="K42" s="434" t="s">
        <v>164</v>
      </c>
      <c r="L42" s="436" t="s">
        <v>191</v>
      </c>
      <c r="M42" s="549" t="s">
        <v>116</v>
      </c>
      <c r="N42" s="545">
        <v>81</v>
      </c>
      <c r="O42" s="528" t="s">
        <v>1132</v>
      </c>
      <c r="P42" s="528" t="s">
        <v>1133</v>
      </c>
      <c r="Q42" s="528" t="s">
        <v>1161</v>
      </c>
      <c r="R42" s="550" t="s">
        <v>1134</v>
      </c>
      <c r="S42" s="215"/>
      <c r="T42" s="218"/>
      <c r="W42" s="188"/>
      <c r="X42" s="543"/>
      <c r="Y42" s="543"/>
      <c r="Z42" s="543"/>
      <c r="AA42" s="543"/>
      <c r="AB42" s="543"/>
      <c r="AC42" s="543"/>
      <c r="AD42" s="543"/>
      <c r="AE42" s="543"/>
      <c r="AF42" s="543"/>
      <c r="AG42" s="543"/>
      <c r="AH42" s="543"/>
      <c r="AI42" s="543"/>
      <c r="AJ42" s="543">
        <f>IF(N42="","",N42)</f>
        <v>81</v>
      </c>
      <c r="AK42" s="190"/>
    </row>
    <row r="43" spans="2:37" ht="39.75" customHeight="1" x14ac:dyDescent="0.25">
      <c r="B43" s="187"/>
      <c r="C43" s="734"/>
      <c r="D43" s="731"/>
      <c r="E43" s="675"/>
      <c r="F43" s="667"/>
      <c r="G43" s="560"/>
      <c r="H43" s="566"/>
      <c r="I43" s="562"/>
      <c r="J43" s="564"/>
      <c r="K43" s="434" t="s">
        <v>165</v>
      </c>
      <c r="L43" s="436" t="s">
        <v>192</v>
      </c>
      <c r="M43" s="546"/>
      <c r="N43" s="546"/>
      <c r="O43" s="527"/>
      <c r="P43" s="527"/>
      <c r="Q43" s="527"/>
      <c r="R43" s="551"/>
      <c r="S43" s="215"/>
      <c r="T43" s="218"/>
      <c r="W43" s="188"/>
      <c r="X43" s="544"/>
      <c r="Y43" s="544"/>
      <c r="Z43" s="544"/>
      <c r="AA43" s="544"/>
      <c r="AB43" s="544"/>
      <c r="AC43" s="544"/>
      <c r="AD43" s="544"/>
      <c r="AE43" s="544"/>
      <c r="AF43" s="544"/>
      <c r="AG43" s="544"/>
      <c r="AH43" s="544"/>
      <c r="AI43" s="544"/>
      <c r="AJ43" s="544"/>
      <c r="AK43" s="190"/>
    </row>
    <row r="44" spans="2:37" ht="39.75" customHeight="1" x14ac:dyDescent="0.25">
      <c r="B44" s="187"/>
      <c r="C44" s="734"/>
      <c r="D44" s="731"/>
      <c r="E44" s="675"/>
      <c r="F44" s="667"/>
      <c r="G44" s="560"/>
      <c r="H44" s="566"/>
      <c r="I44" s="562"/>
      <c r="J44" s="564"/>
      <c r="K44" s="434" t="s">
        <v>166</v>
      </c>
      <c r="L44" s="436" t="s">
        <v>193</v>
      </c>
      <c r="M44" s="546"/>
      <c r="N44" s="546"/>
      <c r="O44" s="527"/>
      <c r="P44" s="527"/>
      <c r="Q44" s="527"/>
      <c r="R44" s="551"/>
      <c r="S44" s="215"/>
      <c r="T44" s="218"/>
      <c r="W44" s="188"/>
      <c r="X44" s="544"/>
      <c r="Y44" s="544"/>
      <c r="Z44" s="544"/>
      <c r="AA44" s="544"/>
      <c r="AB44" s="544"/>
      <c r="AC44" s="544"/>
      <c r="AD44" s="544"/>
      <c r="AE44" s="544"/>
      <c r="AF44" s="544"/>
      <c r="AG44" s="544"/>
      <c r="AH44" s="544"/>
      <c r="AI44" s="544"/>
      <c r="AJ44" s="544"/>
      <c r="AK44" s="190"/>
    </row>
    <row r="45" spans="2:37" ht="39.75" customHeight="1" x14ac:dyDescent="0.25">
      <c r="B45" s="187"/>
      <c r="C45" s="734"/>
      <c r="D45" s="731"/>
      <c r="E45" s="675"/>
      <c r="F45" s="667"/>
      <c r="G45" s="560"/>
      <c r="H45" s="566"/>
      <c r="I45" s="562"/>
      <c r="J45" s="564"/>
      <c r="K45" s="434" t="s">
        <v>187</v>
      </c>
      <c r="L45" s="436" t="s">
        <v>194</v>
      </c>
      <c r="M45" s="546"/>
      <c r="N45" s="546"/>
      <c r="O45" s="527"/>
      <c r="P45" s="527"/>
      <c r="Q45" s="527"/>
      <c r="R45" s="551"/>
      <c r="S45" s="215"/>
      <c r="T45" s="218"/>
      <c r="W45" s="188"/>
      <c r="X45" s="544"/>
      <c r="Y45" s="544"/>
      <c r="Z45" s="544"/>
      <c r="AA45" s="544"/>
      <c r="AB45" s="544"/>
      <c r="AC45" s="544"/>
      <c r="AD45" s="544"/>
      <c r="AE45" s="544"/>
      <c r="AF45" s="544"/>
      <c r="AG45" s="544"/>
      <c r="AH45" s="544"/>
      <c r="AI45" s="544"/>
      <c r="AJ45" s="544"/>
      <c r="AK45" s="190"/>
    </row>
    <row r="46" spans="2:37" ht="39.75" customHeight="1" x14ac:dyDescent="0.25">
      <c r="B46" s="187"/>
      <c r="C46" s="734"/>
      <c r="D46" s="731"/>
      <c r="E46" s="675"/>
      <c r="F46" s="667"/>
      <c r="G46" s="560"/>
      <c r="H46" s="566"/>
      <c r="I46" s="562"/>
      <c r="J46" s="564"/>
      <c r="K46" s="434" t="s">
        <v>188</v>
      </c>
      <c r="L46" s="436" t="s">
        <v>195</v>
      </c>
      <c r="M46" s="546"/>
      <c r="N46" s="546"/>
      <c r="O46" s="527"/>
      <c r="P46" s="527"/>
      <c r="Q46" s="527"/>
      <c r="R46" s="552"/>
      <c r="S46" s="215"/>
      <c r="T46" s="218"/>
      <c r="W46" s="188"/>
      <c r="X46" s="544"/>
      <c r="Y46" s="544"/>
      <c r="Z46" s="544"/>
      <c r="AA46" s="544"/>
      <c r="AB46" s="544"/>
      <c r="AC46" s="544"/>
      <c r="AD46" s="544"/>
      <c r="AE46" s="544"/>
      <c r="AF46" s="544"/>
      <c r="AG46" s="544"/>
      <c r="AH46" s="544"/>
      <c r="AI46" s="544"/>
      <c r="AJ46" s="544"/>
      <c r="AK46" s="190"/>
    </row>
    <row r="47" spans="2:37" ht="39.75" customHeight="1" x14ac:dyDescent="0.25">
      <c r="B47" s="187"/>
      <c r="C47" s="734"/>
      <c r="D47" s="731"/>
      <c r="E47" s="675"/>
      <c r="F47" s="667"/>
      <c r="G47" s="559">
        <v>8</v>
      </c>
      <c r="H47" s="561" t="s">
        <v>988</v>
      </c>
      <c r="I47" s="562"/>
      <c r="J47" s="548" t="s">
        <v>115</v>
      </c>
      <c r="K47" s="432" t="s">
        <v>164</v>
      </c>
      <c r="L47" s="435" t="s">
        <v>989</v>
      </c>
      <c r="M47" s="549" t="s">
        <v>116</v>
      </c>
      <c r="N47" s="545">
        <v>81</v>
      </c>
      <c r="O47" s="528" t="s">
        <v>1132</v>
      </c>
      <c r="P47" s="528" t="s">
        <v>1133</v>
      </c>
      <c r="Q47" s="528" t="s">
        <v>1161</v>
      </c>
      <c r="R47" s="550" t="s">
        <v>1134</v>
      </c>
      <c r="S47" s="215"/>
      <c r="W47" s="188"/>
      <c r="X47" s="543"/>
      <c r="Y47" s="543"/>
      <c r="Z47" s="543"/>
      <c r="AA47" s="543"/>
      <c r="AB47" s="543"/>
      <c r="AC47" s="543"/>
      <c r="AD47" s="543"/>
      <c r="AE47" s="543"/>
      <c r="AF47" s="543"/>
      <c r="AG47" s="543"/>
      <c r="AH47" s="543"/>
      <c r="AI47" s="543"/>
      <c r="AJ47" s="543">
        <f>IF(N47="","",N47)</f>
        <v>81</v>
      </c>
      <c r="AK47" s="190"/>
    </row>
    <row r="48" spans="2:37" ht="39.75" customHeight="1" x14ac:dyDescent="0.25">
      <c r="B48" s="187"/>
      <c r="C48" s="734"/>
      <c r="D48" s="731"/>
      <c r="E48" s="675"/>
      <c r="F48" s="667"/>
      <c r="G48" s="560"/>
      <c r="H48" s="563"/>
      <c r="I48" s="562"/>
      <c r="J48" s="564"/>
      <c r="K48" s="432" t="s">
        <v>165</v>
      </c>
      <c r="L48" s="435" t="s">
        <v>990</v>
      </c>
      <c r="M48" s="546"/>
      <c r="N48" s="546"/>
      <c r="O48" s="527"/>
      <c r="P48" s="527"/>
      <c r="Q48" s="527"/>
      <c r="R48" s="551"/>
      <c r="S48" s="215"/>
      <c r="W48" s="188"/>
      <c r="X48" s="544"/>
      <c r="Y48" s="544"/>
      <c r="Z48" s="544"/>
      <c r="AA48" s="544"/>
      <c r="AB48" s="544"/>
      <c r="AC48" s="544"/>
      <c r="AD48" s="544"/>
      <c r="AE48" s="544"/>
      <c r="AF48" s="544"/>
      <c r="AG48" s="544"/>
      <c r="AH48" s="544"/>
      <c r="AI48" s="544"/>
      <c r="AJ48" s="544"/>
      <c r="AK48" s="190"/>
    </row>
    <row r="49" spans="2:37" ht="39.75" customHeight="1" x14ac:dyDescent="0.25">
      <c r="B49" s="187"/>
      <c r="C49" s="734"/>
      <c r="D49" s="731"/>
      <c r="E49" s="675"/>
      <c r="F49" s="667"/>
      <c r="G49" s="560"/>
      <c r="H49" s="563"/>
      <c r="I49" s="562"/>
      <c r="J49" s="564"/>
      <c r="K49" s="432" t="s">
        <v>166</v>
      </c>
      <c r="L49" s="435" t="s">
        <v>991</v>
      </c>
      <c r="M49" s="546"/>
      <c r="N49" s="546"/>
      <c r="O49" s="527"/>
      <c r="P49" s="527"/>
      <c r="Q49" s="527"/>
      <c r="R49" s="551"/>
      <c r="S49" s="215"/>
      <c r="W49" s="188"/>
      <c r="X49" s="544"/>
      <c r="Y49" s="544"/>
      <c r="Z49" s="544"/>
      <c r="AA49" s="544"/>
      <c r="AB49" s="544"/>
      <c r="AC49" s="544"/>
      <c r="AD49" s="544"/>
      <c r="AE49" s="544"/>
      <c r="AF49" s="544"/>
      <c r="AG49" s="544"/>
      <c r="AH49" s="544"/>
      <c r="AI49" s="544"/>
      <c r="AJ49" s="544"/>
      <c r="AK49" s="190"/>
    </row>
    <row r="50" spans="2:37" ht="39.75" customHeight="1" x14ac:dyDescent="0.25">
      <c r="B50" s="187"/>
      <c r="C50" s="734"/>
      <c r="D50" s="731"/>
      <c r="E50" s="675"/>
      <c r="F50" s="667"/>
      <c r="G50" s="560"/>
      <c r="H50" s="563"/>
      <c r="I50" s="562"/>
      <c r="J50" s="564"/>
      <c r="K50" s="432" t="s">
        <v>187</v>
      </c>
      <c r="L50" s="435" t="s">
        <v>992</v>
      </c>
      <c r="M50" s="546"/>
      <c r="N50" s="546"/>
      <c r="O50" s="527"/>
      <c r="P50" s="527"/>
      <c r="Q50" s="527"/>
      <c r="R50" s="551"/>
      <c r="S50" s="215"/>
      <c r="W50" s="188"/>
      <c r="X50" s="544"/>
      <c r="Y50" s="544"/>
      <c r="Z50" s="544"/>
      <c r="AA50" s="544"/>
      <c r="AB50" s="544"/>
      <c r="AC50" s="544"/>
      <c r="AD50" s="544"/>
      <c r="AE50" s="544"/>
      <c r="AF50" s="544"/>
      <c r="AG50" s="544"/>
      <c r="AH50" s="544"/>
      <c r="AI50" s="544"/>
      <c r="AJ50" s="544"/>
      <c r="AK50" s="190"/>
    </row>
    <row r="51" spans="2:37" ht="39.75" customHeight="1" x14ac:dyDescent="0.25">
      <c r="B51" s="187"/>
      <c r="C51" s="734"/>
      <c r="D51" s="731"/>
      <c r="E51" s="675"/>
      <c r="F51" s="667"/>
      <c r="G51" s="560"/>
      <c r="H51" s="563"/>
      <c r="I51" s="562"/>
      <c r="J51" s="564"/>
      <c r="K51" s="432" t="s">
        <v>188</v>
      </c>
      <c r="L51" s="435" t="s">
        <v>993</v>
      </c>
      <c r="M51" s="546"/>
      <c r="N51" s="546"/>
      <c r="O51" s="527"/>
      <c r="P51" s="527"/>
      <c r="Q51" s="527"/>
      <c r="R51" s="552"/>
      <c r="S51" s="215"/>
      <c r="W51" s="188"/>
      <c r="X51" s="544"/>
      <c r="Y51" s="544"/>
      <c r="Z51" s="544"/>
      <c r="AA51" s="544"/>
      <c r="AB51" s="544"/>
      <c r="AC51" s="544"/>
      <c r="AD51" s="544"/>
      <c r="AE51" s="544"/>
      <c r="AF51" s="544"/>
      <c r="AG51" s="544"/>
      <c r="AH51" s="544"/>
      <c r="AI51" s="544"/>
      <c r="AJ51" s="544"/>
      <c r="AK51" s="190"/>
    </row>
    <row r="52" spans="2:37" ht="39.75" customHeight="1" x14ac:dyDescent="0.25">
      <c r="B52" s="187"/>
      <c r="C52" s="734"/>
      <c r="D52" s="731"/>
      <c r="E52" s="675"/>
      <c r="F52" s="667"/>
      <c r="G52" s="559">
        <v>9</v>
      </c>
      <c r="H52" s="561" t="s">
        <v>763</v>
      </c>
      <c r="I52" s="562"/>
      <c r="J52" s="567" t="s">
        <v>115</v>
      </c>
      <c r="K52" s="434" t="s">
        <v>164</v>
      </c>
      <c r="L52" s="436" t="s">
        <v>196</v>
      </c>
      <c r="M52" s="549" t="s">
        <v>116</v>
      </c>
      <c r="N52" s="545">
        <v>81</v>
      </c>
      <c r="O52" s="528" t="s">
        <v>1132</v>
      </c>
      <c r="P52" s="528" t="s">
        <v>1133</v>
      </c>
      <c r="Q52" s="526"/>
      <c r="R52" s="550" t="s">
        <v>1134</v>
      </c>
      <c r="S52" s="215"/>
      <c r="W52" s="188"/>
      <c r="X52" s="543"/>
      <c r="Y52" s="543"/>
      <c r="Z52" s="543"/>
      <c r="AA52" s="543"/>
      <c r="AB52" s="543"/>
      <c r="AC52" s="543"/>
      <c r="AD52" s="543"/>
      <c r="AE52" s="543"/>
      <c r="AF52" s="543"/>
      <c r="AG52" s="543"/>
      <c r="AH52" s="543"/>
      <c r="AI52" s="543"/>
      <c r="AJ52" s="543">
        <f>IF(N52="","",N52)</f>
        <v>81</v>
      </c>
      <c r="AK52" s="190"/>
    </row>
    <row r="53" spans="2:37" ht="39.75" customHeight="1" x14ac:dyDescent="0.25">
      <c r="B53" s="187"/>
      <c r="C53" s="734"/>
      <c r="D53" s="731"/>
      <c r="E53" s="675"/>
      <c r="F53" s="667"/>
      <c r="G53" s="560"/>
      <c r="H53" s="566"/>
      <c r="I53" s="562"/>
      <c r="J53" s="564"/>
      <c r="K53" s="434" t="s">
        <v>165</v>
      </c>
      <c r="L53" s="436" t="s">
        <v>197</v>
      </c>
      <c r="M53" s="546"/>
      <c r="N53" s="546"/>
      <c r="O53" s="527"/>
      <c r="P53" s="527"/>
      <c r="Q53" s="527"/>
      <c r="R53" s="551"/>
      <c r="S53" s="215"/>
      <c r="W53" s="188"/>
      <c r="X53" s="544"/>
      <c r="Y53" s="544"/>
      <c r="Z53" s="544"/>
      <c r="AA53" s="544"/>
      <c r="AB53" s="544"/>
      <c r="AC53" s="544"/>
      <c r="AD53" s="544"/>
      <c r="AE53" s="544"/>
      <c r="AF53" s="544"/>
      <c r="AG53" s="544"/>
      <c r="AH53" s="544"/>
      <c r="AI53" s="544"/>
      <c r="AJ53" s="544"/>
      <c r="AK53" s="190"/>
    </row>
    <row r="54" spans="2:37" ht="39.75" customHeight="1" x14ac:dyDescent="0.25">
      <c r="B54" s="187"/>
      <c r="C54" s="734"/>
      <c r="D54" s="731"/>
      <c r="E54" s="675"/>
      <c r="F54" s="667"/>
      <c r="G54" s="560"/>
      <c r="H54" s="566"/>
      <c r="I54" s="562"/>
      <c r="J54" s="564"/>
      <c r="K54" s="434" t="s">
        <v>166</v>
      </c>
      <c r="L54" s="436" t="s">
        <v>198</v>
      </c>
      <c r="M54" s="546"/>
      <c r="N54" s="546"/>
      <c r="O54" s="527"/>
      <c r="P54" s="527"/>
      <c r="Q54" s="527"/>
      <c r="R54" s="551"/>
      <c r="S54" s="215"/>
      <c r="W54" s="188"/>
      <c r="X54" s="544"/>
      <c r="Y54" s="544"/>
      <c r="Z54" s="544"/>
      <c r="AA54" s="544"/>
      <c r="AB54" s="544"/>
      <c r="AC54" s="544"/>
      <c r="AD54" s="544"/>
      <c r="AE54" s="544"/>
      <c r="AF54" s="544"/>
      <c r="AG54" s="544"/>
      <c r="AH54" s="544"/>
      <c r="AI54" s="544"/>
      <c r="AJ54" s="544"/>
      <c r="AK54" s="190"/>
    </row>
    <row r="55" spans="2:37" ht="39.75" customHeight="1" x14ac:dyDescent="0.25">
      <c r="B55" s="187"/>
      <c r="C55" s="734"/>
      <c r="D55" s="731"/>
      <c r="E55" s="675"/>
      <c r="F55" s="667"/>
      <c r="G55" s="560"/>
      <c r="H55" s="566"/>
      <c r="I55" s="562"/>
      <c r="J55" s="564"/>
      <c r="K55" s="434" t="s">
        <v>187</v>
      </c>
      <c r="L55" s="436" t="s">
        <v>199</v>
      </c>
      <c r="M55" s="546"/>
      <c r="N55" s="546"/>
      <c r="O55" s="527"/>
      <c r="P55" s="527"/>
      <c r="Q55" s="527"/>
      <c r="R55" s="551"/>
      <c r="S55" s="215"/>
      <c r="W55" s="188"/>
      <c r="X55" s="544"/>
      <c r="Y55" s="544"/>
      <c r="Z55" s="544"/>
      <c r="AA55" s="544"/>
      <c r="AB55" s="544"/>
      <c r="AC55" s="544"/>
      <c r="AD55" s="544"/>
      <c r="AE55" s="544"/>
      <c r="AF55" s="544"/>
      <c r="AG55" s="544"/>
      <c r="AH55" s="544"/>
      <c r="AI55" s="544"/>
      <c r="AJ55" s="544"/>
      <c r="AK55" s="190"/>
    </row>
    <row r="56" spans="2:37" ht="39.75" customHeight="1" x14ac:dyDescent="0.25">
      <c r="B56" s="187"/>
      <c r="C56" s="734"/>
      <c r="D56" s="731"/>
      <c r="E56" s="675"/>
      <c r="F56" s="667"/>
      <c r="G56" s="560"/>
      <c r="H56" s="566"/>
      <c r="I56" s="562"/>
      <c r="J56" s="564"/>
      <c r="K56" s="434" t="s">
        <v>188</v>
      </c>
      <c r="L56" s="436" t="s">
        <v>200</v>
      </c>
      <c r="M56" s="546"/>
      <c r="N56" s="546"/>
      <c r="O56" s="527"/>
      <c r="P56" s="527"/>
      <c r="Q56" s="527"/>
      <c r="R56" s="552"/>
      <c r="S56" s="215"/>
      <c r="W56" s="188"/>
      <c r="X56" s="544"/>
      <c r="Y56" s="544"/>
      <c r="Z56" s="544"/>
      <c r="AA56" s="544"/>
      <c r="AB56" s="544"/>
      <c r="AC56" s="544"/>
      <c r="AD56" s="544"/>
      <c r="AE56" s="544"/>
      <c r="AF56" s="544"/>
      <c r="AG56" s="544"/>
      <c r="AH56" s="544"/>
      <c r="AI56" s="544"/>
      <c r="AJ56" s="544"/>
      <c r="AK56" s="190"/>
    </row>
    <row r="57" spans="2:37" ht="39.75" customHeight="1" x14ac:dyDescent="0.25">
      <c r="B57" s="187"/>
      <c r="C57" s="734"/>
      <c r="D57" s="731"/>
      <c r="E57" s="675"/>
      <c r="F57" s="667"/>
      <c r="G57" s="559">
        <v>10</v>
      </c>
      <c r="H57" s="561" t="s">
        <v>764</v>
      </c>
      <c r="I57" s="562"/>
      <c r="J57" s="567" t="s">
        <v>57</v>
      </c>
      <c r="K57" s="434" t="s">
        <v>164</v>
      </c>
      <c r="L57" s="436" t="s">
        <v>201</v>
      </c>
      <c r="M57" s="549" t="s">
        <v>116</v>
      </c>
      <c r="N57" s="545">
        <v>81</v>
      </c>
      <c r="O57" s="528" t="s">
        <v>1132</v>
      </c>
      <c r="P57" s="528" t="s">
        <v>1133</v>
      </c>
      <c r="Q57" s="528" t="s">
        <v>1161</v>
      </c>
      <c r="R57" s="550" t="s">
        <v>1134</v>
      </c>
      <c r="S57" s="215"/>
      <c r="W57" s="188"/>
      <c r="X57" s="543"/>
      <c r="Y57" s="543"/>
      <c r="Z57" s="543"/>
      <c r="AA57" s="543"/>
      <c r="AB57" s="543"/>
      <c r="AC57" s="543"/>
      <c r="AD57" s="543"/>
      <c r="AE57" s="543"/>
      <c r="AF57" s="543"/>
      <c r="AG57" s="543"/>
      <c r="AH57" s="543"/>
      <c r="AI57" s="543"/>
      <c r="AJ57" s="543">
        <f>IF(N57="","",N57)</f>
        <v>81</v>
      </c>
      <c r="AK57" s="190"/>
    </row>
    <row r="58" spans="2:37" ht="39.75" customHeight="1" x14ac:dyDescent="0.25">
      <c r="B58" s="187"/>
      <c r="C58" s="734"/>
      <c r="D58" s="731"/>
      <c r="E58" s="675"/>
      <c r="F58" s="667"/>
      <c r="G58" s="560"/>
      <c r="H58" s="566"/>
      <c r="I58" s="562"/>
      <c r="J58" s="564"/>
      <c r="K58" s="434" t="s">
        <v>165</v>
      </c>
      <c r="L58" s="436" t="s">
        <v>202</v>
      </c>
      <c r="M58" s="546"/>
      <c r="N58" s="546"/>
      <c r="O58" s="527"/>
      <c r="P58" s="527"/>
      <c r="Q58" s="527"/>
      <c r="R58" s="551"/>
      <c r="S58" s="215"/>
      <c r="W58" s="188"/>
      <c r="X58" s="544"/>
      <c r="Y58" s="544"/>
      <c r="Z58" s="544"/>
      <c r="AA58" s="544"/>
      <c r="AB58" s="544"/>
      <c r="AC58" s="544"/>
      <c r="AD58" s="544"/>
      <c r="AE58" s="544"/>
      <c r="AF58" s="544"/>
      <c r="AG58" s="544"/>
      <c r="AH58" s="544"/>
      <c r="AI58" s="544"/>
      <c r="AJ58" s="544"/>
      <c r="AK58" s="190"/>
    </row>
    <row r="59" spans="2:37" ht="39.75" customHeight="1" x14ac:dyDescent="0.25">
      <c r="B59" s="187"/>
      <c r="C59" s="734"/>
      <c r="D59" s="731"/>
      <c r="E59" s="675"/>
      <c r="F59" s="667"/>
      <c r="G59" s="560"/>
      <c r="H59" s="566"/>
      <c r="I59" s="562"/>
      <c r="J59" s="564"/>
      <c r="K59" s="434" t="s">
        <v>166</v>
      </c>
      <c r="L59" s="436" t="s">
        <v>203</v>
      </c>
      <c r="M59" s="546"/>
      <c r="N59" s="546"/>
      <c r="O59" s="527"/>
      <c r="P59" s="527"/>
      <c r="Q59" s="527"/>
      <c r="R59" s="551"/>
      <c r="S59" s="215"/>
      <c r="W59" s="188"/>
      <c r="X59" s="544"/>
      <c r="Y59" s="544"/>
      <c r="Z59" s="544"/>
      <c r="AA59" s="544"/>
      <c r="AB59" s="544"/>
      <c r="AC59" s="544"/>
      <c r="AD59" s="544"/>
      <c r="AE59" s="544"/>
      <c r="AF59" s="544"/>
      <c r="AG59" s="544"/>
      <c r="AH59" s="544"/>
      <c r="AI59" s="544"/>
      <c r="AJ59" s="544"/>
      <c r="AK59" s="190"/>
    </row>
    <row r="60" spans="2:37" ht="39.75" customHeight="1" x14ac:dyDescent="0.25">
      <c r="B60" s="187"/>
      <c r="C60" s="734"/>
      <c r="D60" s="731"/>
      <c r="E60" s="675"/>
      <c r="F60" s="667"/>
      <c r="G60" s="560"/>
      <c r="H60" s="566"/>
      <c r="I60" s="562"/>
      <c r="J60" s="564"/>
      <c r="K60" s="434" t="s">
        <v>187</v>
      </c>
      <c r="L60" s="436" t="s">
        <v>204</v>
      </c>
      <c r="M60" s="546"/>
      <c r="N60" s="546"/>
      <c r="O60" s="527"/>
      <c r="P60" s="527"/>
      <c r="Q60" s="527"/>
      <c r="R60" s="551"/>
      <c r="S60" s="215"/>
      <c r="W60" s="188"/>
      <c r="X60" s="544"/>
      <c r="Y60" s="544"/>
      <c r="Z60" s="544"/>
      <c r="AA60" s="544"/>
      <c r="AB60" s="544"/>
      <c r="AC60" s="544"/>
      <c r="AD60" s="544"/>
      <c r="AE60" s="544"/>
      <c r="AF60" s="544"/>
      <c r="AG60" s="544"/>
      <c r="AH60" s="544"/>
      <c r="AI60" s="544"/>
      <c r="AJ60" s="544"/>
      <c r="AK60" s="190"/>
    </row>
    <row r="61" spans="2:37" ht="39.75" customHeight="1" x14ac:dyDescent="0.25">
      <c r="B61" s="187"/>
      <c r="C61" s="734"/>
      <c r="D61" s="731"/>
      <c r="E61" s="675"/>
      <c r="F61" s="667"/>
      <c r="G61" s="560"/>
      <c r="H61" s="566"/>
      <c r="I61" s="562"/>
      <c r="J61" s="564"/>
      <c r="K61" s="434" t="s">
        <v>188</v>
      </c>
      <c r="L61" s="436" t="s">
        <v>205</v>
      </c>
      <c r="M61" s="546"/>
      <c r="N61" s="546"/>
      <c r="O61" s="527"/>
      <c r="P61" s="527"/>
      <c r="Q61" s="527"/>
      <c r="R61" s="552"/>
      <c r="S61" s="215"/>
      <c r="W61" s="188"/>
      <c r="X61" s="544"/>
      <c r="Y61" s="544"/>
      <c r="Z61" s="544"/>
      <c r="AA61" s="544"/>
      <c r="AB61" s="544"/>
      <c r="AC61" s="544"/>
      <c r="AD61" s="544"/>
      <c r="AE61" s="544"/>
      <c r="AF61" s="544"/>
      <c r="AG61" s="544"/>
      <c r="AH61" s="544"/>
      <c r="AI61" s="544"/>
      <c r="AJ61" s="544"/>
      <c r="AK61" s="190"/>
    </row>
    <row r="62" spans="2:37" ht="39.75" customHeight="1" x14ac:dyDescent="0.25">
      <c r="B62" s="187"/>
      <c r="C62" s="734"/>
      <c r="D62" s="731"/>
      <c r="E62" s="675"/>
      <c r="F62" s="667"/>
      <c r="G62" s="559">
        <v>11</v>
      </c>
      <c r="H62" s="561" t="s">
        <v>765</v>
      </c>
      <c r="I62" s="562"/>
      <c r="J62" s="567" t="s">
        <v>57</v>
      </c>
      <c r="K62" s="434" t="s">
        <v>164</v>
      </c>
      <c r="L62" s="436" t="s">
        <v>206</v>
      </c>
      <c r="M62" s="549" t="s">
        <v>116</v>
      </c>
      <c r="N62" s="545">
        <v>81</v>
      </c>
      <c r="O62" s="528" t="s">
        <v>1132</v>
      </c>
      <c r="P62" s="528" t="s">
        <v>1133</v>
      </c>
      <c r="Q62" s="528" t="s">
        <v>1161</v>
      </c>
      <c r="R62" s="550" t="s">
        <v>1134</v>
      </c>
      <c r="S62" s="215"/>
      <c r="W62" s="188"/>
      <c r="X62" s="543"/>
      <c r="Y62" s="543"/>
      <c r="Z62" s="543"/>
      <c r="AA62" s="543"/>
      <c r="AB62" s="543"/>
      <c r="AC62" s="543"/>
      <c r="AD62" s="543"/>
      <c r="AE62" s="543"/>
      <c r="AF62" s="543"/>
      <c r="AG62" s="543"/>
      <c r="AH62" s="543"/>
      <c r="AI62" s="543"/>
      <c r="AJ62" s="543">
        <f>IF(N62="","",N62)</f>
        <v>81</v>
      </c>
      <c r="AK62" s="190"/>
    </row>
    <row r="63" spans="2:37" ht="39.75" customHeight="1" x14ac:dyDescent="0.25">
      <c r="B63" s="187"/>
      <c r="C63" s="734"/>
      <c r="D63" s="731"/>
      <c r="E63" s="675"/>
      <c r="F63" s="667"/>
      <c r="G63" s="560"/>
      <c r="H63" s="566"/>
      <c r="I63" s="562"/>
      <c r="J63" s="564"/>
      <c r="K63" s="434" t="s">
        <v>165</v>
      </c>
      <c r="L63" s="436" t="s">
        <v>207</v>
      </c>
      <c r="M63" s="546"/>
      <c r="N63" s="546"/>
      <c r="O63" s="527"/>
      <c r="P63" s="527"/>
      <c r="Q63" s="527"/>
      <c r="R63" s="551"/>
      <c r="S63" s="215"/>
      <c r="W63" s="188"/>
      <c r="X63" s="544"/>
      <c r="Y63" s="544"/>
      <c r="Z63" s="544"/>
      <c r="AA63" s="544"/>
      <c r="AB63" s="544"/>
      <c r="AC63" s="544"/>
      <c r="AD63" s="544"/>
      <c r="AE63" s="544"/>
      <c r="AF63" s="544"/>
      <c r="AG63" s="544"/>
      <c r="AH63" s="544"/>
      <c r="AI63" s="544"/>
      <c r="AJ63" s="544"/>
      <c r="AK63" s="190"/>
    </row>
    <row r="64" spans="2:37" ht="39.75" customHeight="1" x14ac:dyDescent="0.25">
      <c r="B64" s="187"/>
      <c r="C64" s="734"/>
      <c r="D64" s="731"/>
      <c r="E64" s="675"/>
      <c r="F64" s="667"/>
      <c r="G64" s="560"/>
      <c r="H64" s="566"/>
      <c r="I64" s="562"/>
      <c r="J64" s="564"/>
      <c r="K64" s="434" t="s">
        <v>166</v>
      </c>
      <c r="L64" s="436" t="s">
        <v>208</v>
      </c>
      <c r="M64" s="546"/>
      <c r="N64" s="546"/>
      <c r="O64" s="527"/>
      <c r="P64" s="527"/>
      <c r="Q64" s="527"/>
      <c r="R64" s="551"/>
      <c r="S64" s="215"/>
      <c r="W64" s="188"/>
      <c r="X64" s="544"/>
      <c r="Y64" s="544"/>
      <c r="Z64" s="544"/>
      <c r="AA64" s="544"/>
      <c r="AB64" s="544"/>
      <c r="AC64" s="544"/>
      <c r="AD64" s="544"/>
      <c r="AE64" s="544"/>
      <c r="AF64" s="544"/>
      <c r="AG64" s="544"/>
      <c r="AH64" s="544"/>
      <c r="AI64" s="544"/>
      <c r="AJ64" s="544"/>
      <c r="AK64" s="190"/>
    </row>
    <row r="65" spans="2:37" ht="39.75" customHeight="1" x14ac:dyDescent="0.25">
      <c r="B65" s="187"/>
      <c r="C65" s="734"/>
      <c r="D65" s="731"/>
      <c r="E65" s="675"/>
      <c r="F65" s="667"/>
      <c r="G65" s="560"/>
      <c r="H65" s="566"/>
      <c r="I65" s="562"/>
      <c r="J65" s="564"/>
      <c r="K65" s="434" t="s">
        <v>187</v>
      </c>
      <c r="L65" s="436" t="s">
        <v>209</v>
      </c>
      <c r="M65" s="546"/>
      <c r="N65" s="546"/>
      <c r="O65" s="527"/>
      <c r="P65" s="527"/>
      <c r="Q65" s="527"/>
      <c r="R65" s="551"/>
      <c r="S65" s="215"/>
      <c r="W65" s="188"/>
      <c r="X65" s="544"/>
      <c r="Y65" s="544"/>
      <c r="Z65" s="544"/>
      <c r="AA65" s="544"/>
      <c r="AB65" s="544"/>
      <c r="AC65" s="544"/>
      <c r="AD65" s="544"/>
      <c r="AE65" s="544"/>
      <c r="AF65" s="544"/>
      <c r="AG65" s="544"/>
      <c r="AH65" s="544"/>
      <c r="AI65" s="544"/>
      <c r="AJ65" s="544"/>
      <c r="AK65" s="190"/>
    </row>
    <row r="66" spans="2:37" ht="54" customHeight="1" x14ac:dyDescent="0.25">
      <c r="B66" s="187"/>
      <c r="C66" s="734"/>
      <c r="D66" s="731"/>
      <c r="E66" s="675"/>
      <c r="F66" s="667"/>
      <c r="G66" s="560"/>
      <c r="H66" s="566"/>
      <c r="I66" s="562"/>
      <c r="J66" s="564"/>
      <c r="K66" s="434" t="s">
        <v>188</v>
      </c>
      <c r="L66" s="436" t="s">
        <v>210</v>
      </c>
      <c r="M66" s="546"/>
      <c r="N66" s="546"/>
      <c r="O66" s="527"/>
      <c r="P66" s="527"/>
      <c r="Q66" s="527"/>
      <c r="R66" s="552"/>
      <c r="S66" s="215"/>
      <c r="W66" s="188"/>
      <c r="X66" s="544"/>
      <c r="Y66" s="544"/>
      <c r="Z66" s="544"/>
      <c r="AA66" s="544"/>
      <c r="AB66" s="544"/>
      <c r="AC66" s="544"/>
      <c r="AD66" s="544"/>
      <c r="AE66" s="544"/>
      <c r="AF66" s="544"/>
      <c r="AG66" s="544"/>
      <c r="AH66" s="544"/>
      <c r="AI66" s="544"/>
      <c r="AJ66" s="544"/>
      <c r="AK66" s="190"/>
    </row>
    <row r="67" spans="2:37" ht="39.75" customHeight="1" x14ac:dyDescent="0.25">
      <c r="B67" s="187"/>
      <c r="C67" s="734"/>
      <c r="D67" s="731"/>
      <c r="E67" s="675"/>
      <c r="F67" s="667"/>
      <c r="G67" s="559">
        <v>12</v>
      </c>
      <c r="H67" s="561" t="s">
        <v>1091</v>
      </c>
      <c r="I67" s="562"/>
      <c r="J67" s="567" t="s">
        <v>115</v>
      </c>
      <c r="K67" s="434" t="s">
        <v>164</v>
      </c>
      <c r="L67" s="435" t="s">
        <v>1092</v>
      </c>
      <c r="M67" s="549" t="s">
        <v>116</v>
      </c>
      <c r="N67" s="545">
        <v>21</v>
      </c>
      <c r="O67" s="526"/>
      <c r="P67" s="526"/>
      <c r="Q67" s="526"/>
      <c r="R67" s="550"/>
      <c r="S67" s="215"/>
      <c r="W67" s="188"/>
      <c r="X67" s="543"/>
      <c r="Y67" s="543"/>
      <c r="Z67" s="543"/>
      <c r="AA67" s="543"/>
      <c r="AB67" s="543"/>
      <c r="AC67" s="543"/>
      <c r="AD67" s="543"/>
      <c r="AE67" s="543">
        <f>IF(N67="","",N67)</f>
        <v>21</v>
      </c>
      <c r="AF67" s="543"/>
      <c r="AG67" s="543"/>
      <c r="AH67" s="543"/>
      <c r="AI67" s="543"/>
      <c r="AJ67" s="543">
        <f>IF(N67="","",N67)</f>
        <v>21</v>
      </c>
      <c r="AK67" s="190"/>
    </row>
    <row r="68" spans="2:37" ht="39.75" customHeight="1" x14ac:dyDescent="0.25">
      <c r="B68" s="187"/>
      <c r="C68" s="734"/>
      <c r="D68" s="731"/>
      <c r="E68" s="675"/>
      <c r="F68" s="667"/>
      <c r="G68" s="560"/>
      <c r="H68" s="566"/>
      <c r="I68" s="562"/>
      <c r="J68" s="564"/>
      <c r="K68" s="434" t="s">
        <v>165</v>
      </c>
      <c r="L68" s="435" t="s">
        <v>1093</v>
      </c>
      <c r="M68" s="546"/>
      <c r="N68" s="546"/>
      <c r="O68" s="527"/>
      <c r="P68" s="527"/>
      <c r="Q68" s="527"/>
      <c r="R68" s="551"/>
      <c r="S68" s="215"/>
      <c r="W68" s="188"/>
      <c r="X68" s="544"/>
      <c r="Y68" s="544"/>
      <c r="Z68" s="544"/>
      <c r="AA68" s="544"/>
      <c r="AB68" s="544"/>
      <c r="AC68" s="544"/>
      <c r="AD68" s="544"/>
      <c r="AE68" s="544"/>
      <c r="AF68" s="544"/>
      <c r="AG68" s="544"/>
      <c r="AH68" s="544"/>
      <c r="AI68" s="544"/>
      <c r="AJ68" s="544"/>
      <c r="AK68" s="190"/>
    </row>
    <row r="69" spans="2:37" ht="39.75" customHeight="1" x14ac:dyDescent="0.25">
      <c r="B69" s="187"/>
      <c r="C69" s="734"/>
      <c r="D69" s="731"/>
      <c r="E69" s="675"/>
      <c r="F69" s="667"/>
      <c r="G69" s="560"/>
      <c r="H69" s="566"/>
      <c r="I69" s="562"/>
      <c r="J69" s="564"/>
      <c r="K69" s="434" t="s">
        <v>166</v>
      </c>
      <c r="L69" s="435" t="s">
        <v>1094</v>
      </c>
      <c r="M69" s="546"/>
      <c r="N69" s="546"/>
      <c r="O69" s="527"/>
      <c r="P69" s="527"/>
      <c r="Q69" s="527"/>
      <c r="R69" s="551"/>
      <c r="S69" s="215"/>
      <c r="W69" s="188"/>
      <c r="X69" s="544"/>
      <c r="Y69" s="544"/>
      <c r="Z69" s="544"/>
      <c r="AA69" s="544"/>
      <c r="AB69" s="544"/>
      <c r="AC69" s="544"/>
      <c r="AD69" s="544"/>
      <c r="AE69" s="544"/>
      <c r="AF69" s="544"/>
      <c r="AG69" s="544"/>
      <c r="AH69" s="544"/>
      <c r="AI69" s="544"/>
      <c r="AJ69" s="544"/>
      <c r="AK69" s="190"/>
    </row>
    <row r="70" spans="2:37" ht="39.75" customHeight="1" x14ac:dyDescent="0.25">
      <c r="B70" s="187"/>
      <c r="C70" s="734"/>
      <c r="D70" s="731"/>
      <c r="E70" s="675"/>
      <c r="F70" s="667"/>
      <c r="G70" s="560"/>
      <c r="H70" s="566"/>
      <c r="I70" s="562"/>
      <c r="J70" s="564"/>
      <c r="K70" s="434" t="s">
        <v>187</v>
      </c>
      <c r="L70" s="435" t="s">
        <v>1095</v>
      </c>
      <c r="M70" s="546"/>
      <c r="N70" s="546"/>
      <c r="O70" s="527"/>
      <c r="P70" s="527"/>
      <c r="Q70" s="527"/>
      <c r="R70" s="551"/>
      <c r="S70" s="215"/>
      <c r="W70" s="188"/>
      <c r="X70" s="544"/>
      <c r="Y70" s="544"/>
      <c r="Z70" s="544"/>
      <c r="AA70" s="544"/>
      <c r="AB70" s="544"/>
      <c r="AC70" s="544"/>
      <c r="AD70" s="544"/>
      <c r="AE70" s="544"/>
      <c r="AF70" s="544"/>
      <c r="AG70" s="544"/>
      <c r="AH70" s="544"/>
      <c r="AI70" s="544"/>
      <c r="AJ70" s="544"/>
      <c r="AK70" s="190"/>
    </row>
    <row r="71" spans="2:37" ht="51" customHeight="1" x14ac:dyDescent="0.25">
      <c r="B71" s="187"/>
      <c r="C71" s="734"/>
      <c r="D71" s="731"/>
      <c r="E71" s="675"/>
      <c r="F71" s="667"/>
      <c r="G71" s="560"/>
      <c r="H71" s="566"/>
      <c r="I71" s="562"/>
      <c r="J71" s="564"/>
      <c r="K71" s="434" t="s">
        <v>188</v>
      </c>
      <c r="L71" s="435" t="s">
        <v>1096</v>
      </c>
      <c r="M71" s="546"/>
      <c r="N71" s="546"/>
      <c r="O71" s="527"/>
      <c r="P71" s="527"/>
      <c r="Q71" s="527"/>
      <c r="R71" s="552"/>
      <c r="S71" s="215"/>
      <c r="W71" s="188"/>
      <c r="X71" s="544"/>
      <c r="Y71" s="544"/>
      <c r="Z71" s="544"/>
      <c r="AA71" s="544"/>
      <c r="AB71" s="544"/>
      <c r="AC71" s="544"/>
      <c r="AD71" s="544"/>
      <c r="AE71" s="544"/>
      <c r="AF71" s="544"/>
      <c r="AG71" s="544"/>
      <c r="AH71" s="544"/>
      <c r="AI71" s="544"/>
      <c r="AJ71" s="544"/>
      <c r="AK71" s="190"/>
    </row>
    <row r="72" spans="2:37" ht="51" customHeight="1" x14ac:dyDescent="0.25">
      <c r="B72" s="187"/>
      <c r="C72" s="734"/>
      <c r="D72" s="731"/>
      <c r="E72" s="675"/>
      <c r="F72" s="667"/>
      <c r="G72" s="559">
        <v>13</v>
      </c>
      <c r="H72" s="615" t="s">
        <v>1053</v>
      </c>
      <c r="I72" s="619"/>
      <c r="J72" s="548" t="s">
        <v>836</v>
      </c>
      <c r="K72" s="434" t="s">
        <v>164</v>
      </c>
      <c r="L72" s="435" t="s">
        <v>837</v>
      </c>
      <c r="M72" s="549" t="s">
        <v>116</v>
      </c>
      <c r="N72" s="545">
        <v>21</v>
      </c>
      <c r="O72" s="528" t="s">
        <v>1290</v>
      </c>
      <c r="P72" s="528" t="s">
        <v>1291</v>
      </c>
      <c r="Q72" s="528" t="s">
        <v>1146</v>
      </c>
      <c r="R72" s="528" t="s">
        <v>1145</v>
      </c>
      <c r="S72" s="215"/>
      <c r="W72" s="188"/>
      <c r="X72" s="543"/>
      <c r="Y72" s="543"/>
      <c r="Z72" s="543"/>
      <c r="AA72" s="543"/>
      <c r="AB72" s="543"/>
      <c r="AC72" s="543"/>
      <c r="AD72" s="543"/>
      <c r="AE72" s="543"/>
      <c r="AF72" s="543"/>
      <c r="AG72" s="543"/>
      <c r="AH72" s="543">
        <f>IF($N$72="","",$N$72)</f>
        <v>21</v>
      </c>
      <c r="AI72" s="543">
        <f>IF($N$72="","",$N$72)</f>
        <v>21</v>
      </c>
      <c r="AJ72" s="543">
        <f>IF($N$72="","",$N$72)</f>
        <v>21</v>
      </c>
      <c r="AK72" s="190"/>
    </row>
    <row r="73" spans="2:37" ht="57" customHeight="1" x14ac:dyDescent="0.25">
      <c r="B73" s="187"/>
      <c r="C73" s="734"/>
      <c r="D73" s="731"/>
      <c r="E73" s="675"/>
      <c r="F73" s="667"/>
      <c r="G73" s="560"/>
      <c r="H73" s="614"/>
      <c r="I73" s="619"/>
      <c r="J73" s="564"/>
      <c r="K73" s="434" t="s">
        <v>165</v>
      </c>
      <c r="L73" s="435" t="s">
        <v>838</v>
      </c>
      <c r="M73" s="546"/>
      <c r="N73" s="546"/>
      <c r="O73" s="527"/>
      <c r="P73" s="527"/>
      <c r="Q73" s="527"/>
      <c r="R73" s="527"/>
      <c r="S73" s="215"/>
      <c r="W73" s="188"/>
      <c r="X73" s="544"/>
      <c r="Y73" s="544"/>
      <c r="Z73" s="544"/>
      <c r="AA73" s="544"/>
      <c r="AB73" s="544"/>
      <c r="AC73" s="544"/>
      <c r="AD73" s="544"/>
      <c r="AE73" s="544"/>
      <c r="AF73" s="544"/>
      <c r="AG73" s="544"/>
      <c r="AH73" s="544"/>
      <c r="AI73" s="544"/>
      <c r="AJ73" s="544"/>
      <c r="AK73" s="190"/>
    </row>
    <row r="74" spans="2:37" ht="51" customHeight="1" x14ac:dyDescent="0.25">
      <c r="B74" s="187"/>
      <c r="C74" s="734"/>
      <c r="D74" s="731"/>
      <c r="E74" s="675"/>
      <c r="F74" s="667"/>
      <c r="G74" s="560"/>
      <c r="H74" s="614"/>
      <c r="I74" s="619"/>
      <c r="J74" s="564"/>
      <c r="K74" s="434" t="s">
        <v>166</v>
      </c>
      <c r="L74" s="435" t="s">
        <v>839</v>
      </c>
      <c r="M74" s="546"/>
      <c r="N74" s="546"/>
      <c r="O74" s="527"/>
      <c r="P74" s="527"/>
      <c r="Q74" s="527"/>
      <c r="R74" s="527"/>
      <c r="S74" s="215"/>
      <c r="W74" s="188"/>
      <c r="X74" s="544"/>
      <c r="Y74" s="544"/>
      <c r="Z74" s="544"/>
      <c r="AA74" s="544"/>
      <c r="AB74" s="544"/>
      <c r="AC74" s="544"/>
      <c r="AD74" s="544"/>
      <c r="AE74" s="544"/>
      <c r="AF74" s="544"/>
      <c r="AG74" s="544"/>
      <c r="AH74" s="544"/>
      <c r="AI74" s="544"/>
      <c r="AJ74" s="544"/>
      <c r="AK74" s="190"/>
    </row>
    <row r="75" spans="2:37" ht="62.25" customHeight="1" x14ac:dyDescent="0.25">
      <c r="B75" s="187"/>
      <c r="C75" s="734"/>
      <c r="D75" s="731"/>
      <c r="E75" s="675"/>
      <c r="F75" s="667"/>
      <c r="G75" s="560"/>
      <c r="H75" s="614"/>
      <c r="I75" s="619"/>
      <c r="J75" s="564"/>
      <c r="K75" s="434" t="s">
        <v>187</v>
      </c>
      <c r="L75" s="435" t="s">
        <v>965</v>
      </c>
      <c r="M75" s="546"/>
      <c r="N75" s="546"/>
      <c r="O75" s="527"/>
      <c r="P75" s="527"/>
      <c r="Q75" s="527"/>
      <c r="R75" s="527"/>
      <c r="S75" s="215"/>
      <c r="W75" s="188"/>
      <c r="X75" s="544"/>
      <c r="Y75" s="544"/>
      <c r="Z75" s="544"/>
      <c r="AA75" s="544"/>
      <c r="AB75" s="544"/>
      <c r="AC75" s="544"/>
      <c r="AD75" s="544"/>
      <c r="AE75" s="544"/>
      <c r="AF75" s="544"/>
      <c r="AG75" s="544"/>
      <c r="AH75" s="544"/>
      <c r="AI75" s="544"/>
      <c r="AJ75" s="544"/>
      <c r="AK75" s="190"/>
    </row>
    <row r="76" spans="2:37" ht="84" customHeight="1" x14ac:dyDescent="0.25">
      <c r="B76" s="187"/>
      <c r="C76" s="734"/>
      <c r="D76" s="731"/>
      <c r="E76" s="691"/>
      <c r="F76" s="667"/>
      <c r="G76" s="560"/>
      <c r="H76" s="614"/>
      <c r="I76" s="619"/>
      <c r="J76" s="564"/>
      <c r="K76" s="434" t="s">
        <v>188</v>
      </c>
      <c r="L76" s="435" t="s">
        <v>840</v>
      </c>
      <c r="M76" s="546"/>
      <c r="N76" s="546"/>
      <c r="O76" s="527"/>
      <c r="P76" s="527"/>
      <c r="Q76" s="527"/>
      <c r="R76" s="527"/>
      <c r="S76" s="215"/>
      <c r="W76" s="188"/>
      <c r="X76" s="544"/>
      <c r="Y76" s="544"/>
      <c r="Z76" s="544"/>
      <c r="AA76" s="544"/>
      <c r="AB76" s="544"/>
      <c r="AC76" s="544"/>
      <c r="AD76" s="544"/>
      <c r="AE76" s="544"/>
      <c r="AF76" s="544"/>
      <c r="AG76" s="544"/>
      <c r="AH76" s="544"/>
      <c r="AI76" s="544"/>
      <c r="AJ76" s="544"/>
      <c r="AK76" s="190"/>
    </row>
    <row r="77" spans="2:37" ht="51" customHeight="1" x14ac:dyDescent="0.25">
      <c r="B77" s="187"/>
      <c r="C77" s="734"/>
      <c r="D77" s="731"/>
      <c r="E77" s="457"/>
      <c r="F77" s="453"/>
      <c r="G77" s="450"/>
      <c r="H77" s="454"/>
      <c r="I77" s="458"/>
      <c r="J77" s="455"/>
      <c r="K77" s="452"/>
      <c r="L77" s="456"/>
      <c r="M77" s="451"/>
      <c r="N77" s="451"/>
      <c r="O77" s="448"/>
      <c r="P77" s="448"/>
      <c r="Q77" s="448"/>
      <c r="R77" s="527"/>
      <c r="S77" s="215"/>
      <c r="W77" s="188"/>
      <c r="X77" s="449"/>
      <c r="Y77" s="449"/>
      <c r="Z77" s="449"/>
      <c r="AA77" s="449"/>
      <c r="AB77" s="449"/>
      <c r="AC77" s="449"/>
      <c r="AD77" s="449"/>
      <c r="AE77" s="449"/>
      <c r="AF77" s="449"/>
      <c r="AG77" s="449"/>
      <c r="AH77" s="449"/>
      <c r="AI77" s="449"/>
      <c r="AJ77" s="449"/>
      <c r="AK77" s="190"/>
    </row>
    <row r="78" spans="2:37" ht="39.75" customHeight="1" x14ac:dyDescent="0.25">
      <c r="B78" s="187"/>
      <c r="C78" s="734"/>
      <c r="D78" s="731"/>
      <c r="E78" s="690" t="s">
        <v>93</v>
      </c>
      <c r="F78" s="671">
        <f>IF(SUM(N78:N122)=0,"",AVERAGE(N78:N122))</f>
        <v>52</v>
      </c>
      <c r="G78" s="559">
        <v>14</v>
      </c>
      <c r="H78" s="565" t="s">
        <v>4</v>
      </c>
      <c r="I78" s="568"/>
      <c r="J78" s="567" t="s">
        <v>58</v>
      </c>
      <c r="K78" s="434" t="s">
        <v>164</v>
      </c>
      <c r="L78" s="388" t="s">
        <v>211</v>
      </c>
      <c r="M78" s="549" t="s">
        <v>109</v>
      </c>
      <c r="N78" s="545">
        <v>21</v>
      </c>
      <c r="O78" s="541" t="s">
        <v>1162</v>
      </c>
      <c r="P78" s="526"/>
      <c r="Q78" s="526"/>
      <c r="R78" s="528"/>
      <c r="S78" s="220"/>
      <c r="W78" s="188"/>
      <c r="X78" s="543"/>
      <c r="Y78" s="543"/>
      <c r="Z78" s="543"/>
      <c r="AA78" s="543">
        <f>IF(N78="","",N78)</f>
        <v>21</v>
      </c>
      <c r="AB78" s="543"/>
      <c r="AC78" s="543"/>
      <c r="AD78" s="543"/>
      <c r="AE78" s="543"/>
      <c r="AF78" s="543"/>
      <c r="AG78" s="543"/>
      <c r="AH78" s="543">
        <f>IF(N78="","",N78)</f>
        <v>21</v>
      </c>
      <c r="AI78" s="543">
        <f>IF(N78="","",N78)</f>
        <v>21</v>
      </c>
      <c r="AJ78" s="543">
        <f>IF($N$72="","",$N$72)</f>
        <v>21</v>
      </c>
      <c r="AK78" s="190"/>
    </row>
    <row r="79" spans="2:37" ht="39.75" customHeight="1" x14ac:dyDescent="0.25">
      <c r="B79" s="187"/>
      <c r="C79" s="734"/>
      <c r="D79" s="731"/>
      <c r="E79" s="675"/>
      <c r="F79" s="672"/>
      <c r="G79" s="560"/>
      <c r="H79" s="566"/>
      <c r="I79" s="568"/>
      <c r="J79" s="564"/>
      <c r="K79" s="434" t="s">
        <v>165</v>
      </c>
      <c r="L79" s="436" t="s">
        <v>212</v>
      </c>
      <c r="M79" s="546"/>
      <c r="N79" s="546"/>
      <c r="O79" s="542"/>
      <c r="P79" s="527"/>
      <c r="Q79" s="527"/>
      <c r="R79" s="527"/>
      <c r="S79" s="220"/>
      <c r="W79" s="188"/>
      <c r="X79" s="544"/>
      <c r="Y79" s="544"/>
      <c r="Z79" s="544"/>
      <c r="AA79" s="544"/>
      <c r="AB79" s="544"/>
      <c r="AC79" s="544"/>
      <c r="AD79" s="544"/>
      <c r="AE79" s="544"/>
      <c r="AF79" s="544"/>
      <c r="AG79" s="544"/>
      <c r="AH79" s="544"/>
      <c r="AI79" s="544"/>
      <c r="AJ79" s="544"/>
      <c r="AK79" s="190"/>
    </row>
    <row r="80" spans="2:37" ht="39.75" customHeight="1" x14ac:dyDescent="0.25">
      <c r="B80" s="187"/>
      <c r="C80" s="734"/>
      <c r="D80" s="731"/>
      <c r="E80" s="675"/>
      <c r="F80" s="672"/>
      <c r="G80" s="560"/>
      <c r="H80" s="566"/>
      <c r="I80" s="568"/>
      <c r="J80" s="564"/>
      <c r="K80" s="434" t="s">
        <v>166</v>
      </c>
      <c r="L80" s="435" t="s">
        <v>766</v>
      </c>
      <c r="M80" s="546"/>
      <c r="N80" s="546"/>
      <c r="O80" s="542"/>
      <c r="P80" s="527"/>
      <c r="Q80" s="527"/>
      <c r="R80" s="527"/>
      <c r="S80" s="220"/>
      <c r="W80" s="188"/>
      <c r="X80" s="544"/>
      <c r="Y80" s="544"/>
      <c r="Z80" s="544"/>
      <c r="AA80" s="544"/>
      <c r="AB80" s="544"/>
      <c r="AC80" s="544"/>
      <c r="AD80" s="544"/>
      <c r="AE80" s="544"/>
      <c r="AF80" s="544"/>
      <c r="AG80" s="544"/>
      <c r="AH80" s="544"/>
      <c r="AI80" s="544"/>
      <c r="AJ80" s="544"/>
      <c r="AK80" s="190"/>
    </row>
    <row r="81" spans="2:37" ht="39.75" customHeight="1" x14ac:dyDescent="0.25">
      <c r="B81" s="187"/>
      <c r="C81" s="734"/>
      <c r="D81" s="731"/>
      <c r="E81" s="675"/>
      <c r="F81" s="672"/>
      <c r="G81" s="560"/>
      <c r="H81" s="566"/>
      <c r="I81" s="568"/>
      <c r="J81" s="564"/>
      <c r="K81" s="434" t="s">
        <v>187</v>
      </c>
      <c r="L81" s="435" t="s">
        <v>767</v>
      </c>
      <c r="M81" s="546"/>
      <c r="N81" s="546"/>
      <c r="O81" s="542"/>
      <c r="P81" s="527"/>
      <c r="Q81" s="527"/>
      <c r="R81" s="527"/>
      <c r="S81" s="220"/>
      <c r="W81" s="188"/>
      <c r="X81" s="544"/>
      <c r="Y81" s="544"/>
      <c r="Z81" s="544"/>
      <c r="AA81" s="544"/>
      <c r="AB81" s="544"/>
      <c r="AC81" s="544"/>
      <c r="AD81" s="544"/>
      <c r="AE81" s="544"/>
      <c r="AF81" s="544"/>
      <c r="AG81" s="544"/>
      <c r="AH81" s="544"/>
      <c r="AI81" s="544"/>
      <c r="AJ81" s="544"/>
      <c r="AK81" s="190"/>
    </row>
    <row r="82" spans="2:37" ht="39.75" customHeight="1" x14ac:dyDescent="0.25">
      <c r="B82" s="187"/>
      <c r="C82" s="734"/>
      <c r="D82" s="731"/>
      <c r="E82" s="675"/>
      <c r="F82" s="672"/>
      <c r="G82" s="560"/>
      <c r="H82" s="566"/>
      <c r="I82" s="568"/>
      <c r="J82" s="564"/>
      <c r="K82" s="434" t="s">
        <v>188</v>
      </c>
      <c r="L82" s="435" t="s">
        <v>768</v>
      </c>
      <c r="M82" s="546"/>
      <c r="N82" s="546"/>
      <c r="O82" s="542"/>
      <c r="P82" s="527"/>
      <c r="Q82" s="527"/>
      <c r="R82" s="527"/>
      <c r="S82" s="220"/>
      <c r="W82" s="188"/>
      <c r="X82" s="544"/>
      <c r="Y82" s="544"/>
      <c r="Z82" s="544"/>
      <c r="AA82" s="544"/>
      <c r="AB82" s="544"/>
      <c r="AC82" s="544"/>
      <c r="AD82" s="544"/>
      <c r="AE82" s="544"/>
      <c r="AF82" s="544"/>
      <c r="AG82" s="544"/>
      <c r="AH82" s="544"/>
      <c r="AI82" s="544"/>
      <c r="AJ82" s="544"/>
      <c r="AK82" s="190"/>
    </row>
    <row r="83" spans="2:37" ht="39.75" customHeight="1" x14ac:dyDescent="0.25">
      <c r="B83" s="187"/>
      <c r="C83" s="734"/>
      <c r="D83" s="731"/>
      <c r="E83" s="675"/>
      <c r="F83" s="672"/>
      <c r="G83" s="559"/>
      <c r="H83" s="616" t="s">
        <v>994</v>
      </c>
      <c r="I83" s="561" t="s">
        <v>744</v>
      </c>
      <c r="J83" s="567" t="s">
        <v>59</v>
      </c>
      <c r="K83" s="434" t="s">
        <v>164</v>
      </c>
      <c r="L83" s="389" t="s">
        <v>745</v>
      </c>
      <c r="M83" s="549" t="s">
        <v>109</v>
      </c>
      <c r="N83" s="545">
        <v>81</v>
      </c>
      <c r="O83" s="528" t="s">
        <v>1135</v>
      </c>
      <c r="P83" s="528" t="s">
        <v>1163</v>
      </c>
      <c r="Q83" s="528" t="s">
        <v>1164</v>
      </c>
      <c r="R83" s="528" t="s">
        <v>1136</v>
      </c>
      <c r="S83" s="215"/>
      <c r="W83" s="188"/>
      <c r="X83" s="543"/>
      <c r="Y83" s="543">
        <f>IF(N83="","",N83)</f>
        <v>81</v>
      </c>
      <c r="Z83" s="543"/>
      <c r="AA83" s="543"/>
      <c r="AB83" s="543"/>
      <c r="AC83" s="543"/>
      <c r="AD83" s="543"/>
      <c r="AE83" s="543"/>
      <c r="AF83" s="543"/>
      <c r="AG83" s="543"/>
      <c r="AH83" s="543"/>
      <c r="AI83" s="543"/>
      <c r="AJ83" s="543">
        <f>IF(N83="","",N83)</f>
        <v>81</v>
      </c>
      <c r="AK83" s="190"/>
    </row>
    <row r="84" spans="2:37" ht="39.75" customHeight="1" x14ac:dyDescent="0.25">
      <c r="B84" s="187"/>
      <c r="C84" s="734"/>
      <c r="D84" s="731"/>
      <c r="E84" s="675"/>
      <c r="F84" s="672"/>
      <c r="G84" s="560"/>
      <c r="H84" s="562"/>
      <c r="I84" s="566"/>
      <c r="J84" s="564"/>
      <c r="K84" s="434" t="s">
        <v>165</v>
      </c>
      <c r="L84" s="435" t="s">
        <v>746</v>
      </c>
      <c r="M84" s="546"/>
      <c r="N84" s="546"/>
      <c r="O84" s="527"/>
      <c r="P84" s="527"/>
      <c r="Q84" s="527"/>
      <c r="R84" s="527"/>
      <c r="S84" s="215"/>
      <c r="W84" s="188"/>
      <c r="X84" s="544"/>
      <c r="Y84" s="544"/>
      <c r="Z84" s="544"/>
      <c r="AA84" s="544"/>
      <c r="AB84" s="544"/>
      <c r="AC84" s="544"/>
      <c r="AD84" s="544"/>
      <c r="AE84" s="544"/>
      <c r="AF84" s="544"/>
      <c r="AG84" s="544"/>
      <c r="AH84" s="544"/>
      <c r="AI84" s="544"/>
      <c r="AJ84" s="544"/>
      <c r="AK84" s="190"/>
    </row>
    <row r="85" spans="2:37" ht="39.75" customHeight="1" x14ac:dyDescent="0.25">
      <c r="B85" s="187"/>
      <c r="C85" s="734"/>
      <c r="D85" s="731"/>
      <c r="E85" s="675"/>
      <c r="F85" s="672"/>
      <c r="G85" s="560"/>
      <c r="H85" s="562"/>
      <c r="I85" s="566"/>
      <c r="J85" s="564"/>
      <c r="K85" s="434" t="s">
        <v>166</v>
      </c>
      <c r="L85" s="435" t="s">
        <v>747</v>
      </c>
      <c r="M85" s="546"/>
      <c r="N85" s="546"/>
      <c r="O85" s="527"/>
      <c r="P85" s="527"/>
      <c r="Q85" s="527"/>
      <c r="R85" s="527"/>
      <c r="S85" s="215"/>
      <c r="W85" s="188"/>
      <c r="X85" s="544"/>
      <c r="Y85" s="544"/>
      <c r="Z85" s="544"/>
      <c r="AA85" s="544"/>
      <c r="AB85" s="544"/>
      <c r="AC85" s="544"/>
      <c r="AD85" s="544"/>
      <c r="AE85" s="544"/>
      <c r="AF85" s="544"/>
      <c r="AG85" s="544"/>
      <c r="AH85" s="544"/>
      <c r="AI85" s="544"/>
      <c r="AJ85" s="544"/>
      <c r="AK85" s="190"/>
    </row>
    <row r="86" spans="2:37" ht="39.75" customHeight="1" x14ac:dyDescent="0.25">
      <c r="B86" s="187"/>
      <c r="C86" s="734"/>
      <c r="D86" s="731"/>
      <c r="E86" s="675"/>
      <c r="F86" s="672"/>
      <c r="G86" s="560"/>
      <c r="H86" s="562"/>
      <c r="I86" s="566"/>
      <c r="J86" s="564"/>
      <c r="K86" s="434" t="s">
        <v>187</v>
      </c>
      <c r="L86" s="435" t="s">
        <v>748</v>
      </c>
      <c r="M86" s="546"/>
      <c r="N86" s="546"/>
      <c r="O86" s="527"/>
      <c r="P86" s="527"/>
      <c r="Q86" s="527"/>
      <c r="R86" s="527"/>
      <c r="S86" s="215"/>
      <c r="W86" s="188"/>
      <c r="X86" s="544"/>
      <c r="Y86" s="544"/>
      <c r="Z86" s="544"/>
      <c r="AA86" s="544"/>
      <c r="AB86" s="544"/>
      <c r="AC86" s="544"/>
      <c r="AD86" s="544"/>
      <c r="AE86" s="544"/>
      <c r="AF86" s="544"/>
      <c r="AG86" s="544"/>
      <c r="AH86" s="544"/>
      <c r="AI86" s="544"/>
      <c r="AJ86" s="544"/>
      <c r="AK86" s="190"/>
    </row>
    <row r="87" spans="2:37" ht="39.75" customHeight="1" x14ac:dyDescent="0.25">
      <c r="B87" s="187"/>
      <c r="C87" s="734"/>
      <c r="D87" s="731"/>
      <c r="E87" s="675"/>
      <c r="F87" s="672"/>
      <c r="G87" s="560"/>
      <c r="H87" s="562"/>
      <c r="I87" s="566"/>
      <c r="J87" s="564"/>
      <c r="K87" s="434" t="s">
        <v>188</v>
      </c>
      <c r="L87" s="435" t="s">
        <v>749</v>
      </c>
      <c r="M87" s="546"/>
      <c r="N87" s="546"/>
      <c r="O87" s="527"/>
      <c r="P87" s="527"/>
      <c r="Q87" s="527"/>
      <c r="R87" s="527"/>
      <c r="S87" s="215"/>
      <c r="W87" s="188"/>
      <c r="X87" s="544"/>
      <c r="Y87" s="544"/>
      <c r="Z87" s="544"/>
      <c r="AA87" s="544"/>
      <c r="AB87" s="544"/>
      <c r="AC87" s="544"/>
      <c r="AD87" s="544"/>
      <c r="AE87" s="544"/>
      <c r="AF87" s="544"/>
      <c r="AG87" s="544"/>
      <c r="AH87" s="544"/>
      <c r="AI87" s="544"/>
      <c r="AJ87" s="544"/>
      <c r="AK87" s="190"/>
    </row>
    <row r="88" spans="2:37" ht="39.75" customHeight="1" x14ac:dyDescent="0.25">
      <c r="B88" s="187"/>
      <c r="C88" s="734"/>
      <c r="D88" s="731"/>
      <c r="E88" s="675"/>
      <c r="F88" s="672"/>
      <c r="G88" s="559"/>
      <c r="H88" s="616" t="s">
        <v>995</v>
      </c>
      <c r="I88" s="565" t="s">
        <v>5</v>
      </c>
      <c r="J88" s="567" t="s">
        <v>57</v>
      </c>
      <c r="K88" s="434" t="s">
        <v>164</v>
      </c>
      <c r="L88" s="388" t="s">
        <v>213</v>
      </c>
      <c r="M88" s="549" t="s">
        <v>109</v>
      </c>
      <c r="N88" s="545">
        <v>81</v>
      </c>
      <c r="O88" s="528" t="s">
        <v>1151</v>
      </c>
      <c r="P88" s="528" t="s">
        <v>1147</v>
      </c>
      <c r="Q88" s="528" t="s">
        <v>1148</v>
      </c>
      <c r="R88" s="528"/>
      <c r="S88" s="215"/>
      <c r="W88" s="188"/>
      <c r="X88" s="543"/>
      <c r="Y88" s="543"/>
      <c r="Z88" s="543"/>
      <c r="AA88" s="543"/>
      <c r="AB88" s="543">
        <f>IF(N88="","",N88)</f>
        <v>81</v>
      </c>
      <c r="AC88" s="543"/>
      <c r="AD88" s="543"/>
      <c r="AE88" s="543">
        <f>IF(N88="","",N88)</f>
        <v>81</v>
      </c>
      <c r="AF88" s="543">
        <f>IF(N88="","",N88)</f>
        <v>81</v>
      </c>
      <c r="AG88" s="543">
        <f>IF(N88="","",N88)</f>
        <v>81</v>
      </c>
      <c r="AH88" s="543"/>
      <c r="AI88" s="543"/>
      <c r="AJ88" s="543"/>
      <c r="AK88" s="190"/>
    </row>
    <row r="89" spans="2:37" ht="39.75" customHeight="1" x14ac:dyDescent="0.25">
      <c r="B89" s="187"/>
      <c r="C89" s="734"/>
      <c r="D89" s="731"/>
      <c r="E89" s="675"/>
      <c r="F89" s="672"/>
      <c r="G89" s="560"/>
      <c r="H89" s="562"/>
      <c r="I89" s="566"/>
      <c r="J89" s="564"/>
      <c r="K89" s="434" t="s">
        <v>165</v>
      </c>
      <c r="L89" s="436" t="s">
        <v>214</v>
      </c>
      <c r="M89" s="546"/>
      <c r="N89" s="546"/>
      <c r="O89" s="527"/>
      <c r="P89" s="527"/>
      <c r="Q89" s="527"/>
      <c r="R89" s="527"/>
      <c r="S89" s="215"/>
      <c r="W89" s="188"/>
      <c r="X89" s="544"/>
      <c r="Y89" s="544"/>
      <c r="Z89" s="544"/>
      <c r="AA89" s="544"/>
      <c r="AB89" s="544"/>
      <c r="AC89" s="544"/>
      <c r="AD89" s="544"/>
      <c r="AE89" s="544"/>
      <c r="AF89" s="544"/>
      <c r="AG89" s="544"/>
      <c r="AH89" s="544"/>
      <c r="AI89" s="544"/>
      <c r="AJ89" s="544"/>
      <c r="AK89" s="190"/>
    </row>
    <row r="90" spans="2:37" ht="39.75" customHeight="1" x14ac:dyDescent="0.25">
      <c r="B90" s="187"/>
      <c r="C90" s="734"/>
      <c r="D90" s="731"/>
      <c r="E90" s="675"/>
      <c r="F90" s="672"/>
      <c r="G90" s="560"/>
      <c r="H90" s="562"/>
      <c r="I90" s="566"/>
      <c r="J90" s="564"/>
      <c r="K90" s="434" t="s">
        <v>166</v>
      </c>
      <c r="L90" s="436" t="s">
        <v>215</v>
      </c>
      <c r="M90" s="546"/>
      <c r="N90" s="546"/>
      <c r="O90" s="527"/>
      <c r="P90" s="527"/>
      <c r="Q90" s="527"/>
      <c r="R90" s="527"/>
      <c r="S90" s="215"/>
      <c r="W90" s="188"/>
      <c r="X90" s="544"/>
      <c r="Y90" s="544"/>
      <c r="Z90" s="544"/>
      <c r="AA90" s="544"/>
      <c r="AB90" s="544"/>
      <c r="AC90" s="544"/>
      <c r="AD90" s="544"/>
      <c r="AE90" s="544"/>
      <c r="AF90" s="544"/>
      <c r="AG90" s="544"/>
      <c r="AH90" s="544"/>
      <c r="AI90" s="544"/>
      <c r="AJ90" s="544"/>
      <c r="AK90" s="190"/>
    </row>
    <row r="91" spans="2:37" ht="39.75" customHeight="1" x14ac:dyDescent="0.25">
      <c r="B91" s="187"/>
      <c r="C91" s="734"/>
      <c r="D91" s="731"/>
      <c r="E91" s="675"/>
      <c r="F91" s="672"/>
      <c r="G91" s="560"/>
      <c r="H91" s="562"/>
      <c r="I91" s="566"/>
      <c r="J91" s="564"/>
      <c r="K91" s="434" t="s">
        <v>187</v>
      </c>
      <c r="L91" s="436" t="s">
        <v>216</v>
      </c>
      <c r="M91" s="546"/>
      <c r="N91" s="546"/>
      <c r="O91" s="527"/>
      <c r="P91" s="527"/>
      <c r="Q91" s="527"/>
      <c r="R91" s="527"/>
      <c r="S91" s="215"/>
      <c r="W91" s="188"/>
      <c r="X91" s="544"/>
      <c r="Y91" s="544"/>
      <c r="Z91" s="544"/>
      <c r="AA91" s="544"/>
      <c r="AB91" s="544"/>
      <c r="AC91" s="544"/>
      <c r="AD91" s="544"/>
      <c r="AE91" s="544"/>
      <c r="AF91" s="544"/>
      <c r="AG91" s="544"/>
      <c r="AH91" s="544"/>
      <c r="AI91" s="544"/>
      <c r="AJ91" s="544"/>
      <c r="AK91" s="190"/>
    </row>
    <row r="92" spans="2:37" ht="48" customHeight="1" x14ac:dyDescent="0.25">
      <c r="B92" s="187"/>
      <c r="C92" s="734"/>
      <c r="D92" s="731"/>
      <c r="E92" s="675"/>
      <c r="F92" s="672"/>
      <c r="G92" s="560"/>
      <c r="H92" s="562"/>
      <c r="I92" s="566"/>
      <c r="J92" s="564"/>
      <c r="K92" s="434" t="s">
        <v>188</v>
      </c>
      <c r="L92" s="436" t="s">
        <v>217</v>
      </c>
      <c r="M92" s="546"/>
      <c r="N92" s="546"/>
      <c r="O92" s="527"/>
      <c r="P92" s="527"/>
      <c r="Q92" s="527"/>
      <c r="R92" s="527"/>
      <c r="S92" s="215"/>
      <c r="W92" s="188"/>
      <c r="X92" s="544"/>
      <c r="Y92" s="544"/>
      <c r="Z92" s="544"/>
      <c r="AA92" s="544"/>
      <c r="AB92" s="544"/>
      <c r="AC92" s="544"/>
      <c r="AD92" s="544"/>
      <c r="AE92" s="544"/>
      <c r="AF92" s="544"/>
      <c r="AG92" s="544"/>
      <c r="AH92" s="544"/>
      <c r="AI92" s="544"/>
      <c r="AJ92" s="544"/>
      <c r="AK92" s="190"/>
    </row>
    <row r="93" spans="2:37" ht="39.75" customHeight="1" x14ac:dyDescent="0.25">
      <c r="B93" s="187"/>
      <c r="C93" s="734"/>
      <c r="D93" s="731"/>
      <c r="E93" s="675"/>
      <c r="F93" s="672"/>
      <c r="G93" s="559"/>
      <c r="H93" s="616" t="s">
        <v>996</v>
      </c>
      <c r="I93" s="565" t="s">
        <v>6</v>
      </c>
      <c r="J93" s="567" t="s">
        <v>57</v>
      </c>
      <c r="K93" s="434" t="s">
        <v>164</v>
      </c>
      <c r="L93" s="388" t="s">
        <v>218</v>
      </c>
      <c r="M93" s="549" t="s">
        <v>109</v>
      </c>
      <c r="N93" s="545">
        <v>81</v>
      </c>
      <c r="O93" s="528" t="s">
        <v>1152</v>
      </c>
      <c r="P93" s="528" t="s">
        <v>1292</v>
      </c>
      <c r="Q93" s="528" t="s">
        <v>1150</v>
      </c>
      <c r="R93" s="528"/>
      <c r="S93" s="215"/>
      <c r="W93" s="188"/>
      <c r="X93" s="543"/>
      <c r="Y93" s="543">
        <f t="shared" ref="Y93:AD93" si="0">IF($N$93="","",$N$93)</f>
        <v>81</v>
      </c>
      <c r="Z93" s="543">
        <f t="shared" si="0"/>
        <v>81</v>
      </c>
      <c r="AA93" s="543">
        <f t="shared" si="0"/>
        <v>81</v>
      </c>
      <c r="AB93" s="543">
        <f t="shared" si="0"/>
        <v>81</v>
      </c>
      <c r="AC93" s="543">
        <f t="shared" si="0"/>
        <v>81</v>
      </c>
      <c r="AD93" s="543">
        <f t="shared" si="0"/>
        <v>81</v>
      </c>
      <c r="AE93" s="543"/>
      <c r="AF93" s="543"/>
      <c r="AG93" s="543"/>
      <c r="AH93" s="543"/>
      <c r="AI93" s="543"/>
      <c r="AJ93" s="543"/>
      <c r="AK93" s="190"/>
    </row>
    <row r="94" spans="2:37" ht="39.75" customHeight="1" x14ac:dyDescent="0.25">
      <c r="B94" s="187"/>
      <c r="C94" s="734"/>
      <c r="D94" s="731"/>
      <c r="E94" s="675"/>
      <c r="F94" s="672"/>
      <c r="G94" s="560"/>
      <c r="H94" s="562"/>
      <c r="I94" s="566"/>
      <c r="J94" s="564"/>
      <c r="K94" s="434" t="s">
        <v>165</v>
      </c>
      <c r="L94" s="436" t="s">
        <v>219</v>
      </c>
      <c r="M94" s="546"/>
      <c r="N94" s="546"/>
      <c r="O94" s="527"/>
      <c r="P94" s="527"/>
      <c r="Q94" s="527"/>
      <c r="R94" s="527"/>
      <c r="S94" s="215"/>
      <c r="W94" s="188"/>
      <c r="X94" s="544"/>
      <c r="Y94" s="544"/>
      <c r="Z94" s="544"/>
      <c r="AA94" s="544"/>
      <c r="AB94" s="544"/>
      <c r="AC94" s="544"/>
      <c r="AD94" s="544"/>
      <c r="AE94" s="544"/>
      <c r="AF94" s="544"/>
      <c r="AG94" s="544"/>
      <c r="AH94" s="544"/>
      <c r="AI94" s="544"/>
      <c r="AJ94" s="544"/>
      <c r="AK94" s="190"/>
    </row>
    <row r="95" spans="2:37" ht="39.75" customHeight="1" x14ac:dyDescent="0.25">
      <c r="B95" s="187"/>
      <c r="C95" s="734"/>
      <c r="D95" s="731"/>
      <c r="E95" s="675"/>
      <c r="F95" s="672"/>
      <c r="G95" s="560"/>
      <c r="H95" s="562"/>
      <c r="I95" s="566"/>
      <c r="J95" s="564"/>
      <c r="K95" s="434" t="s">
        <v>166</v>
      </c>
      <c r="L95" s="436" t="s">
        <v>220</v>
      </c>
      <c r="M95" s="546"/>
      <c r="N95" s="546"/>
      <c r="O95" s="527"/>
      <c r="P95" s="527"/>
      <c r="Q95" s="527"/>
      <c r="R95" s="527"/>
      <c r="S95" s="215"/>
      <c r="W95" s="188"/>
      <c r="X95" s="544"/>
      <c r="Y95" s="544"/>
      <c r="Z95" s="544"/>
      <c r="AA95" s="544"/>
      <c r="AB95" s="544"/>
      <c r="AC95" s="544"/>
      <c r="AD95" s="544"/>
      <c r="AE95" s="544"/>
      <c r="AF95" s="544"/>
      <c r="AG95" s="544"/>
      <c r="AH95" s="544"/>
      <c r="AI95" s="544"/>
      <c r="AJ95" s="544"/>
      <c r="AK95" s="190"/>
    </row>
    <row r="96" spans="2:37" ht="39.75" customHeight="1" x14ac:dyDescent="0.25">
      <c r="B96" s="187"/>
      <c r="C96" s="734"/>
      <c r="D96" s="731"/>
      <c r="E96" s="675"/>
      <c r="F96" s="672"/>
      <c r="G96" s="560"/>
      <c r="H96" s="562"/>
      <c r="I96" s="566"/>
      <c r="J96" s="564"/>
      <c r="K96" s="434" t="s">
        <v>187</v>
      </c>
      <c r="L96" s="436" t="s">
        <v>221</v>
      </c>
      <c r="M96" s="546"/>
      <c r="N96" s="546"/>
      <c r="O96" s="527"/>
      <c r="P96" s="527"/>
      <c r="Q96" s="527"/>
      <c r="R96" s="527"/>
      <c r="S96" s="215"/>
      <c r="W96" s="188"/>
      <c r="X96" s="544"/>
      <c r="Y96" s="544"/>
      <c r="Z96" s="544"/>
      <c r="AA96" s="544"/>
      <c r="AB96" s="544"/>
      <c r="AC96" s="544"/>
      <c r="AD96" s="544"/>
      <c r="AE96" s="544"/>
      <c r="AF96" s="544"/>
      <c r="AG96" s="544"/>
      <c r="AH96" s="544"/>
      <c r="AI96" s="544"/>
      <c r="AJ96" s="544"/>
      <c r="AK96" s="190"/>
    </row>
    <row r="97" spans="2:37" ht="39.75" customHeight="1" x14ac:dyDescent="0.25">
      <c r="B97" s="187"/>
      <c r="C97" s="734"/>
      <c r="D97" s="731"/>
      <c r="E97" s="675"/>
      <c r="F97" s="672"/>
      <c r="G97" s="560"/>
      <c r="H97" s="562"/>
      <c r="I97" s="566"/>
      <c r="J97" s="564"/>
      <c r="K97" s="434" t="s">
        <v>188</v>
      </c>
      <c r="L97" s="436" t="s">
        <v>222</v>
      </c>
      <c r="M97" s="546"/>
      <c r="N97" s="546"/>
      <c r="O97" s="527"/>
      <c r="P97" s="527"/>
      <c r="Q97" s="527"/>
      <c r="R97" s="527"/>
      <c r="S97" s="215"/>
      <c r="W97" s="188"/>
      <c r="X97" s="544"/>
      <c r="Y97" s="544"/>
      <c r="Z97" s="544"/>
      <c r="AA97" s="544"/>
      <c r="AB97" s="544"/>
      <c r="AC97" s="544"/>
      <c r="AD97" s="544"/>
      <c r="AE97" s="544"/>
      <c r="AF97" s="544"/>
      <c r="AG97" s="544"/>
      <c r="AH97" s="544"/>
      <c r="AI97" s="544"/>
      <c r="AJ97" s="544"/>
      <c r="AK97" s="190"/>
    </row>
    <row r="98" spans="2:37" ht="39.75" customHeight="1" x14ac:dyDescent="0.25">
      <c r="B98" s="187"/>
      <c r="C98" s="734"/>
      <c r="D98" s="731"/>
      <c r="E98" s="675"/>
      <c r="F98" s="672"/>
      <c r="G98" s="559"/>
      <c r="H98" s="616" t="s">
        <v>997</v>
      </c>
      <c r="I98" s="565" t="s">
        <v>7</v>
      </c>
      <c r="J98" s="567" t="s">
        <v>57</v>
      </c>
      <c r="K98" s="434" t="s">
        <v>164</v>
      </c>
      <c r="L98" s="388" t="s">
        <v>223</v>
      </c>
      <c r="M98" s="549" t="s">
        <v>109</v>
      </c>
      <c r="N98" s="545">
        <v>81</v>
      </c>
      <c r="O98" s="528" t="s">
        <v>1165</v>
      </c>
      <c r="P98" s="528" t="s">
        <v>1149</v>
      </c>
      <c r="Q98" s="528" t="s">
        <v>1166</v>
      </c>
      <c r="R98" s="528"/>
      <c r="S98" s="215"/>
      <c r="W98" s="188"/>
      <c r="X98" s="543">
        <f>IF(N98="","",N98)</f>
        <v>81</v>
      </c>
      <c r="Y98" s="543"/>
      <c r="Z98" s="543"/>
      <c r="AA98" s="543"/>
      <c r="AB98" s="543"/>
      <c r="AC98" s="543">
        <f>IF(N98="","",N98)</f>
        <v>81</v>
      </c>
      <c r="AD98" s="543"/>
      <c r="AE98" s="543"/>
      <c r="AF98" s="543"/>
      <c r="AG98" s="543"/>
      <c r="AH98" s="543"/>
      <c r="AI98" s="543"/>
      <c r="AJ98" s="543"/>
      <c r="AK98" s="190"/>
    </row>
    <row r="99" spans="2:37" ht="39.75" customHeight="1" x14ac:dyDescent="0.25">
      <c r="B99" s="187"/>
      <c r="C99" s="734"/>
      <c r="D99" s="731"/>
      <c r="E99" s="675"/>
      <c r="F99" s="672"/>
      <c r="G99" s="560"/>
      <c r="H99" s="562"/>
      <c r="I99" s="566"/>
      <c r="J99" s="564"/>
      <c r="K99" s="434" t="s">
        <v>165</v>
      </c>
      <c r="L99" s="436" t="s">
        <v>224</v>
      </c>
      <c r="M99" s="546"/>
      <c r="N99" s="546"/>
      <c r="O99" s="527"/>
      <c r="P99" s="527"/>
      <c r="Q99" s="527"/>
      <c r="R99" s="527"/>
      <c r="S99" s="215"/>
      <c r="W99" s="188"/>
      <c r="X99" s="544"/>
      <c r="Y99" s="544"/>
      <c r="Z99" s="544"/>
      <c r="AA99" s="544"/>
      <c r="AB99" s="544"/>
      <c r="AC99" s="544"/>
      <c r="AD99" s="544"/>
      <c r="AE99" s="544"/>
      <c r="AF99" s="544"/>
      <c r="AG99" s="544"/>
      <c r="AH99" s="544"/>
      <c r="AI99" s="544"/>
      <c r="AJ99" s="544"/>
      <c r="AK99" s="190"/>
    </row>
    <row r="100" spans="2:37" ht="39.75" customHeight="1" x14ac:dyDescent="0.25">
      <c r="B100" s="187"/>
      <c r="C100" s="734"/>
      <c r="D100" s="731"/>
      <c r="E100" s="675"/>
      <c r="F100" s="672"/>
      <c r="G100" s="560"/>
      <c r="H100" s="562"/>
      <c r="I100" s="566"/>
      <c r="J100" s="564"/>
      <c r="K100" s="434" t="s">
        <v>166</v>
      </c>
      <c r="L100" s="436" t="s">
        <v>225</v>
      </c>
      <c r="M100" s="546"/>
      <c r="N100" s="546"/>
      <c r="O100" s="527"/>
      <c r="P100" s="527"/>
      <c r="Q100" s="527"/>
      <c r="R100" s="527"/>
      <c r="S100" s="215"/>
      <c r="W100" s="188"/>
      <c r="X100" s="544"/>
      <c r="Y100" s="544"/>
      <c r="Z100" s="544"/>
      <c r="AA100" s="544"/>
      <c r="AB100" s="544"/>
      <c r="AC100" s="544"/>
      <c r="AD100" s="544"/>
      <c r="AE100" s="544"/>
      <c r="AF100" s="544"/>
      <c r="AG100" s="544"/>
      <c r="AH100" s="544"/>
      <c r="AI100" s="544"/>
      <c r="AJ100" s="544"/>
      <c r="AK100" s="190"/>
    </row>
    <row r="101" spans="2:37" ht="39.75" customHeight="1" x14ac:dyDescent="0.25">
      <c r="B101" s="187"/>
      <c r="C101" s="734"/>
      <c r="D101" s="731"/>
      <c r="E101" s="675"/>
      <c r="F101" s="672"/>
      <c r="G101" s="560"/>
      <c r="H101" s="562"/>
      <c r="I101" s="566"/>
      <c r="J101" s="564"/>
      <c r="K101" s="434" t="s">
        <v>187</v>
      </c>
      <c r="L101" s="436" t="s">
        <v>226</v>
      </c>
      <c r="M101" s="546"/>
      <c r="N101" s="546"/>
      <c r="O101" s="527"/>
      <c r="P101" s="527"/>
      <c r="Q101" s="527"/>
      <c r="R101" s="527"/>
      <c r="S101" s="215"/>
      <c r="W101" s="188"/>
      <c r="X101" s="544"/>
      <c r="Y101" s="544"/>
      <c r="Z101" s="544"/>
      <c r="AA101" s="544"/>
      <c r="AB101" s="544"/>
      <c r="AC101" s="544"/>
      <c r="AD101" s="544"/>
      <c r="AE101" s="544"/>
      <c r="AF101" s="544"/>
      <c r="AG101" s="544"/>
      <c r="AH101" s="544"/>
      <c r="AI101" s="544"/>
      <c r="AJ101" s="544"/>
      <c r="AK101" s="190"/>
    </row>
    <row r="102" spans="2:37" ht="39.75" customHeight="1" x14ac:dyDescent="0.25">
      <c r="B102" s="187"/>
      <c r="C102" s="734"/>
      <c r="D102" s="731"/>
      <c r="E102" s="675"/>
      <c r="F102" s="672"/>
      <c r="G102" s="560"/>
      <c r="H102" s="562"/>
      <c r="I102" s="566"/>
      <c r="J102" s="564"/>
      <c r="K102" s="434" t="s">
        <v>188</v>
      </c>
      <c r="L102" s="436" t="s">
        <v>227</v>
      </c>
      <c r="M102" s="546"/>
      <c r="N102" s="546"/>
      <c r="O102" s="527"/>
      <c r="P102" s="527"/>
      <c r="Q102" s="527"/>
      <c r="R102" s="527"/>
      <c r="S102" s="215"/>
      <c r="W102" s="188"/>
      <c r="X102" s="544"/>
      <c r="Y102" s="544"/>
      <c r="Z102" s="544"/>
      <c r="AA102" s="544"/>
      <c r="AB102" s="544"/>
      <c r="AC102" s="544"/>
      <c r="AD102" s="544"/>
      <c r="AE102" s="544"/>
      <c r="AF102" s="544"/>
      <c r="AG102" s="544"/>
      <c r="AH102" s="544"/>
      <c r="AI102" s="544"/>
      <c r="AJ102" s="544"/>
      <c r="AK102" s="190"/>
    </row>
    <row r="103" spans="2:37" ht="39.75" customHeight="1" x14ac:dyDescent="0.25">
      <c r="B103" s="187"/>
      <c r="C103" s="734"/>
      <c r="D103" s="731"/>
      <c r="E103" s="675"/>
      <c r="F103" s="672"/>
      <c r="G103" s="559"/>
      <c r="H103" s="616" t="s">
        <v>998</v>
      </c>
      <c r="I103" s="561" t="s">
        <v>720</v>
      </c>
      <c r="J103" s="567" t="s">
        <v>57</v>
      </c>
      <c r="K103" s="434" t="s">
        <v>164</v>
      </c>
      <c r="L103" s="389" t="s">
        <v>722</v>
      </c>
      <c r="M103" s="549" t="s">
        <v>109</v>
      </c>
      <c r="N103" s="545">
        <v>20</v>
      </c>
      <c r="O103" s="526"/>
      <c r="P103" s="526"/>
      <c r="Q103" s="526"/>
      <c r="R103" s="528" t="s">
        <v>1206</v>
      </c>
      <c r="S103" s="215"/>
      <c r="W103" s="188"/>
      <c r="X103" s="543"/>
      <c r="Y103" s="543"/>
      <c r="Z103" s="543"/>
      <c r="AA103" s="543"/>
      <c r="AB103" s="543"/>
      <c r="AC103" s="543"/>
      <c r="AD103" s="543"/>
      <c r="AE103" s="543"/>
      <c r="AF103" s="543"/>
      <c r="AG103" s="543"/>
      <c r="AH103" s="543"/>
      <c r="AI103" s="543"/>
      <c r="AJ103" s="543">
        <f>IF(N103="","",N103)</f>
        <v>20</v>
      </c>
      <c r="AK103" s="190"/>
    </row>
    <row r="104" spans="2:37" ht="39.75" customHeight="1" x14ac:dyDescent="0.25">
      <c r="B104" s="187"/>
      <c r="C104" s="734"/>
      <c r="D104" s="731"/>
      <c r="E104" s="675"/>
      <c r="F104" s="672"/>
      <c r="G104" s="560"/>
      <c r="H104" s="562"/>
      <c r="I104" s="566"/>
      <c r="J104" s="564"/>
      <c r="K104" s="434" t="s">
        <v>165</v>
      </c>
      <c r="L104" s="435" t="s">
        <v>723</v>
      </c>
      <c r="M104" s="546"/>
      <c r="N104" s="546"/>
      <c r="O104" s="527"/>
      <c r="P104" s="527"/>
      <c r="Q104" s="527"/>
      <c r="R104" s="527"/>
      <c r="S104" s="215"/>
      <c r="W104" s="188"/>
      <c r="X104" s="544"/>
      <c r="Y104" s="544"/>
      <c r="Z104" s="544"/>
      <c r="AA104" s="544"/>
      <c r="AB104" s="544"/>
      <c r="AC104" s="544"/>
      <c r="AD104" s="544"/>
      <c r="AE104" s="544"/>
      <c r="AF104" s="544"/>
      <c r="AG104" s="544"/>
      <c r="AH104" s="544"/>
      <c r="AI104" s="544"/>
      <c r="AJ104" s="544"/>
      <c r="AK104" s="190"/>
    </row>
    <row r="105" spans="2:37" ht="39.75" customHeight="1" x14ac:dyDescent="0.25">
      <c r="B105" s="187"/>
      <c r="C105" s="734"/>
      <c r="D105" s="731"/>
      <c r="E105" s="675"/>
      <c r="F105" s="672"/>
      <c r="G105" s="560"/>
      <c r="H105" s="562"/>
      <c r="I105" s="566"/>
      <c r="J105" s="564"/>
      <c r="K105" s="434" t="s">
        <v>166</v>
      </c>
      <c r="L105" s="435" t="s">
        <v>724</v>
      </c>
      <c r="M105" s="546"/>
      <c r="N105" s="546"/>
      <c r="O105" s="527"/>
      <c r="P105" s="527"/>
      <c r="Q105" s="527"/>
      <c r="R105" s="527"/>
      <c r="S105" s="215"/>
      <c r="W105" s="188"/>
      <c r="X105" s="544"/>
      <c r="Y105" s="544"/>
      <c r="Z105" s="544"/>
      <c r="AA105" s="544"/>
      <c r="AB105" s="544"/>
      <c r="AC105" s="544"/>
      <c r="AD105" s="544"/>
      <c r="AE105" s="544"/>
      <c r="AF105" s="544"/>
      <c r="AG105" s="544"/>
      <c r="AH105" s="544"/>
      <c r="AI105" s="544"/>
      <c r="AJ105" s="544"/>
      <c r="AK105" s="190"/>
    </row>
    <row r="106" spans="2:37" ht="39.75" customHeight="1" x14ac:dyDescent="0.25">
      <c r="B106" s="187"/>
      <c r="C106" s="734"/>
      <c r="D106" s="731"/>
      <c r="E106" s="675"/>
      <c r="F106" s="672"/>
      <c r="G106" s="560"/>
      <c r="H106" s="562"/>
      <c r="I106" s="566"/>
      <c r="J106" s="564"/>
      <c r="K106" s="434" t="s">
        <v>187</v>
      </c>
      <c r="L106" s="435" t="s">
        <v>966</v>
      </c>
      <c r="M106" s="546"/>
      <c r="N106" s="546"/>
      <c r="O106" s="527"/>
      <c r="P106" s="527"/>
      <c r="Q106" s="527"/>
      <c r="R106" s="527"/>
      <c r="S106" s="215"/>
      <c r="W106" s="188"/>
      <c r="X106" s="544"/>
      <c r="Y106" s="544"/>
      <c r="Z106" s="544"/>
      <c r="AA106" s="544"/>
      <c r="AB106" s="544"/>
      <c r="AC106" s="544"/>
      <c r="AD106" s="544"/>
      <c r="AE106" s="544"/>
      <c r="AF106" s="544"/>
      <c r="AG106" s="544"/>
      <c r="AH106" s="544"/>
      <c r="AI106" s="544"/>
      <c r="AJ106" s="544"/>
      <c r="AK106" s="190"/>
    </row>
    <row r="107" spans="2:37" ht="39.75" customHeight="1" x14ac:dyDescent="0.25">
      <c r="B107" s="187"/>
      <c r="C107" s="734"/>
      <c r="D107" s="731"/>
      <c r="E107" s="675"/>
      <c r="F107" s="672"/>
      <c r="G107" s="560"/>
      <c r="H107" s="562"/>
      <c r="I107" s="566"/>
      <c r="J107" s="564"/>
      <c r="K107" s="434" t="s">
        <v>188</v>
      </c>
      <c r="L107" s="435" t="s">
        <v>725</v>
      </c>
      <c r="M107" s="546"/>
      <c r="N107" s="546"/>
      <c r="O107" s="527"/>
      <c r="P107" s="527"/>
      <c r="Q107" s="527"/>
      <c r="R107" s="527"/>
      <c r="S107" s="215"/>
      <c r="W107" s="188"/>
      <c r="X107" s="544"/>
      <c r="Y107" s="544"/>
      <c r="Z107" s="544"/>
      <c r="AA107" s="544"/>
      <c r="AB107" s="544"/>
      <c r="AC107" s="544"/>
      <c r="AD107" s="544"/>
      <c r="AE107" s="544"/>
      <c r="AF107" s="544"/>
      <c r="AG107" s="544"/>
      <c r="AH107" s="544"/>
      <c r="AI107" s="544"/>
      <c r="AJ107" s="544"/>
      <c r="AK107" s="190"/>
    </row>
    <row r="108" spans="2:37" ht="39.75" customHeight="1" x14ac:dyDescent="0.25">
      <c r="B108" s="187"/>
      <c r="C108" s="734"/>
      <c r="D108" s="731"/>
      <c r="E108" s="675"/>
      <c r="F108" s="672"/>
      <c r="G108" s="559"/>
      <c r="H108" s="616" t="s">
        <v>999</v>
      </c>
      <c r="I108" s="615" t="s">
        <v>721</v>
      </c>
      <c r="J108" s="567" t="s">
        <v>57</v>
      </c>
      <c r="K108" s="434" t="s">
        <v>164</v>
      </c>
      <c r="L108" s="389" t="s">
        <v>726</v>
      </c>
      <c r="M108" s="549" t="s">
        <v>109</v>
      </c>
      <c r="N108" s="545">
        <v>41</v>
      </c>
      <c r="O108" s="528" t="s">
        <v>1177</v>
      </c>
      <c r="P108" s="528" t="s">
        <v>1149</v>
      </c>
      <c r="Q108" s="528" t="s">
        <v>1178</v>
      </c>
      <c r="R108" s="528"/>
      <c r="S108" s="215"/>
      <c r="W108" s="188"/>
      <c r="X108" s="543"/>
      <c r="Y108" s="543"/>
      <c r="Z108" s="543"/>
      <c r="AA108" s="543">
        <f>IF($N$108="","",$N$108)</f>
        <v>41</v>
      </c>
      <c r="AB108" s="543">
        <f>IF($N$108="","",$N$108)</f>
        <v>41</v>
      </c>
      <c r="AC108" s="543">
        <f>IF($N$108="","",$N$108)</f>
        <v>41</v>
      </c>
      <c r="AD108" s="543">
        <f>IF($N$108="","",$N$108)</f>
        <v>41</v>
      </c>
      <c r="AE108" s="543"/>
      <c r="AF108" s="543">
        <f>IF($N$108="","",$N$108)</f>
        <v>41</v>
      </c>
      <c r="AG108" s="543">
        <f>IF($N$108="","",$N$108)</f>
        <v>41</v>
      </c>
      <c r="AH108" s="543">
        <f>IF($N$108="","",$N$108)</f>
        <v>41</v>
      </c>
      <c r="AI108" s="543"/>
      <c r="AJ108" s="543"/>
      <c r="AK108" s="190"/>
    </row>
    <row r="109" spans="2:37" ht="39.75" customHeight="1" x14ac:dyDescent="0.25">
      <c r="B109" s="187"/>
      <c r="C109" s="734"/>
      <c r="D109" s="731"/>
      <c r="E109" s="675"/>
      <c r="F109" s="672"/>
      <c r="G109" s="560"/>
      <c r="H109" s="562"/>
      <c r="I109" s="614"/>
      <c r="J109" s="564"/>
      <c r="K109" s="434" t="s">
        <v>165</v>
      </c>
      <c r="L109" s="435" t="s">
        <v>727</v>
      </c>
      <c r="M109" s="546"/>
      <c r="N109" s="546"/>
      <c r="O109" s="527"/>
      <c r="P109" s="527"/>
      <c r="Q109" s="527"/>
      <c r="R109" s="527"/>
      <c r="S109" s="215"/>
      <c r="W109" s="188"/>
      <c r="X109" s="544"/>
      <c r="Y109" s="544"/>
      <c r="Z109" s="544"/>
      <c r="AA109" s="544"/>
      <c r="AB109" s="544"/>
      <c r="AC109" s="544"/>
      <c r="AD109" s="544"/>
      <c r="AE109" s="544"/>
      <c r="AF109" s="544"/>
      <c r="AG109" s="544"/>
      <c r="AH109" s="544"/>
      <c r="AI109" s="544"/>
      <c r="AJ109" s="544"/>
      <c r="AK109" s="190"/>
    </row>
    <row r="110" spans="2:37" ht="39.75" customHeight="1" x14ac:dyDescent="0.25">
      <c r="B110" s="187"/>
      <c r="C110" s="734"/>
      <c r="D110" s="731"/>
      <c r="E110" s="675"/>
      <c r="F110" s="672"/>
      <c r="G110" s="560"/>
      <c r="H110" s="562"/>
      <c r="I110" s="614"/>
      <c r="J110" s="564"/>
      <c r="K110" s="434" t="s">
        <v>166</v>
      </c>
      <c r="L110" s="435" t="s">
        <v>728</v>
      </c>
      <c r="M110" s="546"/>
      <c r="N110" s="546"/>
      <c r="O110" s="527"/>
      <c r="P110" s="527"/>
      <c r="Q110" s="527"/>
      <c r="R110" s="527"/>
      <c r="S110" s="215"/>
      <c r="W110" s="188"/>
      <c r="X110" s="544"/>
      <c r="Y110" s="544"/>
      <c r="Z110" s="544"/>
      <c r="AA110" s="544"/>
      <c r="AB110" s="544"/>
      <c r="AC110" s="544"/>
      <c r="AD110" s="544"/>
      <c r="AE110" s="544"/>
      <c r="AF110" s="544"/>
      <c r="AG110" s="544"/>
      <c r="AH110" s="544"/>
      <c r="AI110" s="544"/>
      <c r="AJ110" s="544"/>
      <c r="AK110" s="190"/>
    </row>
    <row r="111" spans="2:37" ht="39.75" customHeight="1" x14ac:dyDescent="0.25">
      <c r="B111" s="187"/>
      <c r="C111" s="734"/>
      <c r="D111" s="731"/>
      <c r="E111" s="675"/>
      <c r="F111" s="672"/>
      <c r="G111" s="560"/>
      <c r="H111" s="562"/>
      <c r="I111" s="614"/>
      <c r="J111" s="564"/>
      <c r="K111" s="434" t="s">
        <v>187</v>
      </c>
      <c r="L111" s="435" t="s">
        <v>729</v>
      </c>
      <c r="M111" s="546"/>
      <c r="N111" s="546"/>
      <c r="O111" s="527"/>
      <c r="P111" s="527"/>
      <c r="Q111" s="527"/>
      <c r="R111" s="527"/>
      <c r="S111" s="215"/>
      <c r="W111" s="188"/>
      <c r="X111" s="544"/>
      <c r="Y111" s="544"/>
      <c r="Z111" s="544"/>
      <c r="AA111" s="544"/>
      <c r="AB111" s="544"/>
      <c r="AC111" s="544"/>
      <c r="AD111" s="544"/>
      <c r="AE111" s="544"/>
      <c r="AF111" s="544"/>
      <c r="AG111" s="544"/>
      <c r="AH111" s="544"/>
      <c r="AI111" s="544"/>
      <c r="AJ111" s="544"/>
      <c r="AK111" s="190"/>
    </row>
    <row r="112" spans="2:37" ht="72" customHeight="1" x14ac:dyDescent="0.25">
      <c r="B112" s="187"/>
      <c r="C112" s="734"/>
      <c r="D112" s="731"/>
      <c r="E112" s="675"/>
      <c r="F112" s="672"/>
      <c r="G112" s="560"/>
      <c r="H112" s="562"/>
      <c r="I112" s="614"/>
      <c r="J112" s="564"/>
      <c r="K112" s="434" t="s">
        <v>188</v>
      </c>
      <c r="L112" s="435" t="s">
        <v>908</v>
      </c>
      <c r="M112" s="546"/>
      <c r="N112" s="546"/>
      <c r="O112" s="527"/>
      <c r="P112" s="527"/>
      <c r="Q112" s="527"/>
      <c r="R112" s="527"/>
      <c r="S112" s="215"/>
      <c r="W112" s="188"/>
      <c r="X112" s="544"/>
      <c r="Y112" s="544"/>
      <c r="Z112" s="544"/>
      <c r="AA112" s="544"/>
      <c r="AB112" s="544"/>
      <c r="AC112" s="544"/>
      <c r="AD112" s="544"/>
      <c r="AE112" s="544"/>
      <c r="AF112" s="544"/>
      <c r="AG112" s="544"/>
      <c r="AH112" s="544"/>
      <c r="AI112" s="544"/>
      <c r="AJ112" s="544"/>
      <c r="AK112" s="190"/>
    </row>
    <row r="113" spans="2:37" ht="39.75" customHeight="1" x14ac:dyDescent="0.25">
      <c r="B113" s="187"/>
      <c r="C113" s="734"/>
      <c r="D113" s="731"/>
      <c r="E113" s="675"/>
      <c r="F113" s="672"/>
      <c r="G113" s="559"/>
      <c r="H113" s="616" t="s">
        <v>1000</v>
      </c>
      <c r="I113" s="561" t="s">
        <v>1089</v>
      </c>
      <c r="J113" s="567" t="s">
        <v>57</v>
      </c>
      <c r="K113" s="434" t="s">
        <v>164</v>
      </c>
      <c r="L113" s="389" t="s">
        <v>730</v>
      </c>
      <c r="M113" s="549" t="s">
        <v>109</v>
      </c>
      <c r="N113" s="545">
        <v>41</v>
      </c>
      <c r="O113" s="528" t="s">
        <v>1295</v>
      </c>
      <c r="P113" s="528" t="s">
        <v>1293</v>
      </c>
      <c r="Q113" s="528" t="s">
        <v>1294</v>
      </c>
      <c r="R113" s="528"/>
      <c r="S113" s="215"/>
      <c r="W113" s="188"/>
      <c r="X113" s="543"/>
      <c r="Y113" s="543"/>
      <c r="Z113" s="543">
        <f>IF($N$113="","",$N$113)</f>
        <v>41</v>
      </c>
      <c r="AA113" s="543"/>
      <c r="AB113" s="543"/>
      <c r="AC113" s="543">
        <f>IF($N$113="","",$N$113)</f>
        <v>41</v>
      </c>
      <c r="AD113" s="543"/>
      <c r="AE113" s="543">
        <f>IF($N$113="","",$N$113)</f>
        <v>41</v>
      </c>
      <c r="AF113" s="543"/>
      <c r="AG113" s="543">
        <f>IF($N$113="","",$N$113)</f>
        <v>41</v>
      </c>
      <c r="AH113" s="543"/>
      <c r="AI113" s="543">
        <f>IF($N$113="","",$N$113)</f>
        <v>41</v>
      </c>
      <c r="AJ113" s="543"/>
      <c r="AK113" s="190"/>
    </row>
    <row r="114" spans="2:37" ht="39.75" customHeight="1" x14ac:dyDescent="0.25">
      <c r="B114" s="187"/>
      <c r="C114" s="734"/>
      <c r="D114" s="731"/>
      <c r="E114" s="675"/>
      <c r="F114" s="672"/>
      <c r="G114" s="560"/>
      <c r="H114" s="562"/>
      <c r="I114" s="566"/>
      <c r="J114" s="564"/>
      <c r="K114" s="434" t="s">
        <v>165</v>
      </c>
      <c r="L114" s="435" t="s">
        <v>731</v>
      </c>
      <c r="M114" s="546"/>
      <c r="N114" s="546"/>
      <c r="O114" s="527"/>
      <c r="P114" s="527"/>
      <c r="Q114" s="527"/>
      <c r="R114" s="527"/>
      <c r="S114" s="215"/>
      <c r="W114" s="188"/>
      <c r="X114" s="544"/>
      <c r="Y114" s="544"/>
      <c r="Z114" s="544"/>
      <c r="AA114" s="544"/>
      <c r="AB114" s="544"/>
      <c r="AC114" s="544"/>
      <c r="AD114" s="544"/>
      <c r="AE114" s="544"/>
      <c r="AF114" s="544"/>
      <c r="AG114" s="544"/>
      <c r="AH114" s="544"/>
      <c r="AI114" s="544"/>
      <c r="AJ114" s="544"/>
      <c r="AK114" s="190"/>
    </row>
    <row r="115" spans="2:37" ht="39.75" customHeight="1" x14ac:dyDescent="0.25">
      <c r="B115" s="187"/>
      <c r="C115" s="734"/>
      <c r="D115" s="731"/>
      <c r="E115" s="675"/>
      <c r="F115" s="672"/>
      <c r="G115" s="560"/>
      <c r="H115" s="562"/>
      <c r="I115" s="566"/>
      <c r="J115" s="564"/>
      <c r="K115" s="434" t="s">
        <v>166</v>
      </c>
      <c r="L115" s="435" t="s">
        <v>732</v>
      </c>
      <c r="M115" s="546"/>
      <c r="N115" s="546"/>
      <c r="O115" s="527"/>
      <c r="P115" s="527"/>
      <c r="Q115" s="527"/>
      <c r="R115" s="527"/>
      <c r="S115" s="215"/>
      <c r="W115" s="188"/>
      <c r="X115" s="544"/>
      <c r="Y115" s="544"/>
      <c r="Z115" s="544"/>
      <c r="AA115" s="544"/>
      <c r="AB115" s="544"/>
      <c r="AC115" s="544"/>
      <c r="AD115" s="544"/>
      <c r="AE115" s="544"/>
      <c r="AF115" s="544"/>
      <c r="AG115" s="544"/>
      <c r="AH115" s="544"/>
      <c r="AI115" s="544"/>
      <c r="AJ115" s="544"/>
      <c r="AK115" s="190"/>
    </row>
    <row r="116" spans="2:37" ht="39.75" customHeight="1" x14ac:dyDescent="0.25">
      <c r="B116" s="187"/>
      <c r="C116" s="734"/>
      <c r="D116" s="731"/>
      <c r="E116" s="675"/>
      <c r="F116" s="672"/>
      <c r="G116" s="560"/>
      <c r="H116" s="562"/>
      <c r="I116" s="566"/>
      <c r="J116" s="564"/>
      <c r="K116" s="434" t="s">
        <v>187</v>
      </c>
      <c r="L116" s="435" t="s">
        <v>733</v>
      </c>
      <c r="M116" s="546"/>
      <c r="N116" s="546"/>
      <c r="O116" s="527"/>
      <c r="P116" s="527"/>
      <c r="Q116" s="527"/>
      <c r="R116" s="527"/>
      <c r="S116" s="215"/>
      <c r="W116" s="188"/>
      <c r="X116" s="544"/>
      <c r="Y116" s="544"/>
      <c r="Z116" s="544"/>
      <c r="AA116" s="544"/>
      <c r="AB116" s="544"/>
      <c r="AC116" s="544"/>
      <c r="AD116" s="544"/>
      <c r="AE116" s="544"/>
      <c r="AF116" s="544"/>
      <c r="AG116" s="544"/>
      <c r="AH116" s="544"/>
      <c r="AI116" s="544"/>
      <c r="AJ116" s="544"/>
      <c r="AK116" s="190"/>
    </row>
    <row r="117" spans="2:37" ht="156.75" customHeight="1" x14ac:dyDescent="0.25">
      <c r="B117" s="187"/>
      <c r="C117" s="734"/>
      <c r="D117" s="731"/>
      <c r="E117" s="675"/>
      <c r="F117" s="672"/>
      <c r="G117" s="560"/>
      <c r="H117" s="562"/>
      <c r="I117" s="566"/>
      <c r="J117" s="564"/>
      <c r="K117" s="434" t="s">
        <v>188</v>
      </c>
      <c r="L117" s="435" t="s">
        <v>734</v>
      </c>
      <c r="M117" s="546"/>
      <c r="N117" s="546"/>
      <c r="O117" s="527"/>
      <c r="P117" s="527"/>
      <c r="Q117" s="527"/>
      <c r="R117" s="527"/>
      <c r="S117" s="215"/>
      <c r="W117" s="188"/>
      <c r="X117" s="544"/>
      <c r="Y117" s="544"/>
      <c r="Z117" s="544"/>
      <c r="AA117" s="544"/>
      <c r="AB117" s="544"/>
      <c r="AC117" s="544"/>
      <c r="AD117" s="544"/>
      <c r="AE117" s="544"/>
      <c r="AF117" s="544"/>
      <c r="AG117" s="544"/>
      <c r="AH117" s="544"/>
      <c r="AI117" s="544"/>
      <c r="AJ117" s="544"/>
      <c r="AK117" s="190"/>
    </row>
    <row r="118" spans="2:37" ht="39.75" customHeight="1" x14ac:dyDescent="0.25">
      <c r="B118" s="187"/>
      <c r="C118" s="734"/>
      <c r="D118" s="731"/>
      <c r="E118" s="675"/>
      <c r="F118" s="672"/>
      <c r="G118" s="559"/>
      <c r="H118" s="616" t="s">
        <v>1001</v>
      </c>
      <c r="I118" s="561" t="s">
        <v>1083</v>
      </c>
      <c r="J118" s="567" t="s">
        <v>57</v>
      </c>
      <c r="K118" s="434" t="s">
        <v>164</v>
      </c>
      <c r="L118" s="389" t="s">
        <v>735</v>
      </c>
      <c r="M118" s="549" t="s">
        <v>109</v>
      </c>
      <c r="N118" s="545">
        <v>21</v>
      </c>
      <c r="O118" s="528" t="s">
        <v>1144</v>
      </c>
      <c r="P118" s="526"/>
      <c r="Q118" s="526"/>
      <c r="R118" s="528"/>
      <c r="S118" s="215"/>
      <c r="W118" s="188"/>
      <c r="X118" s="543">
        <f>IF($N$118="","",$N$118)</f>
        <v>21</v>
      </c>
      <c r="Y118" s="543">
        <f>IF($N$118="","",$N$118)</f>
        <v>21</v>
      </c>
      <c r="Z118" s="543">
        <f>IF($N$118="","",$N$118)</f>
        <v>21</v>
      </c>
      <c r="AA118" s="543"/>
      <c r="AB118" s="543">
        <f>IF($N$118="","",$N$118)</f>
        <v>21</v>
      </c>
      <c r="AC118" s="543">
        <f>IF($N$118="","",$N$118)</f>
        <v>21</v>
      </c>
      <c r="AD118" s="543"/>
      <c r="AE118" s="543"/>
      <c r="AF118" s="543"/>
      <c r="AG118" s="543"/>
      <c r="AH118" s="543"/>
      <c r="AI118" s="543"/>
      <c r="AJ118" s="543"/>
      <c r="AK118" s="190"/>
    </row>
    <row r="119" spans="2:37" ht="39.75" customHeight="1" x14ac:dyDescent="0.25">
      <c r="B119" s="187"/>
      <c r="C119" s="734"/>
      <c r="D119" s="731"/>
      <c r="E119" s="675"/>
      <c r="F119" s="672"/>
      <c r="G119" s="560"/>
      <c r="H119" s="562"/>
      <c r="I119" s="566"/>
      <c r="J119" s="564"/>
      <c r="K119" s="434" t="s">
        <v>165</v>
      </c>
      <c r="L119" s="435" t="s">
        <v>736</v>
      </c>
      <c r="M119" s="546"/>
      <c r="N119" s="546"/>
      <c r="O119" s="527"/>
      <c r="P119" s="527"/>
      <c r="Q119" s="527"/>
      <c r="R119" s="527"/>
      <c r="S119" s="215"/>
      <c r="W119" s="188"/>
      <c r="X119" s="544"/>
      <c r="Y119" s="544"/>
      <c r="Z119" s="544"/>
      <c r="AA119" s="544"/>
      <c r="AB119" s="544"/>
      <c r="AC119" s="544"/>
      <c r="AD119" s="544"/>
      <c r="AE119" s="544"/>
      <c r="AF119" s="544"/>
      <c r="AG119" s="544"/>
      <c r="AH119" s="544"/>
      <c r="AI119" s="544"/>
      <c r="AJ119" s="544"/>
      <c r="AK119" s="190"/>
    </row>
    <row r="120" spans="2:37" ht="39.75" customHeight="1" x14ac:dyDescent="0.25">
      <c r="B120" s="187"/>
      <c r="C120" s="734"/>
      <c r="D120" s="731"/>
      <c r="E120" s="675"/>
      <c r="F120" s="672"/>
      <c r="G120" s="560"/>
      <c r="H120" s="562"/>
      <c r="I120" s="566"/>
      <c r="J120" s="564"/>
      <c r="K120" s="434" t="s">
        <v>166</v>
      </c>
      <c r="L120" s="435" t="s">
        <v>737</v>
      </c>
      <c r="M120" s="546"/>
      <c r="N120" s="546"/>
      <c r="O120" s="527"/>
      <c r="P120" s="527"/>
      <c r="Q120" s="527"/>
      <c r="R120" s="527"/>
      <c r="S120" s="215"/>
      <c r="W120" s="188"/>
      <c r="X120" s="544"/>
      <c r="Y120" s="544"/>
      <c r="Z120" s="544"/>
      <c r="AA120" s="544"/>
      <c r="AB120" s="544"/>
      <c r="AC120" s="544"/>
      <c r="AD120" s="544"/>
      <c r="AE120" s="544"/>
      <c r="AF120" s="544"/>
      <c r="AG120" s="544"/>
      <c r="AH120" s="544"/>
      <c r="AI120" s="544"/>
      <c r="AJ120" s="544"/>
      <c r="AK120" s="190"/>
    </row>
    <row r="121" spans="2:37" ht="39.75" customHeight="1" x14ac:dyDescent="0.25">
      <c r="B121" s="187"/>
      <c r="C121" s="734"/>
      <c r="D121" s="731"/>
      <c r="E121" s="675"/>
      <c r="F121" s="672"/>
      <c r="G121" s="560"/>
      <c r="H121" s="562"/>
      <c r="I121" s="566"/>
      <c r="J121" s="564"/>
      <c r="K121" s="434" t="s">
        <v>187</v>
      </c>
      <c r="L121" s="435" t="s">
        <v>738</v>
      </c>
      <c r="M121" s="546"/>
      <c r="N121" s="546"/>
      <c r="O121" s="527"/>
      <c r="P121" s="527"/>
      <c r="Q121" s="527"/>
      <c r="R121" s="527"/>
      <c r="S121" s="215"/>
      <c r="W121" s="188"/>
      <c r="X121" s="544"/>
      <c r="Y121" s="544"/>
      <c r="Z121" s="544"/>
      <c r="AA121" s="544"/>
      <c r="AB121" s="544"/>
      <c r="AC121" s="544"/>
      <c r="AD121" s="544"/>
      <c r="AE121" s="544"/>
      <c r="AF121" s="544"/>
      <c r="AG121" s="544"/>
      <c r="AH121" s="544"/>
      <c r="AI121" s="544"/>
      <c r="AJ121" s="544"/>
      <c r="AK121" s="190"/>
    </row>
    <row r="122" spans="2:37" ht="39.75" customHeight="1" x14ac:dyDescent="0.25">
      <c r="B122" s="187"/>
      <c r="C122" s="734"/>
      <c r="D122" s="731"/>
      <c r="E122" s="691"/>
      <c r="F122" s="673"/>
      <c r="G122" s="560"/>
      <c r="H122" s="562"/>
      <c r="I122" s="566"/>
      <c r="J122" s="564"/>
      <c r="K122" s="434" t="s">
        <v>188</v>
      </c>
      <c r="L122" s="435" t="s">
        <v>909</v>
      </c>
      <c r="M122" s="546"/>
      <c r="N122" s="546"/>
      <c r="O122" s="527"/>
      <c r="P122" s="527"/>
      <c r="Q122" s="527"/>
      <c r="R122" s="527"/>
      <c r="S122" s="215"/>
      <c r="W122" s="188"/>
      <c r="X122" s="544"/>
      <c r="Y122" s="544"/>
      <c r="Z122" s="544"/>
      <c r="AA122" s="544"/>
      <c r="AB122" s="544"/>
      <c r="AC122" s="544"/>
      <c r="AD122" s="544"/>
      <c r="AE122" s="544"/>
      <c r="AF122" s="544"/>
      <c r="AG122" s="544"/>
      <c r="AH122" s="544"/>
      <c r="AI122" s="544"/>
      <c r="AJ122" s="544"/>
      <c r="AK122" s="190"/>
    </row>
    <row r="123" spans="2:37" ht="39.75" customHeight="1" x14ac:dyDescent="0.25">
      <c r="B123" s="187"/>
      <c r="C123" s="734"/>
      <c r="D123" s="731"/>
      <c r="E123" s="664" t="s">
        <v>121</v>
      </c>
      <c r="F123" s="667">
        <f>IF(SUM(N123:N127)=0,"",AVERAGE(N123:N127))</f>
        <v>61</v>
      </c>
      <c r="G123" s="559">
        <v>15</v>
      </c>
      <c r="H123" s="565" t="s">
        <v>122</v>
      </c>
      <c r="I123" s="568"/>
      <c r="J123" s="567" t="s">
        <v>123</v>
      </c>
      <c r="K123" s="434" t="s">
        <v>164</v>
      </c>
      <c r="L123" s="388" t="s">
        <v>228</v>
      </c>
      <c r="M123" s="549" t="s">
        <v>109</v>
      </c>
      <c r="N123" s="545">
        <v>61</v>
      </c>
      <c r="O123" s="528" t="s">
        <v>1169</v>
      </c>
      <c r="P123" s="528" t="s">
        <v>1167</v>
      </c>
      <c r="Q123" s="528" t="s">
        <v>1168</v>
      </c>
      <c r="R123" s="528"/>
      <c r="S123" s="221"/>
      <c r="W123" s="188"/>
      <c r="X123" s="543"/>
      <c r="Y123" s="543"/>
      <c r="Z123" s="543"/>
      <c r="AA123" s="543"/>
      <c r="AB123" s="543"/>
      <c r="AC123" s="543"/>
      <c r="AD123" s="543"/>
      <c r="AE123" s="543"/>
      <c r="AF123" s="543"/>
      <c r="AG123" s="543"/>
      <c r="AH123" s="543"/>
      <c r="AI123" s="543">
        <f>IF(N123="","",N123)</f>
        <v>61</v>
      </c>
      <c r="AJ123" s="543"/>
      <c r="AK123" s="190"/>
    </row>
    <row r="124" spans="2:37" ht="39.75" customHeight="1" x14ac:dyDescent="0.25">
      <c r="B124" s="187"/>
      <c r="C124" s="734"/>
      <c r="D124" s="731"/>
      <c r="E124" s="546"/>
      <c r="F124" s="666"/>
      <c r="G124" s="560"/>
      <c r="H124" s="566"/>
      <c r="I124" s="568"/>
      <c r="J124" s="564"/>
      <c r="K124" s="434" t="s">
        <v>165</v>
      </c>
      <c r="L124" s="436" t="s">
        <v>229</v>
      </c>
      <c r="M124" s="546"/>
      <c r="N124" s="546"/>
      <c r="O124" s="527"/>
      <c r="P124" s="527"/>
      <c r="Q124" s="527"/>
      <c r="R124" s="527"/>
      <c r="S124" s="221"/>
      <c r="W124" s="188"/>
      <c r="X124" s="544"/>
      <c r="Y124" s="544"/>
      <c r="Z124" s="544"/>
      <c r="AA124" s="544"/>
      <c r="AB124" s="544"/>
      <c r="AC124" s="544"/>
      <c r="AD124" s="544"/>
      <c r="AE124" s="544"/>
      <c r="AF124" s="544"/>
      <c r="AG124" s="544"/>
      <c r="AH124" s="544"/>
      <c r="AI124" s="544"/>
      <c r="AJ124" s="544"/>
      <c r="AK124" s="190"/>
    </row>
    <row r="125" spans="2:37" ht="39.75" customHeight="1" x14ac:dyDescent="0.25">
      <c r="B125" s="187"/>
      <c r="C125" s="734"/>
      <c r="D125" s="731"/>
      <c r="E125" s="546"/>
      <c r="F125" s="666"/>
      <c r="G125" s="560"/>
      <c r="H125" s="566"/>
      <c r="I125" s="568"/>
      <c r="J125" s="564"/>
      <c r="K125" s="434" t="s">
        <v>166</v>
      </c>
      <c r="L125" s="436" t="s">
        <v>230</v>
      </c>
      <c r="M125" s="546"/>
      <c r="N125" s="546"/>
      <c r="O125" s="527"/>
      <c r="P125" s="527"/>
      <c r="Q125" s="527"/>
      <c r="R125" s="527"/>
      <c r="S125" s="221"/>
      <c r="W125" s="188"/>
      <c r="X125" s="544"/>
      <c r="Y125" s="544"/>
      <c r="Z125" s="544"/>
      <c r="AA125" s="544"/>
      <c r="AB125" s="544"/>
      <c r="AC125" s="544"/>
      <c r="AD125" s="544"/>
      <c r="AE125" s="544"/>
      <c r="AF125" s="544"/>
      <c r="AG125" s="544"/>
      <c r="AH125" s="544"/>
      <c r="AI125" s="544"/>
      <c r="AJ125" s="544"/>
      <c r="AK125" s="190"/>
    </row>
    <row r="126" spans="2:37" ht="53.25" customHeight="1" x14ac:dyDescent="0.25">
      <c r="B126" s="187"/>
      <c r="C126" s="734"/>
      <c r="D126" s="731"/>
      <c r="E126" s="546"/>
      <c r="F126" s="666"/>
      <c r="G126" s="560"/>
      <c r="H126" s="566"/>
      <c r="I126" s="568"/>
      <c r="J126" s="564"/>
      <c r="K126" s="434" t="s">
        <v>187</v>
      </c>
      <c r="L126" s="436" t="s">
        <v>231</v>
      </c>
      <c r="M126" s="546"/>
      <c r="N126" s="546"/>
      <c r="O126" s="527"/>
      <c r="P126" s="527"/>
      <c r="Q126" s="527"/>
      <c r="R126" s="527"/>
      <c r="S126" s="221"/>
      <c r="W126" s="188"/>
      <c r="X126" s="544"/>
      <c r="Y126" s="544"/>
      <c r="Z126" s="544"/>
      <c r="AA126" s="544"/>
      <c r="AB126" s="544"/>
      <c r="AC126" s="544"/>
      <c r="AD126" s="544"/>
      <c r="AE126" s="544"/>
      <c r="AF126" s="544"/>
      <c r="AG126" s="544"/>
      <c r="AH126" s="544"/>
      <c r="AI126" s="544"/>
      <c r="AJ126" s="544"/>
      <c r="AK126" s="190"/>
    </row>
    <row r="127" spans="2:37" ht="53.25" customHeight="1" x14ac:dyDescent="0.25">
      <c r="B127" s="187"/>
      <c r="C127" s="734"/>
      <c r="D127" s="731"/>
      <c r="E127" s="546"/>
      <c r="F127" s="666"/>
      <c r="G127" s="560"/>
      <c r="H127" s="566"/>
      <c r="I127" s="568"/>
      <c r="J127" s="564"/>
      <c r="K127" s="434" t="s">
        <v>188</v>
      </c>
      <c r="L127" s="436" t="s">
        <v>232</v>
      </c>
      <c r="M127" s="546"/>
      <c r="N127" s="546"/>
      <c r="O127" s="527"/>
      <c r="P127" s="527"/>
      <c r="Q127" s="527"/>
      <c r="R127" s="527"/>
      <c r="S127" s="221"/>
      <c r="W127" s="188"/>
      <c r="X127" s="544"/>
      <c r="Y127" s="544"/>
      <c r="Z127" s="544"/>
      <c r="AA127" s="544"/>
      <c r="AB127" s="544"/>
      <c r="AC127" s="544"/>
      <c r="AD127" s="544"/>
      <c r="AE127" s="544"/>
      <c r="AF127" s="544"/>
      <c r="AG127" s="544"/>
      <c r="AH127" s="544"/>
      <c r="AI127" s="544"/>
      <c r="AJ127" s="544"/>
      <c r="AK127" s="190"/>
    </row>
    <row r="128" spans="2:37" ht="39.75" customHeight="1" x14ac:dyDescent="0.25">
      <c r="B128" s="187"/>
      <c r="C128" s="734"/>
      <c r="D128" s="731"/>
      <c r="E128" s="664" t="s">
        <v>94</v>
      </c>
      <c r="F128" s="667">
        <f>IF(SUM(N128:N132)=0,"",AVERAGE(N128:N132))</f>
        <v>20</v>
      </c>
      <c r="G128" s="559">
        <v>16</v>
      </c>
      <c r="H128" s="565" t="s">
        <v>104</v>
      </c>
      <c r="I128" s="568"/>
      <c r="J128" s="567" t="s">
        <v>105</v>
      </c>
      <c r="K128" s="434" t="s">
        <v>164</v>
      </c>
      <c r="L128" s="436" t="s">
        <v>233</v>
      </c>
      <c r="M128" s="549" t="s">
        <v>109</v>
      </c>
      <c r="N128" s="545">
        <v>20</v>
      </c>
      <c r="O128" s="541" t="s">
        <v>1162</v>
      </c>
      <c r="P128" s="526"/>
      <c r="Q128" s="526"/>
      <c r="R128" s="528" t="s">
        <v>1209</v>
      </c>
      <c r="S128" s="215"/>
      <c r="W128" s="188"/>
      <c r="X128" s="543"/>
      <c r="Y128" s="543"/>
      <c r="Z128" s="543"/>
      <c r="AA128" s="543">
        <f>IF($N$128="","",$N$128)</f>
        <v>20</v>
      </c>
      <c r="AB128" s="543">
        <f>IF($N$128="","",$N$128)</f>
        <v>20</v>
      </c>
      <c r="AC128" s="543"/>
      <c r="AD128" s="543">
        <f>IF($N$128="","",$N$128)</f>
        <v>20</v>
      </c>
      <c r="AE128" s="543"/>
      <c r="AF128" s="543"/>
      <c r="AG128" s="543"/>
      <c r="AH128" s="543"/>
      <c r="AI128" s="543"/>
      <c r="AJ128" s="543"/>
      <c r="AK128" s="190"/>
    </row>
    <row r="129" spans="2:37" ht="39.75" customHeight="1" x14ac:dyDescent="0.25">
      <c r="B129" s="187"/>
      <c r="C129" s="734"/>
      <c r="D129" s="731"/>
      <c r="E129" s="546"/>
      <c r="F129" s="666"/>
      <c r="G129" s="560"/>
      <c r="H129" s="566"/>
      <c r="I129" s="568"/>
      <c r="J129" s="564"/>
      <c r="K129" s="434" t="s">
        <v>165</v>
      </c>
      <c r="L129" s="436" t="s">
        <v>234</v>
      </c>
      <c r="M129" s="546"/>
      <c r="N129" s="546"/>
      <c r="O129" s="542"/>
      <c r="P129" s="527"/>
      <c r="Q129" s="527"/>
      <c r="R129" s="527"/>
      <c r="S129" s="215"/>
      <c r="W129" s="188"/>
      <c r="X129" s="544"/>
      <c r="Y129" s="544"/>
      <c r="Z129" s="544"/>
      <c r="AA129" s="544"/>
      <c r="AB129" s="544"/>
      <c r="AC129" s="544"/>
      <c r="AD129" s="544"/>
      <c r="AE129" s="544"/>
      <c r="AF129" s="544"/>
      <c r="AG129" s="544"/>
      <c r="AH129" s="544"/>
      <c r="AI129" s="544"/>
      <c r="AJ129" s="544"/>
      <c r="AK129" s="190"/>
    </row>
    <row r="130" spans="2:37" ht="39.75" customHeight="1" x14ac:dyDescent="0.25">
      <c r="B130" s="187"/>
      <c r="C130" s="734"/>
      <c r="D130" s="731"/>
      <c r="E130" s="546"/>
      <c r="F130" s="666"/>
      <c r="G130" s="560"/>
      <c r="H130" s="566"/>
      <c r="I130" s="568"/>
      <c r="J130" s="564"/>
      <c r="K130" s="434" t="s">
        <v>166</v>
      </c>
      <c r="L130" s="436" t="s">
        <v>235</v>
      </c>
      <c r="M130" s="546"/>
      <c r="N130" s="546"/>
      <c r="O130" s="542"/>
      <c r="P130" s="527"/>
      <c r="Q130" s="527"/>
      <c r="R130" s="527"/>
      <c r="S130" s="215"/>
      <c r="W130" s="188"/>
      <c r="X130" s="544"/>
      <c r="Y130" s="544"/>
      <c r="Z130" s="544"/>
      <c r="AA130" s="544"/>
      <c r="AB130" s="544"/>
      <c r="AC130" s="544"/>
      <c r="AD130" s="544"/>
      <c r="AE130" s="544"/>
      <c r="AF130" s="544"/>
      <c r="AG130" s="544"/>
      <c r="AH130" s="544"/>
      <c r="AI130" s="544"/>
      <c r="AJ130" s="544"/>
      <c r="AK130" s="190"/>
    </row>
    <row r="131" spans="2:37" ht="39.75" customHeight="1" x14ac:dyDescent="0.25">
      <c r="B131" s="187"/>
      <c r="C131" s="734"/>
      <c r="D131" s="731"/>
      <c r="E131" s="546"/>
      <c r="F131" s="666"/>
      <c r="G131" s="560"/>
      <c r="H131" s="566"/>
      <c r="I131" s="568"/>
      <c r="J131" s="564"/>
      <c r="K131" s="434" t="s">
        <v>187</v>
      </c>
      <c r="L131" s="435" t="s">
        <v>910</v>
      </c>
      <c r="M131" s="546"/>
      <c r="N131" s="546"/>
      <c r="O131" s="542"/>
      <c r="P131" s="527"/>
      <c r="Q131" s="527"/>
      <c r="R131" s="527"/>
      <c r="S131" s="215"/>
      <c r="W131" s="188"/>
      <c r="X131" s="544"/>
      <c r="Y131" s="544"/>
      <c r="Z131" s="544"/>
      <c r="AA131" s="544"/>
      <c r="AB131" s="544"/>
      <c r="AC131" s="544"/>
      <c r="AD131" s="544"/>
      <c r="AE131" s="544"/>
      <c r="AF131" s="544"/>
      <c r="AG131" s="544"/>
      <c r="AH131" s="544"/>
      <c r="AI131" s="544"/>
      <c r="AJ131" s="544"/>
      <c r="AK131" s="190"/>
    </row>
    <row r="132" spans="2:37" ht="39.75" customHeight="1" x14ac:dyDescent="0.25">
      <c r="B132" s="187"/>
      <c r="C132" s="735"/>
      <c r="D132" s="732"/>
      <c r="E132" s="669"/>
      <c r="F132" s="670"/>
      <c r="G132" s="609"/>
      <c r="H132" s="696"/>
      <c r="I132" s="697"/>
      <c r="J132" s="662"/>
      <c r="K132" s="438" t="s">
        <v>188</v>
      </c>
      <c r="L132" s="312" t="s">
        <v>236</v>
      </c>
      <c r="M132" s="669"/>
      <c r="N132" s="669"/>
      <c r="O132" s="542"/>
      <c r="P132" s="527"/>
      <c r="Q132" s="527"/>
      <c r="R132" s="527"/>
      <c r="S132" s="215"/>
      <c r="W132" s="188"/>
      <c r="X132" s="544"/>
      <c r="Y132" s="544"/>
      <c r="Z132" s="544"/>
      <c r="AA132" s="544"/>
      <c r="AB132" s="544"/>
      <c r="AC132" s="544"/>
      <c r="AD132" s="544"/>
      <c r="AE132" s="544"/>
      <c r="AF132" s="544"/>
      <c r="AG132" s="544"/>
      <c r="AH132" s="544"/>
      <c r="AI132" s="544"/>
      <c r="AJ132" s="544"/>
      <c r="AK132" s="190"/>
    </row>
    <row r="133" spans="2:37" ht="39.75" customHeight="1" x14ac:dyDescent="0.25">
      <c r="B133" s="187"/>
      <c r="C133" s="678" t="s">
        <v>1</v>
      </c>
      <c r="D133" s="682">
        <f>IF(SUM(N133:N197)=0,"",AVERAGE(N133:N197))</f>
        <v>39.46153846153846</v>
      </c>
      <c r="E133" s="663" t="s">
        <v>95</v>
      </c>
      <c r="F133" s="665">
        <f>IF(SUM(N133:N157)=0,"",AVERAGE(N133:N157))</f>
        <v>52.6</v>
      </c>
      <c r="G133" s="610">
        <v>17</v>
      </c>
      <c r="H133" s="702" t="s">
        <v>1090</v>
      </c>
      <c r="I133" s="661"/>
      <c r="J133" s="638" t="s">
        <v>112</v>
      </c>
      <c r="K133" s="437" t="s">
        <v>164</v>
      </c>
      <c r="L133" s="390" t="s">
        <v>237</v>
      </c>
      <c r="M133" s="639" t="s">
        <v>109</v>
      </c>
      <c r="N133" s="703">
        <v>81</v>
      </c>
      <c r="O133" s="528" t="s">
        <v>1171</v>
      </c>
      <c r="P133" s="528" t="s">
        <v>1170</v>
      </c>
      <c r="Q133" s="528" t="s">
        <v>1175</v>
      </c>
      <c r="R133" s="447"/>
      <c r="S133" s="215"/>
      <c r="W133" s="188"/>
      <c r="X133" s="543"/>
      <c r="Y133" s="543"/>
      <c r="Z133" s="543"/>
      <c r="AA133" s="543"/>
      <c r="AB133" s="543"/>
      <c r="AC133" s="543"/>
      <c r="AD133" s="543"/>
      <c r="AE133" s="543"/>
      <c r="AF133" s="543"/>
      <c r="AG133" s="543"/>
      <c r="AH133" s="543">
        <f>IF($N$133="","",$N$133)</f>
        <v>81</v>
      </c>
      <c r="AI133" s="543">
        <f>IF($N$133="","",$N$133)</f>
        <v>81</v>
      </c>
      <c r="AJ133" s="543">
        <f>IF($N$133="","",$N$133)</f>
        <v>81</v>
      </c>
      <c r="AK133" s="190"/>
    </row>
    <row r="134" spans="2:37" ht="39.75" customHeight="1" x14ac:dyDescent="0.25">
      <c r="B134" s="187"/>
      <c r="C134" s="679"/>
      <c r="D134" s="683"/>
      <c r="E134" s="664"/>
      <c r="F134" s="667"/>
      <c r="G134" s="560"/>
      <c r="H134" s="566"/>
      <c r="I134" s="568"/>
      <c r="J134" s="564"/>
      <c r="K134" s="434" t="s">
        <v>165</v>
      </c>
      <c r="L134" s="435" t="s">
        <v>911</v>
      </c>
      <c r="M134" s="546"/>
      <c r="N134" s="546"/>
      <c r="O134" s="527"/>
      <c r="P134" s="527"/>
      <c r="Q134" s="527"/>
      <c r="R134" s="459"/>
      <c r="S134" s="215"/>
      <c r="W134" s="188"/>
      <c r="X134" s="544"/>
      <c r="Y134" s="544"/>
      <c r="Z134" s="544"/>
      <c r="AA134" s="544"/>
      <c r="AB134" s="544"/>
      <c r="AC134" s="544"/>
      <c r="AD134" s="544"/>
      <c r="AE134" s="544"/>
      <c r="AF134" s="544"/>
      <c r="AG134" s="544"/>
      <c r="AH134" s="544"/>
      <c r="AI134" s="544"/>
      <c r="AJ134" s="544"/>
      <c r="AK134" s="190"/>
    </row>
    <row r="135" spans="2:37" ht="39.75" customHeight="1" x14ac:dyDescent="0.25">
      <c r="B135" s="187"/>
      <c r="C135" s="679"/>
      <c r="D135" s="683"/>
      <c r="E135" s="664"/>
      <c r="F135" s="667"/>
      <c r="G135" s="560"/>
      <c r="H135" s="566"/>
      <c r="I135" s="568"/>
      <c r="J135" s="564"/>
      <c r="K135" s="434" t="s">
        <v>166</v>
      </c>
      <c r="L135" s="435" t="s">
        <v>238</v>
      </c>
      <c r="M135" s="546"/>
      <c r="N135" s="546"/>
      <c r="O135" s="527"/>
      <c r="P135" s="527"/>
      <c r="Q135" s="527"/>
      <c r="R135" s="459"/>
      <c r="S135" s="215"/>
      <c r="W135" s="188"/>
      <c r="X135" s="544"/>
      <c r="Y135" s="544"/>
      <c r="Z135" s="544"/>
      <c r="AA135" s="544"/>
      <c r="AB135" s="544"/>
      <c r="AC135" s="544"/>
      <c r="AD135" s="544"/>
      <c r="AE135" s="544"/>
      <c r="AF135" s="544"/>
      <c r="AG135" s="544"/>
      <c r="AH135" s="544"/>
      <c r="AI135" s="544"/>
      <c r="AJ135" s="544"/>
      <c r="AK135" s="190"/>
    </row>
    <row r="136" spans="2:37" ht="39.75" customHeight="1" x14ac:dyDescent="0.25">
      <c r="B136" s="187"/>
      <c r="C136" s="679"/>
      <c r="D136" s="683"/>
      <c r="E136" s="664"/>
      <c r="F136" s="667"/>
      <c r="G136" s="560"/>
      <c r="H136" s="566"/>
      <c r="I136" s="568"/>
      <c r="J136" s="564"/>
      <c r="K136" s="434" t="s">
        <v>187</v>
      </c>
      <c r="L136" s="435" t="s">
        <v>912</v>
      </c>
      <c r="M136" s="546"/>
      <c r="N136" s="546"/>
      <c r="O136" s="527"/>
      <c r="P136" s="527"/>
      <c r="Q136" s="527"/>
      <c r="R136" s="459"/>
      <c r="S136" s="215"/>
      <c r="W136" s="188"/>
      <c r="X136" s="544"/>
      <c r="Y136" s="544"/>
      <c r="Z136" s="544"/>
      <c r="AA136" s="544"/>
      <c r="AB136" s="544"/>
      <c r="AC136" s="544"/>
      <c r="AD136" s="544"/>
      <c r="AE136" s="544"/>
      <c r="AF136" s="544"/>
      <c r="AG136" s="544"/>
      <c r="AH136" s="544"/>
      <c r="AI136" s="544"/>
      <c r="AJ136" s="544"/>
      <c r="AK136" s="190"/>
    </row>
    <row r="137" spans="2:37" ht="39.75" customHeight="1" x14ac:dyDescent="0.25">
      <c r="B137" s="187"/>
      <c r="C137" s="679"/>
      <c r="D137" s="683"/>
      <c r="E137" s="664"/>
      <c r="F137" s="667"/>
      <c r="G137" s="560"/>
      <c r="H137" s="566"/>
      <c r="I137" s="568"/>
      <c r="J137" s="564"/>
      <c r="K137" s="434" t="s">
        <v>188</v>
      </c>
      <c r="L137" s="435" t="s">
        <v>913</v>
      </c>
      <c r="M137" s="546"/>
      <c r="N137" s="546"/>
      <c r="O137" s="527"/>
      <c r="P137" s="527"/>
      <c r="Q137" s="527"/>
      <c r="R137" s="459"/>
      <c r="S137" s="215"/>
      <c r="W137" s="188"/>
      <c r="X137" s="544"/>
      <c r="Y137" s="544"/>
      <c r="Z137" s="544"/>
      <c r="AA137" s="544"/>
      <c r="AB137" s="544"/>
      <c r="AC137" s="544"/>
      <c r="AD137" s="544"/>
      <c r="AE137" s="544"/>
      <c r="AF137" s="544"/>
      <c r="AG137" s="544"/>
      <c r="AH137" s="544"/>
      <c r="AI137" s="544"/>
      <c r="AJ137" s="544"/>
      <c r="AK137" s="190"/>
    </row>
    <row r="138" spans="2:37" ht="39.75" customHeight="1" x14ac:dyDescent="0.25">
      <c r="B138" s="187"/>
      <c r="C138" s="679"/>
      <c r="D138" s="684"/>
      <c r="E138" s="664"/>
      <c r="F138" s="668"/>
      <c r="G138" s="559">
        <v>18</v>
      </c>
      <c r="H138" s="561" t="s">
        <v>1084</v>
      </c>
      <c r="I138" s="568"/>
      <c r="J138" s="567" t="s">
        <v>60</v>
      </c>
      <c r="K138" s="434" t="s">
        <v>164</v>
      </c>
      <c r="L138" s="436" t="s">
        <v>239</v>
      </c>
      <c r="M138" s="549" t="s">
        <v>109</v>
      </c>
      <c r="N138" s="545">
        <v>20</v>
      </c>
      <c r="O138" s="528" t="s">
        <v>1179</v>
      </c>
      <c r="P138" s="528" t="s">
        <v>1172</v>
      </c>
      <c r="Q138" s="528" t="s">
        <v>1174</v>
      </c>
      <c r="R138" s="526"/>
      <c r="S138" s="221"/>
      <c r="W138" s="188"/>
      <c r="X138" s="543"/>
      <c r="Y138" s="543"/>
      <c r="Z138" s="543"/>
      <c r="AA138" s="543"/>
      <c r="AB138" s="543"/>
      <c r="AC138" s="543"/>
      <c r="AD138" s="543"/>
      <c r="AE138" s="543"/>
      <c r="AF138" s="543"/>
      <c r="AG138" s="543"/>
      <c r="AH138" s="543">
        <f>IF($N$138="","",$N$138)</f>
        <v>20</v>
      </c>
      <c r="AI138" s="543">
        <f>IF($N$138="","",$N$138)</f>
        <v>20</v>
      </c>
      <c r="AJ138" s="543">
        <f>IF(N138="","",N138)</f>
        <v>20</v>
      </c>
      <c r="AK138" s="190"/>
    </row>
    <row r="139" spans="2:37" ht="39.75" customHeight="1" x14ac:dyDescent="0.25">
      <c r="B139" s="187"/>
      <c r="C139" s="679"/>
      <c r="D139" s="684"/>
      <c r="E139" s="664"/>
      <c r="F139" s="668"/>
      <c r="G139" s="560"/>
      <c r="H139" s="566"/>
      <c r="I139" s="568"/>
      <c r="J139" s="564"/>
      <c r="K139" s="434" t="s">
        <v>165</v>
      </c>
      <c r="L139" s="436" t="s">
        <v>240</v>
      </c>
      <c r="M139" s="546"/>
      <c r="N139" s="546"/>
      <c r="O139" s="527"/>
      <c r="P139" s="527"/>
      <c r="Q139" s="527"/>
      <c r="R139" s="527"/>
      <c r="S139" s="221"/>
      <c r="W139" s="188"/>
      <c r="X139" s="544"/>
      <c r="Y139" s="544"/>
      <c r="Z139" s="544"/>
      <c r="AA139" s="544"/>
      <c r="AB139" s="544"/>
      <c r="AC139" s="544"/>
      <c r="AD139" s="544"/>
      <c r="AE139" s="544"/>
      <c r="AF139" s="544"/>
      <c r="AG139" s="544"/>
      <c r="AH139" s="544"/>
      <c r="AI139" s="544"/>
      <c r="AJ139" s="544"/>
      <c r="AK139" s="190"/>
    </row>
    <row r="140" spans="2:37" ht="39.75" customHeight="1" x14ac:dyDescent="0.25">
      <c r="B140" s="187"/>
      <c r="C140" s="679"/>
      <c r="D140" s="684"/>
      <c r="E140" s="664"/>
      <c r="F140" s="668"/>
      <c r="G140" s="560"/>
      <c r="H140" s="566"/>
      <c r="I140" s="568"/>
      <c r="J140" s="564"/>
      <c r="K140" s="434" t="s">
        <v>166</v>
      </c>
      <c r="L140" s="436" t="s">
        <v>241</v>
      </c>
      <c r="M140" s="546"/>
      <c r="N140" s="546"/>
      <c r="O140" s="527"/>
      <c r="P140" s="527"/>
      <c r="Q140" s="527"/>
      <c r="R140" s="527"/>
      <c r="S140" s="221"/>
      <c r="W140" s="188"/>
      <c r="X140" s="544"/>
      <c r="Y140" s="544"/>
      <c r="Z140" s="544"/>
      <c r="AA140" s="544"/>
      <c r="AB140" s="544"/>
      <c r="AC140" s="544"/>
      <c r="AD140" s="544"/>
      <c r="AE140" s="544"/>
      <c r="AF140" s="544"/>
      <c r="AG140" s="544"/>
      <c r="AH140" s="544"/>
      <c r="AI140" s="544"/>
      <c r="AJ140" s="544"/>
      <c r="AK140" s="190"/>
    </row>
    <row r="141" spans="2:37" ht="39.75" customHeight="1" x14ac:dyDescent="0.25">
      <c r="B141" s="187"/>
      <c r="C141" s="679"/>
      <c r="D141" s="684"/>
      <c r="E141" s="664"/>
      <c r="F141" s="668"/>
      <c r="G141" s="560"/>
      <c r="H141" s="566"/>
      <c r="I141" s="568"/>
      <c r="J141" s="564"/>
      <c r="K141" s="434" t="s">
        <v>187</v>
      </c>
      <c r="L141" s="436" t="s">
        <v>242</v>
      </c>
      <c r="M141" s="546"/>
      <c r="N141" s="546"/>
      <c r="O141" s="527"/>
      <c r="P141" s="527"/>
      <c r="Q141" s="527"/>
      <c r="R141" s="527"/>
      <c r="S141" s="221"/>
      <c r="W141" s="188"/>
      <c r="X141" s="544"/>
      <c r="Y141" s="544"/>
      <c r="Z141" s="544"/>
      <c r="AA141" s="544"/>
      <c r="AB141" s="544"/>
      <c r="AC141" s="544"/>
      <c r="AD141" s="544"/>
      <c r="AE141" s="544"/>
      <c r="AF141" s="544"/>
      <c r="AG141" s="544"/>
      <c r="AH141" s="544"/>
      <c r="AI141" s="544"/>
      <c r="AJ141" s="544"/>
      <c r="AK141" s="190"/>
    </row>
    <row r="142" spans="2:37" ht="39.75" customHeight="1" x14ac:dyDescent="0.25">
      <c r="B142" s="187"/>
      <c r="C142" s="679"/>
      <c r="D142" s="684"/>
      <c r="E142" s="664"/>
      <c r="F142" s="668"/>
      <c r="G142" s="560"/>
      <c r="H142" s="566"/>
      <c r="I142" s="568"/>
      <c r="J142" s="564"/>
      <c r="K142" s="434" t="s">
        <v>188</v>
      </c>
      <c r="L142" s="436" t="s">
        <v>243</v>
      </c>
      <c r="M142" s="546"/>
      <c r="N142" s="546"/>
      <c r="O142" s="527"/>
      <c r="P142" s="527"/>
      <c r="Q142" s="527"/>
      <c r="R142" s="527"/>
      <c r="S142" s="221"/>
      <c r="W142" s="188"/>
      <c r="X142" s="544"/>
      <c r="Y142" s="544"/>
      <c r="Z142" s="544"/>
      <c r="AA142" s="544"/>
      <c r="AB142" s="544"/>
      <c r="AC142" s="544"/>
      <c r="AD142" s="544"/>
      <c r="AE142" s="544"/>
      <c r="AF142" s="544"/>
      <c r="AG142" s="544"/>
      <c r="AH142" s="544"/>
      <c r="AI142" s="544"/>
      <c r="AJ142" s="544"/>
      <c r="AK142" s="190"/>
    </row>
    <row r="143" spans="2:37" ht="39.75" customHeight="1" x14ac:dyDescent="0.25">
      <c r="B143" s="187"/>
      <c r="C143" s="679"/>
      <c r="D143" s="684"/>
      <c r="E143" s="664"/>
      <c r="F143" s="668"/>
      <c r="G143" s="559">
        <v>19</v>
      </c>
      <c r="H143" s="561" t="s">
        <v>1085</v>
      </c>
      <c r="I143" s="568"/>
      <c r="J143" s="567" t="s">
        <v>113</v>
      </c>
      <c r="K143" s="434" t="s">
        <v>164</v>
      </c>
      <c r="L143" s="436" t="s">
        <v>244</v>
      </c>
      <c r="M143" s="549" t="s">
        <v>109</v>
      </c>
      <c r="N143" s="545">
        <v>81</v>
      </c>
      <c r="O143" s="528" t="s">
        <v>1173</v>
      </c>
      <c r="P143" s="528" t="s">
        <v>1172</v>
      </c>
      <c r="Q143" s="528" t="s">
        <v>1174</v>
      </c>
      <c r="R143" s="526"/>
      <c r="S143" s="215"/>
      <c r="W143" s="188"/>
      <c r="X143" s="543"/>
      <c r="Y143" s="543"/>
      <c r="Z143" s="543"/>
      <c r="AA143" s="543"/>
      <c r="AB143" s="543"/>
      <c r="AC143" s="543"/>
      <c r="AD143" s="543"/>
      <c r="AE143" s="543"/>
      <c r="AF143" s="543"/>
      <c r="AG143" s="543"/>
      <c r="AH143" s="543">
        <f>IF($N$143="","",$N$143)</f>
        <v>81</v>
      </c>
      <c r="AI143" s="543">
        <f>IF($N$143="","",$N$143)</f>
        <v>81</v>
      </c>
      <c r="AJ143" s="543">
        <f>IF($N$143="","",$N$143)</f>
        <v>81</v>
      </c>
      <c r="AK143" s="190"/>
    </row>
    <row r="144" spans="2:37" ht="39.75" customHeight="1" x14ac:dyDescent="0.25">
      <c r="B144" s="187"/>
      <c r="C144" s="679"/>
      <c r="D144" s="684"/>
      <c r="E144" s="664"/>
      <c r="F144" s="668"/>
      <c r="G144" s="560"/>
      <c r="H144" s="566"/>
      <c r="I144" s="568"/>
      <c r="J144" s="564"/>
      <c r="K144" s="434" t="s">
        <v>165</v>
      </c>
      <c r="L144" s="435" t="s">
        <v>914</v>
      </c>
      <c r="M144" s="546"/>
      <c r="N144" s="546"/>
      <c r="O144" s="527"/>
      <c r="P144" s="527"/>
      <c r="Q144" s="527"/>
      <c r="R144" s="527"/>
      <c r="S144" s="215"/>
      <c r="W144" s="188"/>
      <c r="X144" s="544"/>
      <c r="Y144" s="544"/>
      <c r="Z144" s="544"/>
      <c r="AA144" s="544"/>
      <c r="AB144" s="544"/>
      <c r="AC144" s="544"/>
      <c r="AD144" s="544"/>
      <c r="AE144" s="544"/>
      <c r="AF144" s="544"/>
      <c r="AG144" s="544"/>
      <c r="AH144" s="544"/>
      <c r="AI144" s="544"/>
      <c r="AJ144" s="544"/>
      <c r="AK144" s="190"/>
    </row>
    <row r="145" spans="2:37" ht="39.75" customHeight="1" x14ac:dyDescent="0.25">
      <c r="B145" s="187"/>
      <c r="C145" s="679"/>
      <c r="D145" s="684"/>
      <c r="E145" s="664"/>
      <c r="F145" s="668"/>
      <c r="G145" s="560"/>
      <c r="H145" s="566"/>
      <c r="I145" s="568"/>
      <c r="J145" s="564"/>
      <c r="K145" s="434" t="s">
        <v>166</v>
      </c>
      <c r="L145" s="435" t="s">
        <v>245</v>
      </c>
      <c r="M145" s="546"/>
      <c r="N145" s="546"/>
      <c r="O145" s="527"/>
      <c r="P145" s="527"/>
      <c r="Q145" s="527"/>
      <c r="R145" s="527"/>
      <c r="S145" s="215"/>
      <c r="W145" s="188"/>
      <c r="X145" s="544"/>
      <c r="Y145" s="544"/>
      <c r="Z145" s="544"/>
      <c r="AA145" s="544"/>
      <c r="AB145" s="544"/>
      <c r="AC145" s="544"/>
      <c r="AD145" s="544"/>
      <c r="AE145" s="544"/>
      <c r="AF145" s="544"/>
      <c r="AG145" s="544"/>
      <c r="AH145" s="544"/>
      <c r="AI145" s="544"/>
      <c r="AJ145" s="544"/>
      <c r="AK145" s="190"/>
    </row>
    <row r="146" spans="2:37" ht="39.75" customHeight="1" x14ac:dyDescent="0.25">
      <c r="B146" s="187"/>
      <c r="C146" s="679"/>
      <c r="D146" s="684"/>
      <c r="E146" s="664"/>
      <c r="F146" s="668"/>
      <c r="G146" s="560"/>
      <c r="H146" s="566"/>
      <c r="I146" s="568"/>
      <c r="J146" s="564"/>
      <c r="K146" s="434" t="s">
        <v>187</v>
      </c>
      <c r="L146" s="435" t="s">
        <v>915</v>
      </c>
      <c r="M146" s="546"/>
      <c r="N146" s="546"/>
      <c r="O146" s="527"/>
      <c r="P146" s="527"/>
      <c r="Q146" s="527"/>
      <c r="R146" s="527"/>
      <c r="S146" s="215"/>
      <c r="W146" s="188"/>
      <c r="X146" s="544"/>
      <c r="Y146" s="544"/>
      <c r="Z146" s="544"/>
      <c r="AA146" s="544"/>
      <c r="AB146" s="544"/>
      <c r="AC146" s="544"/>
      <c r="AD146" s="544"/>
      <c r="AE146" s="544"/>
      <c r="AF146" s="544"/>
      <c r="AG146" s="544"/>
      <c r="AH146" s="544"/>
      <c r="AI146" s="544"/>
      <c r="AJ146" s="544"/>
      <c r="AK146" s="190"/>
    </row>
    <row r="147" spans="2:37" ht="39.75" customHeight="1" x14ac:dyDescent="0.25">
      <c r="B147" s="187"/>
      <c r="C147" s="679"/>
      <c r="D147" s="684"/>
      <c r="E147" s="664"/>
      <c r="F147" s="668"/>
      <c r="G147" s="560"/>
      <c r="H147" s="566"/>
      <c r="I147" s="568"/>
      <c r="J147" s="564"/>
      <c r="K147" s="434" t="s">
        <v>188</v>
      </c>
      <c r="L147" s="435" t="s">
        <v>246</v>
      </c>
      <c r="M147" s="546"/>
      <c r="N147" s="546"/>
      <c r="O147" s="527"/>
      <c r="P147" s="527"/>
      <c r="Q147" s="527"/>
      <c r="R147" s="527"/>
      <c r="S147" s="215"/>
      <c r="W147" s="188"/>
      <c r="X147" s="544"/>
      <c r="Y147" s="544"/>
      <c r="Z147" s="544"/>
      <c r="AA147" s="544"/>
      <c r="AB147" s="544"/>
      <c r="AC147" s="544"/>
      <c r="AD147" s="544"/>
      <c r="AE147" s="544"/>
      <c r="AF147" s="544"/>
      <c r="AG147" s="544"/>
      <c r="AH147" s="544"/>
      <c r="AI147" s="544"/>
      <c r="AJ147" s="544"/>
      <c r="AK147" s="190"/>
    </row>
    <row r="148" spans="2:37" ht="39.75" customHeight="1" x14ac:dyDescent="0.25">
      <c r="B148" s="187"/>
      <c r="C148" s="679"/>
      <c r="D148" s="684"/>
      <c r="E148" s="664"/>
      <c r="F148" s="668"/>
      <c r="G148" s="559">
        <v>20</v>
      </c>
      <c r="H148" s="565" t="s">
        <v>8</v>
      </c>
      <c r="I148" s="568"/>
      <c r="J148" s="567" t="s">
        <v>61</v>
      </c>
      <c r="K148" s="434" t="s">
        <v>164</v>
      </c>
      <c r="L148" s="388" t="s">
        <v>247</v>
      </c>
      <c r="M148" s="549" t="s">
        <v>109</v>
      </c>
      <c r="N148" s="545">
        <v>20</v>
      </c>
      <c r="O148" s="528" t="s">
        <v>1176</v>
      </c>
      <c r="P148" s="526"/>
      <c r="Q148" s="526"/>
      <c r="R148" s="526"/>
      <c r="S148" s="215"/>
      <c r="W148" s="188"/>
      <c r="X148" s="543"/>
      <c r="Y148" s="543"/>
      <c r="Z148" s="543"/>
      <c r="AA148" s="543"/>
      <c r="AB148" s="543"/>
      <c r="AC148" s="543"/>
      <c r="AD148" s="543"/>
      <c r="AE148" s="543"/>
      <c r="AF148" s="543"/>
      <c r="AG148" s="543"/>
      <c r="AH148" s="543">
        <f>IF(N148="","",N148)</f>
        <v>20</v>
      </c>
      <c r="AI148" s="543"/>
      <c r="AJ148" s="543">
        <f>IF(N148="","",N148)</f>
        <v>20</v>
      </c>
      <c r="AK148" s="190"/>
    </row>
    <row r="149" spans="2:37" ht="39.75" customHeight="1" x14ac:dyDescent="0.25">
      <c r="B149" s="187"/>
      <c r="C149" s="679"/>
      <c r="D149" s="684"/>
      <c r="E149" s="664"/>
      <c r="F149" s="668"/>
      <c r="G149" s="560"/>
      <c r="H149" s="566"/>
      <c r="I149" s="568"/>
      <c r="J149" s="564"/>
      <c r="K149" s="434" t="s">
        <v>165</v>
      </c>
      <c r="L149" s="435" t="s">
        <v>1097</v>
      </c>
      <c r="M149" s="546"/>
      <c r="N149" s="546"/>
      <c r="O149" s="527"/>
      <c r="P149" s="527"/>
      <c r="Q149" s="527"/>
      <c r="R149" s="527"/>
      <c r="S149" s="215"/>
      <c r="W149" s="188"/>
      <c r="X149" s="544"/>
      <c r="Y149" s="544"/>
      <c r="Z149" s="544"/>
      <c r="AA149" s="544"/>
      <c r="AB149" s="544"/>
      <c r="AC149" s="544"/>
      <c r="AD149" s="544"/>
      <c r="AE149" s="544"/>
      <c r="AF149" s="544"/>
      <c r="AG149" s="544"/>
      <c r="AH149" s="544"/>
      <c r="AI149" s="544"/>
      <c r="AJ149" s="544"/>
      <c r="AK149" s="190"/>
    </row>
    <row r="150" spans="2:37" ht="39.75" customHeight="1" x14ac:dyDescent="0.25">
      <c r="B150" s="187"/>
      <c r="C150" s="679"/>
      <c r="D150" s="684"/>
      <c r="E150" s="664"/>
      <c r="F150" s="668"/>
      <c r="G150" s="560"/>
      <c r="H150" s="566"/>
      <c r="I150" s="568"/>
      <c r="J150" s="564"/>
      <c r="K150" s="434" t="s">
        <v>166</v>
      </c>
      <c r="L150" s="436" t="s">
        <v>248</v>
      </c>
      <c r="M150" s="546"/>
      <c r="N150" s="546"/>
      <c r="O150" s="527"/>
      <c r="P150" s="527"/>
      <c r="Q150" s="527"/>
      <c r="R150" s="527"/>
      <c r="S150" s="215"/>
      <c r="W150" s="188"/>
      <c r="X150" s="544"/>
      <c r="Y150" s="544"/>
      <c r="Z150" s="544"/>
      <c r="AA150" s="544"/>
      <c r="AB150" s="544"/>
      <c r="AC150" s="544"/>
      <c r="AD150" s="544"/>
      <c r="AE150" s="544"/>
      <c r="AF150" s="544"/>
      <c r="AG150" s="544"/>
      <c r="AH150" s="544"/>
      <c r="AI150" s="544"/>
      <c r="AJ150" s="544"/>
      <c r="AK150" s="190"/>
    </row>
    <row r="151" spans="2:37" ht="39.75" customHeight="1" x14ac:dyDescent="0.25">
      <c r="B151" s="187"/>
      <c r="C151" s="679"/>
      <c r="D151" s="684"/>
      <c r="E151" s="664"/>
      <c r="F151" s="668"/>
      <c r="G151" s="560"/>
      <c r="H151" s="566"/>
      <c r="I151" s="568"/>
      <c r="J151" s="564"/>
      <c r="K151" s="434" t="s">
        <v>187</v>
      </c>
      <c r="L151" s="436" t="s">
        <v>249</v>
      </c>
      <c r="M151" s="546"/>
      <c r="N151" s="546"/>
      <c r="O151" s="527"/>
      <c r="P151" s="527"/>
      <c r="Q151" s="527"/>
      <c r="R151" s="527"/>
      <c r="S151" s="215"/>
      <c r="W151" s="188"/>
      <c r="X151" s="544"/>
      <c r="Y151" s="544"/>
      <c r="Z151" s="544"/>
      <c r="AA151" s="544"/>
      <c r="AB151" s="544"/>
      <c r="AC151" s="544"/>
      <c r="AD151" s="544"/>
      <c r="AE151" s="544"/>
      <c r="AF151" s="544"/>
      <c r="AG151" s="544"/>
      <c r="AH151" s="544"/>
      <c r="AI151" s="544"/>
      <c r="AJ151" s="544"/>
      <c r="AK151" s="190"/>
    </row>
    <row r="152" spans="2:37" ht="39.75" customHeight="1" x14ac:dyDescent="0.25">
      <c r="B152" s="187"/>
      <c r="C152" s="679"/>
      <c r="D152" s="684"/>
      <c r="E152" s="664"/>
      <c r="F152" s="668"/>
      <c r="G152" s="560"/>
      <c r="H152" s="566"/>
      <c r="I152" s="568"/>
      <c r="J152" s="564"/>
      <c r="K152" s="434" t="s">
        <v>188</v>
      </c>
      <c r="L152" s="436" t="s">
        <v>250</v>
      </c>
      <c r="M152" s="546"/>
      <c r="N152" s="546"/>
      <c r="O152" s="527"/>
      <c r="P152" s="527"/>
      <c r="Q152" s="527"/>
      <c r="R152" s="527"/>
      <c r="S152" s="215"/>
      <c r="W152" s="188"/>
      <c r="X152" s="544"/>
      <c r="Y152" s="544"/>
      <c r="Z152" s="544"/>
      <c r="AA152" s="544"/>
      <c r="AB152" s="544"/>
      <c r="AC152" s="544"/>
      <c r="AD152" s="544"/>
      <c r="AE152" s="544"/>
      <c r="AF152" s="544"/>
      <c r="AG152" s="544"/>
      <c r="AH152" s="544"/>
      <c r="AI152" s="544"/>
      <c r="AJ152" s="544"/>
      <c r="AK152" s="190"/>
    </row>
    <row r="153" spans="2:37" ht="39.75" customHeight="1" x14ac:dyDescent="0.25">
      <c r="B153" s="187"/>
      <c r="C153" s="679"/>
      <c r="D153" s="684"/>
      <c r="E153" s="664"/>
      <c r="F153" s="668"/>
      <c r="G153" s="559">
        <v>21</v>
      </c>
      <c r="H153" s="565" t="s">
        <v>9</v>
      </c>
      <c r="I153" s="568"/>
      <c r="J153" s="567" t="s">
        <v>62</v>
      </c>
      <c r="K153" s="434" t="s">
        <v>164</v>
      </c>
      <c r="L153" s="388" t="s">
        <v>251</v>
      </c>
      <c r="M153" s="549" t="s">
        <v>116</v>
      </c>
      <c r="N153" s="545">
        <v>61</v>
      </c>
      <c r="O153" s="528" t="s">
        <v>1180</v>
      </c>
      <c r="P153" s="528" t="s">
        <v>1181</v>
      </c>
      <c r="Q153" s="528" t="s">
        <v>1182</v>
      </c>
      <c r="R153" s="526"/>
      <c r="S153" s="215"/>
      <c r="W153" s="188"/>
      <c r="X153" s="543"/>
      <c r="Y153" s="543"/>
      <c r="Z153" s="543">
        <f>IF($N$153="","",$N$153)</f>
        <v>61</v>
      </c>
      <c r="AA153" s="543"/>
      <c r="AB153" s="543"/>
      <c r="AC153" s="543">
        <f>IF($N$153="","",$N$153)</f>
        <v>61</v>
      </c>
      <c r="AD153" s="543"/>
      <c r="AE153" s="543"/>
      <c r="AF153" s="543"/>
      <c r="AG153" s="543"/>
      <c r="AH153" s="543"/>
      <c r="AI153" s="543"/>
      <c r="AJ153" s="543">
        <f>IF($N$153="","",$N$153)</f>
        <v>61</v>
      </c>
      <c r="AK153" s="190"/>
    </row>
    <row r="154" spans="2:37" ht="39.75" customHeight="1" x14ac:dyDescent="0.25">
      <c r="B154" s="187"/>
      <c r="C154" s="679"/>
      <c r="D154" s="684"/>
      <c r="E154" s="546"/>
      <c r="F154" s="666"/>
      <c r="G154" s="560"/>
      <c r="H154" s="566"/>
      <c r="I154" s="568"/>
      <c r="J154" s="564"/>
      <c r="K154" s="434" t="s">
        <v>165</v>
      </c>
      <c r="L154" s="436" t="s">
        <v>252</v>
      </c>
      <c r="M154" s="546"/>
      <c r="N154" s="546"/>
      <c r="O154" s="527"/>
      <c r="P154" s="527"/>
      <c r="Q154" s="527"/>
      <c r="R154" s="527"/>
      <c r="S154" s="215"/>
      <c r="W154" s="188"/>
      <c r="X154" s="544"/>
      <c r="Y154" s="544"/>
      <c r="Z154" s="544"/>
      <c r="AA154" s="544"/>
      <c r="AB154" s="544"/>
      <c r="AC154" s="544"/>
      <c r="AD154" s="544"/>
      <c r="AE154" s="544"/>
      <c r="AF154" s="544"/>
      <c r="AG154" s="544"/>
      <c r="AH154" s="544"/>
      <c r="AI154" s="544"/>
      <c r="AJ154" s="544"/>
      <c r="AK154" s="190"/>
    </row>
    <row r="155" spans="2:37" ht="39.75" customHeight="1" x14ac:dyDescent="0.25">
      <c r="B155" s="187"/>
      <c r="C155" s="679"/>
      <c r="D155" s="684"/>
      <c r="E155" s="546"/>
      <c r="F155" s="666"/>
      <c r="G155" s="560"/>
      <c r="H155" s="566"/>
      <c r="I155" s="568"/>
      <c r="J155" s="564"/>
      <c r="K155" s="434" t="s">
        <v>166</v>
      </c>
      <c r="L155" s="436" t="s">
        <v>253</v>
      </c>
      <c r="M155" s="546"/>
      <c r="N155" s="546"/>
      <c r="O155" s="527"/>
      <c r="P155" s="527"/>
      <c r="Q155" s="527"/>
      <c r="R155" s="527"/>
      <c r="S155" s="215"/>
      <c r="W155" s="188"/>
      <c r="X155" s="544"/>
      <c r="Y155" s="544"/>
      <c r="Z155" s="544"/>
      <c r="AA155" s="544"/>
      <c r="AB155" s="544"/>
      <c r="AC155" s="544"/>
      <c r="AD155" s="544"/>
      <c r="AE155" s="544"/>
      <c r="AF155" s="544"/>
      <c r="AG155" s="544"/>
      <c r="AH155" s="544"/>
      <c r="AI155" s="544"/>
      <c r="AJ155" s="544"/>
      <c r="AK155" s="190"/>
    </row>
    <row r="156" spans="2:37" ht="39.75" customHeight="1" x14ac:dyDescent="0.25">
      <c r="B156" s="187"/>
      <c r="C156" s="679"/>
      <c r="D156" s="684"/>
      <c r="E156" s="546"/>
      <c r="F156" s="666"/>
      <c r="G156" s="560"/>
      <c r="H156" s="566"/>
      <c r="I156" s="568"/>
      <c r="J156" s="564"/>
      <c r="K156" s="434" t="s">
        <v>187</v>
      </c>
      <c r="L156" s="436" t="s">
        <v>254</v>
      </c>
      <c r="M156" s="546"/>
      <c r="N156" s="546"/>
      <c r="O156" s="527"/>
      <c r="P156" s="527"/>
      <c r="Q156" s="527"/>
      <c r="R156" s="527"/>
      <c r="S156" s="215"/>
      <c r="W156" s="188"/>
      <c r="X156" s="544"/>
      <c r="Y156" s="544"/>
      <c r="Z156" s="544"/>
      <c r="AA156" s="544"/>
      <c r="AB156" s="544"/>
      <c r="AC156" s="544"/>
      <c r="AD156" s="544"/>
      <c r="AE156" s="544"/>
      <c r="AF156" s="544"/>
      <c r="AG156" s="544"/>
      <c r="AH156" s="544"/>
      <c r="AI156" s="544"/>
      <c r="AJ156" s="544"/>
      <c r="AK156" s="190"/>
    </row>
    <row r="157" spans="2:37" ht="39.75" customHeight="1" x14ac:dyDescent="0.25">
      <c r="B157" s="187"/>
      <c r="C157" s="679"/>
      <c r="D157" s="684"/>
      <c r="E157" s="546"/>
      <c r="F157" s="666"/>
      <c r="G157" s="560"/>
      <c r="H157" s="566"/>
      <c r="I157" s="568"/>
      <c r="J157" s="564"/>
      <c r="K157" s="434" t="s">
        <v>188</v>
      </c>
      <c r="L157" s="436" t="s">
        <v>255</v>
      </c>
      <c r="M157" s="546"/>
      <c r="N157" s="546"/>
      <c r="O157" s="527"/>
      <c r="P157" s="527"/>
      <c r="Q157" s="527"/>
      <c r="R157" s="527"/>
      <c r="S157" s="215"/>
      <c r="W157" s="188"/>
      <c r="X157" s="544"/>
      <c r="Y157" s="544"/>
      <c r="Z157" s="544"/>
      <c r="AA157" s="544"/>
      <c r="AB157" s="544"/>
      <c r="AC157" s="544"/>
      <c r="AD157" s="544"/>
      <c r="AE157" s="544"/>
      <c r="AF157" s="544"/>
      <c r="AG157" s="544"/>
      <c r="AH157" s="544"/>
      <c r="AI157" s="544"/>
      <c r="AJ157" s="544"/>
      <c r="AK157" s="190"/>
    </row>
    <row r="158" spans="2:37" ht="39.75" customHeight="1" x14ac:dyDescent="0.25">
      <c r="B158" s="187"/>
      <c r="C158" s="679"/>
      <c r="D158" s="684"/>
      <c r="E158" s="664" t="s">
        <v>92</v>
      </c>
      <c r="F158" s="667">
        <f>IF(SUM(N158:N172)=0,"",AVERAGE(N158:N172))</f>
        <v>40.666666666666664</v>
      </c>
      <c r="G158" s="559">
        <v>22</v>
      </c>
      <c r="H158" s="561" t="s">
        <v>1087</v>
      </c>
      <c r="I158" s="568"/>
      <c r="J158" s="567" t="s">
        <v>63</v>
      </c>
      <c r="K158" s="434" t="s">
        <v>164</v>
      </c>
      <c r="L158" s="388" t="s">
        <v>256</v>
      </c>
      <c r="M158" s="549" t="s">
        <v>116</v>
      </c>
      <c r="N158" s="545">
        <v>21</v>
      </c>
      <c r="O158" s="528" t="s">
        <v>1183</v>
      </c>
      <c r="P158" s="528" t="s">
        <v>1184</v>
      </c>
      <c r="Q158" s="528" t="s">
        <v>1185</v>
      </c>
      <c r="R158" s="526"/>
      <c r="S158" s="222"/>
      <c r="W158" s="188"/>
      <c r="X158" s="543"/>
      <c r="Y158" s="543"/>
      <c r="Z158" s="543"/>
      <c r="AA158" s="543"/>
      <c r="AB158" s="543"/>
      <c r="AC158" s="543"/>
      <c r="AD158" s="543"/>
      <c r="AE158" s="543"/>
      <c r="AF158" s="543"/>
      <c r="AG158" s="543"/>
      <c r="AH158" s="543"/>
      <c r="AI158" s="543"/>
      <c r="AJ158" s="543">
        <f>IF($N$158="","",$N$158)</f>
        <v>21</v>
      </c>
      <c r="AK158" s="190"/>
    </row>
    <row r="159" spans="2:37" ht="39.75" customHeight="1" x14ac:dyDescent="0.25">
      <c r="B159" s="187"/>
      <c r="C159" s="679"/>
      <c r="D159" s="684"/>
      <c r="E159" s="664"/>
      <c r="F159" s="667"/>
      <c r="G159" s="560"/>
      <c r="H159" s="566"/>
      <c r="I159" s="568"/>
      <c r="J159" s="564"/>
      <c r="K159" s="434" t="s">
        <v>165</v>
      </c>
      <c r="L159" s="436" t="s">
        <v>257</v>
      </c>
      <c r="M159" s="546"/>
      <c r="N159" s="546"/>
      <c r="O159" s="527"/>
      <c r="P159" s="527"/>
      <c r="Q159" s="527"/>
      <c r="R159" s="527"/>
      <c r="S159" s="222"/>
      <c r="W159" s="188"/>
      <c r="X159" s="544"/>
      <c r="Y159" s="544"/>
      <c r="Z159" s="544"/>
      <c r="AA159" s="544"/>
      <c r="AB159" s="544"/>
      <c r="AC159" s="544"/>
      <c r="AD159" s="544"/>
      <c r="AE159" s="544"/>
      <c r="AF159" s="544"/>
      <c r="AG159" s="544"/>
      <c r="AH159" s="544"/>
      <c r="AI159" s="544"/>
      <c r="AJ159" s="544"/>
      <c r="AK159" s="190"/>
    </row>
    <row r="160" spans="2:37" ht="39.75" customHeight="1" x14ac:dyDescent="0.25">
      <c r="B160" s="187"/>
      <c r="C160" s="679"/>
      <c r="D160" s="684"/>
      <c r="E160" s="664"/>
      <c r="F160" s="667"/>
      <c r="G160" s="560"/>
      <c r="H160" s="566"/>
      <c r="I160" s="568"/>
      <c r="J160" s="564"/>
      <c r="K160" s="434" t="s">
        <v>166</v>
      </c>
      <c r="L160" s="436" t="s">
        <v>258</v>
      </c>
      <c r="M160" s="546"/>
      <c r="N160" s="546"/>
      <c r="O160" s="527"/>
      <c r="P160" s="527"/>
      <c r="Q160" s="527"/>
      <c r="R160" s="527"/>
      <c r="S160" s="222"/>
      <c r="W160" s="188"/>
      <c r="X160" s="544"/>
      <c r="Y160" s="544"/>
      <c r="Z160" s="544"/>
      <c r="AA160" s="544"/>
      <c r="AB160" s="544"/>
      <c r="AC160" s="544"/>
      <c r="AD160" s="544"/>
      <c r="AE160" s="544"/>
      <c r="AF160" s="544"/>
      <c r="AG160" s="544"/>
      <c r="AH160" s="544"/>
      <c r="AI160" s="544"/>
      <c r="AJ160" s="544"/>
      <c r="AK160" s="190"/>
    </row>
    <row r="161" spans="2:37" ht="39.75" customHeight="1" x14ac:dyDescent="0.25">
      <c r="B161" s="187"/>
      <c r="C161" s="679"/>
      <c r="D161" s="684"/>
      <c r="E161" s="664"/>
      <c r="F161" s="667"/>
      <c r="G161" s="560"/>
      <c r="H161" s="566"/>
      <c r="I161" s="568"/>
      <c r="J161" s="564"/>
      <c r="K161" s="434" t="s">
        <v>187</v>
      </c>
      <c r="L161" s="436" t="s">
        <v>259</v>
      </c>
      <c r="M161" s="546"/>
      <c r="N161" s="546"/>
      <c r="O161" s="527"/>
      <c r="P161" s="527"/>
      <c r="Q161" s="527"/>
      <c r="R161" s="527"/>
      <c r="S161" s="222"/>
      <c r="W161" s="188"/>
      <c r="X161" s="544"/>
      <c r="Y161" s="544"/>
      <c r="Z161" s="544"/>
      <c r="AA161" s="544"/>
      <c r="AB161" s="544"/>
      <c r="AC161" s="544"/>
      <c r="AD161" s="544"/>
      <c r="AE161" s="544"/>
      <c r="AF161" s="544"/>
      <c r="AG161" s="544"/>
      <c r="AH161" s="544"/>
      <c r="AI161" s="544"/>
      <c r="AJ161" s="544"/>
      <c r="AK161" s="190"/>
    </row>
    <row r="162" spans="2:37" ht="39.75" customHeight="1" x14ac:dyDescent="0.25">
      <c r="B162" s="187"/>
      <c r="C162" s="679"/>
      <c r="D162" s="684"/>
      <c r="E162" s="664"/>
      <c r="F162" s="667"/>
      <c r="G162" s="560"/>
      <c r="H162" s="566"/>
      <c r="I162" s="568"/>
      <c r="J162" s="564"/>
      <c r="K162" s="434" t="s">
        <v>188</v>
      </c>
      <c r="L162" s="436" t="s">
        <v>260</v>
      </c>
      <c r="M162" s="546"/>
      <c r="N162" s="546"/>
      <c r="O162" s="527"/>
      <c r="P162" s="527"/>
      <c r="Q162" s="527"/>
      <c r="R162" s="527"/>
      <c r="S162" s="222"/>
      <c r="W162" s="188"/>
      <c r="X162" s="544"/>
      <c r="Y162" s="544"/>
      <c r="Z162" s="544"/>
      <c r="AA162" s="544"/>
      <c r="AB162" s="544"/>
      <c r="AC162" s="544"/>
      <c r="AD162" s="544"/>
      <c r="AE162" s="544"/>
      <c r="AF162" s="544"/>
      <c r="AG162" s="544"/>
      <c r="AH162" s="544"/>
      <c r="AI162" s="544"/>
      <c r="AJ162" s="544"/>
      <c r="AK162" s="190"/>
    </row>
    <row r="163" spans="2:37" ht="39.75" customHeight="1" x14ac:dyDescent="0.25">
      <c r="B163" s="187"/>
      <c r="C163" s="679"/>
      <c r="D163" s="684"/>
      <c r="E163" s="664"/>
      <c r="F163" s="668"/>
      <c r="G163" s="559">
        <v>23</v>
      </c>
      <c r="H163" s="565" t="s">
        <v>114</v>
      </c>
      <c r="I163" s="568"/>
      <c r="J163" s="567" t="s">
        <v>65</v>
      </c>
      <c r="K163" s="434" t="s">
        <v>164</v>
      </c>
      <c r="L163" s="436" t="s">
        <v>261</v>
      </c>
      <c r="M163" s="549" t="s">
        <v>116</v>
      </c>
      <c r="N163" s="545">
        <v>41</v>
      </c>
      <c r="O163" s="528" t="s">
        <v>1186</v>
      </c>
      <c r="P163" s="528" t="s">
        <v>1191</v>
      </c>
      <c r="Q163" s="528" t="s">
        <v>1192</v>
      </c>
      <c r="R163" s="526"/>
      <c r="S163" s="215"/>
      <c r="W163" s="188"/>
      <c r="X163" s="543"/>
      <c r="Y163" s="543">
        <f>IF($N$163="","",$N$163)</f>
        <v>41</v>
      </c>
      <c r="Z163" s="543">
        <f>IF($N$163="","",$N$163)</f>
        <v>41</v>
      </c>
      <c r="AA163" s="543"/>
      <c r="AB163" s="543"/>
      <c r="AC163" s="543"/>
      <c r="AD163" s="543"/>
      <c r="AE163" s="543"/>
      <c r="AF163" s="543"/>
      <c r="AG163" s="543"/>
      <c r="AH163" s="543"/>
      <c r="AI163" s="543"/>
      <c r="AJ163" s="543">
        <f>IF($N$163="","",$N$163)</f>
        <v>41</v>
      </c>
      <c r="AK163" s="190"/>
    </row>
    <row r="164" spans="2:37" ht="39.75" customHeight="1" x14ac:dyDescent="0.25">
      <c r="B164" s="187"/>
      <c r="C164" s="679"/>
      <c r="D164" s="684"/>
      <c r="E164" s="546"/>
      <c r="F164" s="666"/>
      <c r="G164" s="560"/>
      <c r="H164" s="566"/>
      <c r="I164" s="568"/>
      <c r="J164" s="564"/>
      <c r="K164" s="434" t="s">
        <v>165</v>
      </c>
      <c r="L164" s="436" t="s">
        <v>262</v>
      </c>
      <c r="M164" s="546"/>
      <c r="N164" s="546"/>
      <c r="O164" s="527"/>
      <c r="P164" s="527"/>
      <c r="Q164" s="527"/>
      <c r="R164" s="527"/>
      <c r="S164" s="215"/>
      <c r="W164" s="188"/>
      <c r="X164" s="544"/>
      <c r="Y164" s="544"/>
      <c r="Z164" s="544"/>
      <c r="AA164" s="544"/>
      <c r="AB164" s="544"/>
      <c r="AC164" s="544"/>
      <c r="AD164" s="544"/>
      <c r="AE164" s="544"/>
      <c r="AF164" s="544"/>
      <c r="AG164" s="544"/>
      <c r="AH164" s="544"/>
      <c r="AI164" s="544"/>
      <c r="AJ164" s="544"/>
      <c r="AK164" s="190"/>
    </row>
    <row r="165" spans="2:37" ht="39.75" customHeight="1" x14ac:dyDescent="0.25">
      <c r="B165" s="187"/>
      <c r="C165" s="679"/>
      <c r="D165" s="684"/>
      <c r="E165" s="546"/>
      <c r="F165" s="666"/>
      <c r="G165" s="560"/>
      <c r="H165" s="566"/>
      <c r="I165" s="568"/>
      <c r="J165" s="564"/>
      <c r="K165" s="434" t="s">
        <v>166</v>
      </c>
      <c r="L165" s="436" t="s">
        <v>263</v>
      </c>
      <c r="M165" s="546"/>
      <c r="N165" s="546"/>
      <c r="O165" s="527"/>
      <c r="P165" s="527"/>
      <c r="Q165" s="527"/>
      <c r="R165" s="527"/>
      <c r="S165" s="215"/>
      <c r="W165" s="188"/>
      <c r="X165" s="544"/>
      <c r="Y165" s="544"/>
      <c r="Z165" s="544"/>
      <c r="AA165" s="544"/>
      <c r="AB165" s="544"/>
      <c r="AC165" s="544"/>
      <c r="AD165" s="544"/>
      <c r="AE165" s="544"/>
      <c r="AF165" s="544"/>
      <c r="AG165" s="544"/>
      <c r="AH165" s="544"/>
      <c r="AI165" s="544"/>
      <c r="AJ165" s="544"/>
      <c r="AK165" s="190"/>
    </row>
    <row r="166" spans="2:37" ht="39.75" customHeight="1" x14ac:dyDescent="0.25">
      <c r="B166" s="187"/>
      <c r="C166" s="679"/>
      <c r="D166" s="684"/>
      <c r="E166" s="546"/>
      <c r="F166" s="666"/>
      <c r="G166" s="560"/>
      <c r="H166" s="566"/>
      <c r="I166" s="568"/>
      <c r="J166" s="564"/>
      <c r="K166" s="434" t="s">
        <v>187</v>
      </c>
      <c r="L166" s="436" t="s">
        <v>264</v>
      </c>
      <c r="M166" s="546"/>
      <c r="N166" s="546"/>
      <c r="O166" s="527"/>
      <c r="P166" s="527"/>
      <c r="Q166" s="527"/>
      <c r="R166" s="527"/>
      <c r="S166" s="215"/>
      <c r="W166" s="188"/>
      <c r="X166" s="544"/>
      <c r="Y166" s="544"/>
      <c r="Z166" s="544"/>
      <c r="AA166" s="544"/>
      <c r="AB166" s="544"/>
      <c r="AC166" s="544"/>
      <c r="AD166" s="544"/>
      <c r="AE166" s="544"/>
      <c r="AF166" s="544"/>
      <c r="AG166" s="544"/>
      <c r="AH166" s="544"/>
      <c r="AI166" s="544"/>
      <c r="AJ166" s="544"/>
      <c r="AK166" s="190"/>
    </row>
    <row r="167" spans="2:37" ht="39.75" customHeight="1" x14ac:dyDescent="0.25">
      <c r="B167" s="187"/>
      <c r="C167" s="679"/>
      <c r="D167" s="684"/>
      <c r="E167" s="546"/>
      <c r="F167" s="666"/>
      <c r="G167" s="560"/>
      <c r="H167" s="566"/>
      <c r="I167" s="568"/>
      <c r="J167" s="564"/>
      <c r="K167" s="434" t="s">
        <v>188</v>
      </c>
      <c r="L167" s="436" t="s">
        <v>265</v>
      </c>
      <c r="M167" s="546"/>
      <c r="N167" s="546"/>
      <c r="O167" s="527"/>
      <c r="P167" s="527"/>
      <c r="Q167" s="527"/>
      <c r="R167" s="527"/>
      <c r="S167" s="215"/>
      <c r="W167" s="188"/>
      <c r="X167" s="544"/>
      <c r="Y167" s="544"/>
      <c r="Z167" s="544"/>
      <c r="AA167" s="544"/>
      <c r="AB167" s="544"/>
      <c r="AC167" s="544"/>
      <c r="AD167" s="544"/>
      <c r="AE167" s="544"/>
      <c r="AF167" s="544"/>
      <c r="AG167" s="544"/>
      <c r="AH167" s="544"/>
      <c r="AI167" s="544"/>
      <c r="AJ167" s="544"/>
      <c r="AK167" s="190"/>
    </row>
    <row r="168" spans="2:37" ht="39.75" customHeight="1" x14ac:dyDescent="0.25">
      <c r="B168" s="187"/>
      <c r="C168" s="679"/>
      <c r="D168" s="684"/>
      <c r="E168" s="546"/>
      <c r="F168" s="666"/>
      <c r="G168" s="559">
        <v>24</v>
      </c>
      <c r="H168" s="565" t="s">
        <v>639</v>
      </c>
      <c r="I168" s="568"/>
      <c r="J168" s="567" t="s">
        <v>640</v>
      </c>
      <c r="K168" s="434" t="s">
        <v>164</v>
      </c>
      <c r="L168" s="436" t="s">
        <v>641</v>
      </c>
      <c r="M168" s="547" t="s">
        <v>109</v>
      </c>
      <c r="N168" s="545">
        <v>60</v>
      </c>
      <c r="O168" s="528" t="s">
        <v>1187</v>
      </c>
      <c r="P168" s="528" t="s">
        <v>1188</v>
      </c>
      <c r="Q168" s="528" t="s">
        <v>1189</v>
      </c>
      <c r="R168" s="526"/>
      <c r="S168" s="215"/>
      <c r="W168" s="188"/>
      <c r="X168" s="543"/>
      <c r="Y168" s="543"/>
      <c r="Z168" s="543"/>
      <c r="AA168" s="543"/>
      <c r="AB168" s="543"/>
      <c r="AC168" s="543"/>
      <c r="AD168" s="543"/>
      <c r="AE168" s="543"/>
      <c r="AF168" s="543"/>
      <c r="AG168" s="543"/>
      <c r="AH168" s="543">
        <f>IF($N$168="","",$N$168)</f>
        <v>60</v>
      </c>
      <c r="AI168" s="543">
        <f>IF($N$168="","",$N$168)</f>
        <v>60</v>
      </c>
      <c r="AJ168" s="543">
        <f>IF($N$168="","",$N$168)</f>
        <v>60</v>
      </c>
      <c r="AK168" s="190"/>
    </row>
    <row r="169" spans="2:37" ht="39.75" customHeight="1" x14ac:dyDescent="0.25">
      <c r="B169" s="187"/>
      <c r="C169" s="679"/>
      <c r="D169" s="684"/>
      <c r="E169" s="546"/>
      <c r="F169" s="666"/>
      <c r="G169" s="560"/>
      <c r="H169" s="566"/>
      <c r="I169" s="568"/>
      <c r="J169" s="564"/>
      <c r="K169" s="434" t="s">
        <v>165</v>
      </c>
      <c r="L169" s="436" t="s">
        <v>642</v>
      </c>
      <c r="M169" s="546"/>
      <c r="N169" s="546"/>
      <c r="O169" s="527"/>
      <c r="P169" s="527"/>
      <c r="Q169" s="527"/>
      <c r="R169" s="527"/>
      <c r="S169" s="215"/>
      <c r="W169" s="188"/>
      <c r="X169" s="544"/>
      <c r="Y169" s="544"/>
      <c r="Z169" s="544"/>
      <c r="AA169" s="544"/>
      <c r="AB169" s="544"/>
      <c r="AC169" s="544"/>
      <c r="AD169" s="544"/>
      <c r="AE169" s="544"/>
      <c r="AF169" s="544"/>
      <c r="AG169" s="544"/>
      <c r="AH169" s="544"/>
      <c r="AI169" s="544"/>
      <c r="AJ169" s="544"/>
      <c r="AK169" s="190"/>
    </row>
    <row r="170" spans="2:37" ht="39.75" customHeight="1" x14ac:dyDescent="0.25">
      <c r="B170" s="187"/>
      <c r="C170" s="679"/>
      <c r="D170" s="684"/>
      <c r="E170" s="546"/>
      <c r="F170" s="666"/>
      <c r="G170" s="560"/>
      <c r="H170" s="566"/>
      <c r="I170" s="568"/>
      <c r="J170" s="564"/>
      <c r="K170" s="434" t="s">
        <v>166</v>
      </c>
      <c r="L170" s="436" t="s">
        <v>643</v>
      </c>
      <c r="M170" s="546"/>
      <c r="N170" s="546"/>
      <c r="O170" s="527"/>
      <c r="P170" s="527"/>
      <c r="Q170" s="527"/>
      <c r="R170" s="527"/>
      <c r="S170" s="215"/>
      <c r="W170" s="188"/>
      <c r="X170" s="544"/>
      <c r="Y170" s="544"/>
      <c r="Z170" s="544"/>
      <c r="AA170" s="544"/>
      <c r="AB170" s="544"/>
      <c r="AC170" s="544"/>
      <c r="AD170" s="544"/>
      <c r="AE170" s="544"/>
      <c r="AF170" s="544"/>
      <c r="AG170" s="544"/>
      <c r="AH170" s="544"/>
      <c r="AI170" s="544"/>
      <c r="AJ170" s="544"/>
      <c r="AK170" s="190"/>
    </row>
    <row r="171" spans="2:37" ht="39.75" customHeight="1" x14ac:dyDescent="0.25">
      <c r="B171" s="187"/>
      <c r="C171" s="679"/>
      <c r="D171" s="684"/>
      <c r="E171" s="546"/>
      <c r="F171" s="666"/>
      <c r="G171" s="560"/>
      <c r="H171" s="566"/>
      <c r="I171" s="568"/>
      <c r="J171" s="564"/>
      <c r="K171" s="434" t="s">
        <v>187</v>
      </c>
      <c r="L171" s="436" t="s">
        <v>644</v>
      </c>
      <c r="M171" s="546"/>
      <c r="N171" s="546"/>
      <c r="O171" s="527"/>
      <c r="P171" s="527"/>
      <c r="Q171" s="527"/>
      <c r="R171" s="527"/>
      <c r="S171" s="215"/>
      <c r="W171" s="188"/>
      <c r="X171" s="544"/>
      <c r="Y171" s="544"/>
      <c r="Z171" s="544"/>
      <c r="AA171" s="544"/>
      <c r="AB171" s="544"/>
      <c r="AC171" s="544"/>
      <c r="AD171" s="544"/>
      <c r="AE171" s="544"/>
      <c r="AF171" s="544"/>
      <c r="AG171" s="544"/>
      <c r="AH171" s="544"/>
      <c r="AI171" s="544"/>
      <c r="AJ171" s="544"/>
      <c r="AK171" s="190"/>
    </row>
    <row r="172" spans="2:37" ht="39.75" customHeight="1" x14ac:dyDescent="0.25">
      <c r="B172" s="187"/>
      <c r="C172" s="679"/>
      <c r="D172" s="684"/>
      <c r="E172" s="546"/>
      <c r="F172" s="666"/>
      <c r="G172" s="560"/>
      <c r="H172" s="566"/>
      <c r="I172" s="568"/>
      <c r="J172" s="564"/>
      <c r="K172" s="434" t="s">
        <v>188</v>
      </c>
      <c r="L172" s="436" t="s">
        <v>645</v>
      </c>
      <c r="M172" s="546"/>
      <c r="N172" s="546"/>
      <c r="O172" s="527"/>
      <c r="P172" s="527"/>
      <c r="Q172" s="527"/>
      <c r="R172" s="527"/>
      <c r="S172" s="215"/>
      <c r="W172" s="188"/>
      <c r="X172" s="544"/>
      <c r="Y172" s="544"/>
      <c r="Z172" s="544"/>
      <c r="AA172" s="544"/>
      <c r="AB172" s="544"/>
      <c r="AC172" s="544"/>
      <c r="AD172" s="544"/>
      <c r="AE172" s="544"/>
      <c r="AF172" s="544"/>
      <c r="AG172" s="544"/>
      <c r="AH172" s="544"/>
      <c r="AI172" s="544"/>
      <c r="AJ172" s="544"/>
      <c r="AK172" s="190"/>
    </row>
    <row r="173" spans="2:37" ht="39.75" customHeight="1" x14ac:dyDescent="0.25">
      <c r="B173" s="187"/>
      <c r="C173" s="679"/>
      <c r="D173" s="684"/>
      <c r="E173" s="664" t="s">
        <v>96</v>
      </c>
      <c r="F173" s="667">
        <f>IF(SUM(N173:N182)=0,"",AVERAGE(N173:N182))</f>
        <v>20</v>
      </c>
      <c r="G173" s="559">
        <v>25</v>
      </c>
      <c r="H173" s="561" t="s">
        <v>10</v>
      </c>
      <c r="I173" s="568"/>
      <c r="J173" s="567" t="s">
        <v>64</v>
      </c>
      <c r="K173" s="434" t="s">
        <v>164</v>
      </c>
      <c r="L173" s="436" t="s">
        <v>266</v>
      </c>
      <c r="M173" s="549" t="s">
        <v>116</v>
      </c>
      <c r="N173" s="545">
        <v>20</v>
      </c>
      <c r="O173" s="528" t="s">
        <v>1193</v>
      </c>
      <c r="P173" s="526"/>
      <c r="Q173" s="526"/>
      <c r="R173" s="526"/>
      <c r="S173" s="222"/>
      <c r="W173" s="188"/>
      <c r="X173" s="543"/>
      <c r="Y173" s="543"/>
      <c r="Z173" s="543">
        <f>IF($N$173="","",$N$173)</f>
        <v>20</v>
      </c>
      <c r="AA173" s="543"/>
      <c r="AB173" s="543"/>
      <c r="AC173" s="543"/>
      <c r="AD173" s="543"/>
      <c r="AE173" s="543">
        <f>IF($N$173="","",$N$173)</f>
        <v>20</v>
      </c>
      <c r="AF173" s="543"/>
      <c r="AG173" s="543"/>
      <c r="AH173" s="543"/>
      <c r="AI173" s="543">
        <f>IF($N$173="","",$N$173)</f>
        <v>20</v>
      </c>
      <c r="AJ173" s="543"/>
      <c r="AK173" s="190"/>
    </row>
    <row r="174" spans="2:37" ht="39.75" customHeight="1" x14ac:dyDescent="0.25">
      <c r="B174" s="187"/>
      <c r="C174" s="679"/>
      <c r="D174" s="684"/>
      <c r="E174" s="546"/>
      <c r="F174" s="666"/>
      <c r="G174" s="560"/>
      <c r="H174" s="566"/>
      <c r="I174" s="568"/>
      <c r="J174" s="564"/>
      <c r="K174" s="434" t="s">
        <v>165</v>
      </c>
      <c r="L174" s="436" t="s">
        <v>267</v>
      </c>
      <c r="M174" s="546"/>
      <c r="N174" s="546"/>
      <c r="O174" s="527"/>
      <c r="P174" s="527"/>
      <c r="Q174" s="527"/>
      <c r="R174" s="527"/>
      <c r="S174" s="222"/>
      <c r="W174" s="188"/>
      <c r="X174" s="544"/>
      <c r="Y174" s="544"/>
      <c r="Z174" s="544"/>
      <c r="AA174" s="544"/>
      <c r="AB174" s="544"/>
      <c r="AC174" s="544"/>
      <c r="AD174" s="544"/>
      <c r="AE174" s="544"/>
      <c r="AF174" s="544"/>
      <c r="AG174" s="544"/>
      <c r="AH174" s="544"/>
      <c r="AI174" s="543"/>
      <c r="AJ174" s="544"/>
      <c r="AK174" s="190"/>
    </row>
    <row r="175" spans="2:37" ht="39.75" customHeight="1" x14ac:dyDescent="0.25">
      <c r="B175" s="187"/>
      <c r="C175" s="679"/>
      <c r="D175" s="684"/>
      <c r="E175" s="546"/>
      <c r="F175" s="666"/>
      <c r="G175" s="560"/>
      <c r="H175" s="566"/>
      <c r="I175" s="568"/>
      <c r="J175" s="564"/>
      <c r="K175" s="434" t="s">
        <v>166</v>
      </c>
      <c r="L175" s="435" t="s">
        <v>1098</v>
      </c>
      <c r="M175" s="546"/>
      <c r="N175" s="546"/>
      <c r="O175" s="527"/>
      <c r="P175" s="527"/>
      <c r="Q175" s="527"/>
      <c r="R175" s="527"/>
      <c r="S175" s="222"/>
      <c r="W175" s="188"/>
      <c r="X175" s="544"/>
      <c r="Y175" s="544"/>
      <c r="Z175" s="544"/>
      <c r="AA175" s="544"/>
      <c r="AB175" s="544"/>
      <c r="AC175" s="544"/>
      <c r="AD175" s="544"/>
      <c r="AE175" s="544"/>
      <c r="AF175" s="544"/>
      <c r="AG175" s="544"/>
      <c r="AH175" s="544"/>
      <c r="AI175" s="543"/>
      <c r="AJ175" s="544"/>
      <c r="AK175" s="190"/>
    </row>
    <row r="176" spans="2:37" ht="39.75" customHeight="1" x14ac:dyDescent="0.25">
      <c r="B176" s="187"/>
      <c r="C176" s="679"/>
      <c r="D176" s="684"/>
      <c r="E176" s="546"/>
      <c r="F176" s="666"/>
      <c r="G176" s="560"/>
      <c r="H176" s="566"/>
      <c r="I176" s="568"/>
      <c r="J176" s="564"/>
      <c r="K176" s="434" t="s">
        <v>187</v>
      </c>
      <c r="L176" s="435" t="s">
        <v>1099</v>
      </c>
      <c r="M176" s="546"/>
      <c r="N176" s="546"/>
      <c r="O176" s="527"/>
      <c r="P176" s="527"/>
      <c r="Q176" s="527"/>
      <c r="R176" s="527"/>
      <c r="S176" s="222"/>
      <c r="W176" s="188"/>
      <c r="X176" s="544"/>
      <c r="Y176" s="544"/>
      <c r="Z176" s="544"/>
      <c r="AA176" s="544"/>
      <c r="AB176" s="544"/>
      <c r="AC176" s="544"/>
      <c r="AD176" s="544"/>
      <c r="AE176" s="544"/>
      <c r="AF176" s="544"/>
      <c r="AG176" s="544"/>
      <c r="AH176" s="544"/>
      <c r="AI176" s="543"/>
      <c r="AJ176" s="544"/>
      <c r="AK176" s="190"/>
    </row>
    <row r="177" spans="2:37" ht="39.75" customHeight="1" x14ac:dyDescent="0.25">
      <c r="B177" s="187"/>
      <c r="C177" s="679"/>
      <c r="D177" s="684"/>
      <c r="E177" s="546"/>
      <c r="F177" s="666"/>
      <c r="G177" s="560"/>
      <c r="H177" s="566"/>
      <c r="I177" s="568"/>
      <c r="J177" s="564"/>
      <c r="K177" s="434" t="s">
        <v>188</v>
      </c>
      <c r="L177" s="435" t="s">
        <v>1100</v>
      </c>
      <c r="M177" s="546"/>
      <c r="N177" s="546"/>
      <c r="O177" s="527"/>
      <c r="P177" s="527"/>
      <c r="Q177" s="527"/>
      <c r="R177" s="527"/>
      <c r="S177" s="222"/>
      <c r="W177" s="188"/>
      <c r="X177" s="544"/>
      <c r="Y177" s="544"/>
      <c r="Z177" s="544"/>
      <c r="AA177" s="544"/>
      <c r="AB177" s="544"/>
      <c r="AC177" s="544"/>
      <c r="AD177" s="544"/>
      <c r="AE177" s="544"/>
      <c r="AF177" s="544"/>
      <c r="AG177" s="544"/>
      <c r="AH177" s="544"/>
      <c r="AI177" s="543"/>
      <c r="AJ177" s="544"/>
      <c r="AK177" s="190"/>
    </row>
    <row r="178" spans="2:37" ht="39.75" customHeight="1" x14ac:dyDescent="0.25">
      <c r="B178" s="187"/>
      <c r="C178" s="679"/>
      <c r="D178" s="684"/>
      <c r="E178" s="546"/>
      <c r="F178" s="666"/>
      <c r="G178" s="559">
        <v>26</v>
      </c>
      <c r="H178" s="565" t="s">
        <v>646</v>
      </c>
      <c r="I178" s="568"/>
      <c r="J178" s="567" t="s">
        <v>648</v>
      </c>
      <c r="K178" s="434" t="s">
        <v>164</v>
      </c>
      <c r="L178" s="436" t="s">
        <v>647</v>
      </c>
      <c r="M178" s="549" t="s">
        <v>116</v>
      </c>
      <c r="N178" s="545">
        <v>20</v>
      </c>
      <c r="O178" s="528" t="s">
        <v>1190</v>
      </c>
      <c r="P178" s="528" t="s">
        <v>1194</v>
      </c>
      <c r="Q178" s="528" t="s">
        <v>1195</v>
      </c>
      <c r="R178" s="526"/>
      <c r="S178" s="222"/>
      <c r="W178" s="188"/>
      <c r="X178" s="543"/>
      <c r="Y178" s="543"/>
      <c r="Z178" s="543"/>
      <c r="AA178" s="543"/>
      <c r="AB178" s="543"/>
      <c r="AC178" s="543"/>
      <c r="AD178" s="543"/>
      <c r="AE178" s="543"/>
      <c r="AF178" s="543"/>
      <c r="AG178" s="543"/>
      <c r="AH178" s="543">
        <f>IF($N$178="","",$N$178)</f>
        <v>20</v>
      </c>
      <c r="AI178" s="543">
        <f>IF($N$178="","",$N$178)</f>
        <v>20</v>
      </c>
      <c r="AJ178" s="543"/>
      <c r="AK178" s="190"/>
    </row>
    <row r="179" spans="2:37" ht="39.75" customHeight="1" x14ac:dyDescent="0.25">
      <c r="B179" s="187"/>
      <c r="C179" s="679"/>
      <c r="D179" s="684"/>
      <c r="E179" s="546"/>
      <c r="F179" s="666"/>
      <c r="G179" s="560"/>
      <c r="H179" s="566"/>
      <c r="I179" s="568"/>
      <c r="J179" s="564"/>
      <c r="K179" s="434" t="s">
        <v>165</v>
      </c>
      <c r="L179" s="435" t="s">
        <v>1101</v>
      </c>
      <c r="M179" s="546"/>
      <c r="N179" s="546"/>
      <c r="O179" s="527"/>
      <c r="P179" s="527"/>
      <c r="Q179" s="527"/>
      <c r="R179" s="527"/>
      <c r="S179" s="222"/>
      <c r="W179" s="188"/>
      <c r="X179" s="544"/>
      <c r="Y179" s="544"/>
      <c r="Z179" s="544"/>
      <c r="AA179" s="544"/>
      <c r="AB179" s="544"/>
      <c r="AC179" s="544"/>
      <c r="AD179" s="544"/>
      <c r="AE179" s="544"/>
      <c r="AF179" s="544"/>
      <c r="AG179" s="544"/>
      <c r="AH179" s="543"/>
      <c r="AI179" s="543"/>
      <c r="AJ179" s="544"/>
      <c r="AK179" s="190"/>
    </row>
    <row r="180" spans="2:37" ht="39.75" customHeight="1" x14ac:dyDescent="0.25">
      <c r="B180" s="187"/>
      <c r="C180" s="679"/>
      <c r="D180" s="684"/>
      <c r="E180" s="546"/>
      <c r="F180" s="666"/>
      <c r="G180" s="560"/>
      <c r="H180" s="566"/>
      <c r="I180" s="568"/>
      <c r="J180" s="564"/>
      <c r="K180" s="434" t="s">
        <v>166</v>
      </c>
      <c r="L180" s="435" t="s">
        <v>1102</v>
      </c>
      <c r="M180" s="546"/>
      <c r="N180" s="546"/>
      <c r="O180" s="527"/>
      <c r="P180" s="527"/>
      <c r="Q180" s="527"/>
      <c r="R180" s="527"/>
      <c r="S180" s="222"/>
      <c r="W180" s="188"/>
      <c r="X180" s="544"/>
      <c r="Y180" s="544"/>
      <c r="Z180" s="544"/>
      <c r="AA180" s="544"/>
      <c r="AB180" s="544"/>
      <c r="AC180" s="544"/>
      <c r="AD180" s="544"/>
      <c r="AE180" s="544"/>
      <c r="AF180" s="544"/>
      <c r="AG180" s="544"/>
      <c r="AH180" s="543"/>
      <c r="AI180" s="543"/>
      <c r="AJ180" s="544"/>
      <c r="AK180" s="190"/>
    </row>
    <row r="181" spans="2:37" ht="39.75" customHeight="1" x14ac:dyDescent="0.25">
      <c r="B181" s="187"/>
      <c r="C181" s="679"/>
      <c r="D181" s="684"/>
      <c r="E181" s="546"/>
      <c r="F181" s="666"/>
      <c r="G181" s="560"/>
      <c r="H181" s="566"/>
      <c r="I181" s="568"/>
      <c r="J181" s="564"/>
      <c r="K181" s="434" t="s">
        <v>187</v>
      </c>
      <c r="L181" s="435" t="s">
        <v>1103</v>
      </c>
      <c r="M181" s="546"/>
      <c r="N181" s="546"/>
      <c r="O181" s="527"/>
      <c r="P181" s="527"/>
      <c r="Q181" s="527"/>
      <c r="R181" s="527"/>
      <c r="S181" s="222"/>
      <c r="W181" s="188"/>
      <c r="X181" s="544"/>
      <c r="Y181" s="544"/>
      <c r="Z181" s="544"/>
      <c r="AA181" s="544"/>
      <c r="AB181" s="544"/>
      <c r="AC181" s="544"/>
      <c r="AD181" s="544"/>
      <c r="AE181" s="544"/>
      <c r="AF181" s="544"/>
      <c r="AG181" s="544"/>
      <c r="AH181" s="543"/>
      <c r="AI181" s="543"/>
      <c r="AJ181" s="544"/>
      <c r="AK181" s="190"/>
    </row>
    <row r="182" spans="2:37" ht="39.75" customHeight="1" x14ac:dyDescent="0.25">
      <c r="B182" s="187"/>
      <c r="C182" s="679"/>
      <c r="D182" s="684"/>
      <c r="E182" s="546"/>
      <c r="F182" s="666"/>
      <c r="G182" s="560"/>
      <c r="H182" s="566"/>
      <c r="I182" s="568"/>
      <c r="J182" s="564"/>
      <c r="K182" s="434" t="s">
        <v>188</v>
      </c>
      <c r="L182" s="435" t="s">
        <v>1104</v>
      </c>
      <c r="M182" s="546"/>
      <c r="N182" s="546"/>
      <c r="O182" s="527"/>
      <c r="P182" s="527"/>
      <c r="Q182" s="527"/>
      <c r="R182" s="527"/>
      <c r="S182" s="222"/>
      <c r="W182" s="188"/>
      <c r="X182" s="544"/>
      <c r="Y182" s="544"/>
      <c r="Z182" s="544"/>
      <c r="AA182" s="544"/>
      <c r="AB182" s="544"/>
      <c r="AC182" s="544"/>
      <c r="AD182" s="544"/>
      <c r="AE182" s="544"/>
      <c r="AF182" s="544"/>
      <c r="AG182" s="544"/>
      <c r="AH182" s="543"/>
      <c r="AI182" s="543"/>
      <c r="AJ182" s="544"/>
      <c r="AK182" s="190"/>
    </row>
    <row r="183" spans="2:37" ht="39.75" customHeight="1" x14ac:dyDescent="0.25">
      <c r="B183" s="187"/>
      <c r="C183" s="679"/>
      <c r="D183" s="684"/>
      <c r="E183" s="664" t="s">
        <v>97</v>
      </c>
      <c r="F183" s="667">
        <f>IF(SUM(N183:N187)=0,"",AVERAGE(N183:N187))</f>
        <v>20</v>
      </c>
      <c r="G183" s="559">
        <v>27</v>
      </c>
      <c r="H183" s="612" t="s">
        <v>649</v>
      </c>
      <c r="I183" s="613"/>
      <c r="J183" s="567" t="s">
        <v>68</v>
      </c>
      <c r="K183" s="434" t="s">
        <v>164</v>
      </c>
      <c r="L183" s="388" t="s">
        <v>268</v>
      </c>
      <c r="M183" s="549" t="s">
        <v>109</v>
      </c>
      <c r="N183" s="545">
        <v>20</v>
      </c>
      <c r="O183" s="528" t="s">
        <v>1190</v>
      </c>
      <c r="P183" s="528" t="s">
        <v>1196</v>
      </c>
      <c r="Q183" s="528" t="s">
        <v>1197</v>
      </c>
      <c r="R183" s="526"/>
      <c r="S183" s="215"/>
      <c r="W183" s="188"/>
      <c r="X183" s="543"/>
      <c r="Y183" s="543"/>
      <c r="Z183" s="543"/>
      <c r="AA183" s="543"/>
      <c r="AB183" s="543"/>
      <c r="AC183" s="543"/>
      <c r="AD183" s="543"/>
      <c r="AE183" s="543"/>
      <c r="AF183" s="543"/>
      <c r="AG183" s="543"/>
      <c r="AH183" s="543">
        <f>IF(N183="","",N183)</f>
        <v>20</v>
      </c>
      <c r="AI183" s="543"/>
      <c r="AJ183" s="543"/>
      <c r="AK183" s="190"/>
    </row>
    <row r="184" spans="2:37" ht="39.75" customHeight="1" x14ac:dyDescent="0.25">
      <c r="B184" s="187"/>
      <c r="C184" s="679"/>
      <c r="D184" s="684"/>
      <c r="E184" s="546"/>
      <c r="F184" s="666"/>
      <c r="G184" s="560"/>
      <c r="H184" s="614"/>
      <c r="I184" s="613"/>
      <c r="J184" s="564"/>
      <c r="K184" s="434" t="s">
        <v>165</v>
      </c>
      <c r="L184" s="436" t="s">
        <v>269</v>
      </c>
      <c r="M184" s="546"/>
      <c r="N184" s="546"/>
      <c r="O184" s="527"/>
      <c r="P184" s="527"/>
      <c r="Q184" s="527"/>
      <c r="R184" s="527"/>
      <c r="S184" s="215"/>
      <c r="W184" s="188"/>
      <c r="X184" s="544"/>
      <c r="Y184" s="544"/>
      <c r="Z184" s="544"/>
      <c r="AA184" s="544"/>
      <c r="AB184" s="544"/>
      <c r="AC184" s="544"/>
      <c r="AD184" s="544"/>
      <c r="AE184" s="544"/>
      <c r="AF184" s="544"/>
      <c r="AG184" s="544"/>
      <c r="AH184" s="544"/>
      <c r="AI184" s="544"/>
      <c r="AJ184" s="544"/>
      <c r="AK184" s="190"/>
    </row>
    <row r="185" spans="2:37" ht="39.75" customHeight="1" x14ac:dyDescent="0.25">
      <c r="B185" s="187"/>
      <c r="C185" s="679"/>
      <c r="D185" s="684"/>
      <c r="E185" s="546"/>
      <c r="F185" s="666"/>
      <c r="G185" s="560"/>
      <c r="H185" s="614"/>
      <c r="I185" s="613"/>
      <c r="J185" s="564"/>
      <c r="K185" s="434" t="s">
        <v>166</v>
      </c>
      <c r="L185" s="436" t="s">
        <v>270</v>
      </c>
      <c r="M185" s="546"/>
      <c r="N185" s="546"/>
      <c r="O185" s="527"/>
      <c r="P185" s="527"/>
      <c r="Q185" s="527"/>
      <c r="R185" s="527"/>
      <c r="S185" s="215"/>
      <c r="W185" s="188"/>
      <c r="X185" s="544"/>
      <c r="Y185" s="544"/>
      <c r="Z185" s="544"/>
      <c r="AA185" s="544"/>
      <c r="AB185" s="544"/>
      <c r="AC185" s="544"/>
      <c r="AD185" s="544"/>
      <c r="AE185" s="544"/>
      <c r="AF185" s="544"/>
      <c r="AG185" s="544"/>
      <c r="AH185" s="544"/>
      <c r="AI185" s="544"/>
      <c r="AJ185" s="544"/>
      <c r="AK185" s="190"/>
    </row>
    <row r="186" spans="2:37" ht="39.75" customHeight="1" x14ac:dyDescent="0.25">
      <c r="B186" s="187"/>
      <c r="C186" s="679"/>
      <c r="D186" s="684"/>
      <c r="E186" s="546"/>
      <c r="F186" s="666"/>
      <c r="G186" s="560"/>
      <c r="H186" s="614"/>
      <c r="I186" s="613"/>
      <c r="J186" s="564"/>
      <c r="K186" s="434" t="s">
        <v>187</v>
      </c>
      <c r="L186" s="436" t="s">
        <v>271</v>
      </c>
      <c r="M186" s="546"/>
      <c r="N186" s="546"/>
      <c r="O186" s="527"/>
      <c r="P186" s="527"/>
      <c r="Q186" s="527"/>
      <c r="R186" s="527"/>
      <c r="S186" s="215"/>
      <c r="W186" s="188"/>
      <c r="X186" s="544"/>
      <c r="Y186" s="544"/>
      <c r="Z186" s="544"/>
      <c r="AA186" s="544"/>
      <c r="AB186" s="544"/>
      <c r="AC186" s="544"/>
      <c r="AD186" s="544"/>
      <c r="AE186" s="544"/>
      <c r="AF186" s="544"/>
      <c r="AG186" s="544"/>
      <c r="AH186" s="544"/>
      <c r="AI186" s="544"/>
      <c r="AJ186" s="544"/>
      <c r="AK186" s="190"/>
    </row>
    <row r="187" spans="2:37" ht="39.75" customHeight="1" x14ac:dyDescent="0.25">
      <c r="B187" s="187"/>
      <c r="C187" s="679"/>
      <c r="D187" s="684"/>
      <c r="E187" s="546"/>
      <c r="F187" s="666"/>
      <c r="G187" s="560"/>
      <c r="H187" s="614"/>
      <c r="I187" s="613"/>
      <c r="J187" s="564"/>
      <c r="K187" s="434" t="s">
        <v>188</v>
      </c>
      <c r="L187" s="436" t="s">
        <v>272</v>
      </c>
      <c r="M187" s="546"/>
      <c r="N187" s="546"/>
      <c r="O187" s="527"/>
      <c r="P187" s="527"/>
      <c r="Q187" s="527"/>
      <c r="R187" s="527"/>
      <c r="S187" s="215"/>
      <c r="W187" s="188"/>
      <c r="X187" s="544"/>
      <c r="Y187" s="544"/>
      <c r="Z187" s="544"/>
      <c r="AA187" s="544"/>
      <c r="AB187" s="544"/>
      <c r="AC187" s="544"/>
      <c r="AD187" s="544"/>
      <c r="AE187" s="544"/>
      <c r="AF187" s="544"/>
      <c r="AG187" s="544"/>
      <c r="AH187" s="544"/>
      <c r="AI187" s="544"/>
      <c r="AJ187" s="544"/>
      <c r="AK187" s="190"/>
    </row>
    <row r="188" spans="2:37" ht="39.75" customHeight="1" x14ac:dyDescent="0.25">
      <c r="B188" s="187"/>
      <c r="C188" s="679"/>
      <c r="D188" s="684"/>
      <c r="E188" s="664" t="s">
        <v>98</v>
      </c>
      <c r="F188" s="667">
        <f>IF(SUM(N188:N192)=0,"",AVERAGE(N188:N192))</f>
        <v>21</v>
      </c>
      <c r="G188" s="559">
        <v>28</v>
      </c>
      <c r="H188" s="612" t="s">
        <v>11</v>
      </c>
      <c r="I188" s="613"/>
      <c r="J188" s="567" t="s">
        <v>66</v>
      </c>
      <c r="K188" s="434" t="s">
        <v>164</v>
      </c>
      <c r="L188" s="388" t="s">
        <v>273</v>
      </c>
      <c r="M188" s="549" t="s">
        <v>109</v>
      </c>
      <c r="N188" s="545">
        <v>21</v>
      </c>
      <c r="O188" s="528" t="s">
        <v>1295</v>
      </c>
      <c r="P188" s="528" t="s">
        <v>1293</v>
      </c>
      <c r="Q188" s="528" t="s">
        <v>1383</v>
      </c>
      <c r="R188" s="526"/>
      <c r="S188" s="215"/>
      <c r="W188" s="188"/>
      <c r="X188" s="543"/>
      <c r="Y188" s="543"/>
      <c r="Z188" s="543"/>
      <c r="AA188" s="543"/>
      <c r="AB188" s="543"/>
      <c r="AC188" s="543">
        <f>IF($N$193="","",$N$193)</f>
        <v>47</v>
      </c>
      <c r="AD188" s="543"/>
      <c r="AE188" s="543">
        <f>IF($N$193="","",$N$193)</f>
        <v>47</v>
      </c>
      <c r="AF188" s="543">
        <f>IF($N$193="","",$N$193)</f>
        <v>47</v>
      </c>
      <c r="AG188" s="543">
        <f>IF($N$193="","",$N$193)</f>
        <v>47</v>
      </c>
      <c r="AH188" s="543"/>
      <c r="AI188" s="543"/>
      <c r="AJ188" s="543"/>
      <c r="AK188" s="190"/>
    </row>
    <row r="189" spans="2:37" ht="39.75" customHeight="1" x14ac:dyDescent="0.25">
      <c r="B189" s="187"/>
      <c r="C189" s="679"/>
      <c r="D189" s="684"/>
      <c r="E189" s="546"/>
      <c r="F189" s="666"/>
      <c r="G189" s="560"/>
      <c r="H189" s="614"/>
      <c r="I189" s="613"/>
      <c r="J189" s="564"/>
      <c r="K189" s="434" t="s">
        <v>165</v>
      </c>
      <c r="L189" s="436" t="s">
        <v>274</v>
      </c>
      <c r="M189" s="546"/>
      <c r="N189" s="546"/>
      <c r="O189" s="527"/>
      <c r="P189" s="527"/>
      <c r="Q189" s="527"/>
      <c r="R189" s="527"/>
      <c r="S189" s="215"/>
      <c r="W189" s="188"/>
      <c r="X189" s="544"/>
      <c r="Y189" s="544"/>
      <c r="Z189" s="544"/>
      <c r="AA189" s="544"/>
      <c r="AB189" s="544"/>
      <c r="AC189" s="544"/>
      <c r="AD189" s="544"/>
      <c r="AE189" s="544"/>
      <c r="AF189" s="544"/>
      <c r="AG189" s="544"/>
      <c r="AH189" s="544"/>
      <c r="AI189" s="544"/>
      <c r="AJ189" s="544"/>
      <c r="AK189" s="190"/>
    </row>
    <row r="190" spans="2:37" ht="39.75" customHeight="1" x14ac:dyDescent="0.25">
      <c r="B190" s="187"/>
      <c r="C190" s="679"/>
      <c r="D190" s="684"/>
      <c r="E190" s="546"/>
      <c r="F190" s="666"/>
      <c r="G190" s="560"/>
      <c r="H190" s="614"/>
      <c r="I190" s="613"/>
      <c r="J190" s="564"/>
      <c r="K190" s="434" t="s">
        <v>166</v>
      </c>
      <c r="L190" s="435" t="s">
        <v>769</v>
      </c>
      <c r="M190" s="546"/>
      <c r="N190" s="546"/>
      <c r="O190" s="527"/>
      <c r="P190" s="527"/>
      <c r="Q190" s="527"/>
      <c r="R190" s="527"/>
      <c r="S190" s="215"/>
      <c r="W190" s="188"/>
      <c r="X190" s="544"/>
      <c r="Y190" s="544"/>
      <c r="Z190" s="544"/>
      <c r="AA190" s="544"/>
      <c r="AB190" s="544"/>
      <c r="AC190" s="544"/>
      <c r="AD190" s="544"/>
      <c r="AE190" s="544"/>
      <c r="AF190" s="544"/>
      <c r="AG190" s="544"/>
      <c r="AH190" s="544"/>
      <c r="AI190" s="544"/>
      <c r="AJ190" s="544"/>
      <c r="AK190" s="190"/>
    </row>
    <row r="191" spans="2:37" ht="39.75" customHeight="1" x14ac:dyDescent="0.25">
      <c r="B191" s="187"/>
      <c r="C191" s="679"/>
      <c r="D191" s="684"/>
      <c r="E191" s="546"/>
      <c r="F191" s="666"/>
      <c r="G191" s="560"/>
      <c r="H191" s="614"/>
      <c r="I191" s="613"/>
      <c r="J191" s="564"/>
      <c r="K191" s="434" t="s">
        <v>187</v>
      </c>
      <c r="L191" s="436" t="s">
        <v>275</v>
      </c>
      <c r="M191" s="546"/>
      <c r="N191" s="546"/>
      <c r="O191" s="527"/>
      <c r="P191" s="527"/>
      <c r="Q191" s="527"/>
      <c r="R191" s="527"/>
      <c r="S191" s="215"/>
      <c r="W191" s="188"/>
      <c r="X191" s="544"/>
      <c r="Y191" s="544"/>
      <c r="Z191" s="544"/>
      <c r="AA191" s="544"/>
      <c r="AB191" s="544"/>
      <c r="AC191" s="544"/>
      <c r="AD191" s="544"/>
      <c r="AE191" s="544"/>
      <c r="AF191" s="544"/>
      <c r="AG191" s="544"/>
      <c r="AH191" s="544"/>
      <c r="AI191" s="544"/>
      <c r="AJ191" s="544"/>
      <c r="AK191" s="190"/>
    </row>
    <row r="192" spans="2:37" ht="39.75" customHeight="1" x14ac:dyDescent="0.25">
      <c r="B192" s="187"/>
      <c r="C192" s="679"/>
      <c r="D192" s="684"/>
      <c r="E192" s="669"/>
      <c r="F192" s="670"/>
      <c r="G192" s="609"/>
      <c r="H192" s="713"/>
      <c r="I192" s="714"/>
      <c r="J192" s="662"/>
      <c r="K192" s="438" t="s">
        <v>188</v>
      </c>
      <c r="L192" s="439" t="s">
        <v>276</v>
      </c>
      <c r="M192" s="669"/>
      <c r="N192" s="669"/>
      <c r="O192" s="527"/>
      <c r="P192" s="527"/>
      <c r="Q192" s="527"/>
      <c r="R192" s="527"/>
      <c r="S192" s="215"/>
      <c r="W192" s="188"/>
      <c r="X192" s="544"/>
      <c r="Y192" s="544"/>
      <c r="Z192" s="544"/>
      <c r="AA192" s="544"/>
      <c r="AB192" s="544"/>
      <c r="AC192" s="544"/>
      <c r="AD192" s="544"/>
      <c r="AE192" s="544"/>
      <c r="AF192" s="544"/>
      <c r="AG192" s="544"/>
      <c r="AH192" s="544"/>
      <c r="AI192" s="544"/>
      <c r="AJ192" s="544"/>
      <c r="AK192" s="190"/>
    </row>
    <row r="193" spans="2:37" ht="39.75" customHeight="1" x14ac:dyDescent="0.25">
      <c r="B193" s="187"/>
      <c r="C193" s="679"/>
      <c r="D193" s="684"/>
      <c r="E193" s="687" t="s">
        <v>922</v>
      </c>
      <c r="F193" s="667">
        <f>IF(SUM(N193:N197)=0,"",AVERAGE(N193:N197))</f>
        <v>47</v>
      </c>
      <c r="G193" s="559">
        <v>29</v>
      </c>
      <c r="H193" s="561" t="s">
        <v>921</v>
      </c>
      <c r="I193" s="568"/>
      <c r="J193" s="548" t="s">
        <v>854</v>
      </c>
      <c r="K193" s="434" t="s">
        <v>164</v>
      </c>
      <c r="L193" s="715" t="s">
        <v>967</v>
      </c>
      <c r="M193" s="549"/>
      <c r="N193" s="545">
        <v>47</v>
      </c>
      <c r="O193" s="529" t="s">
        <v>1198</v>
      </c>
      <c r="P193" s="531" t="s">
        <v>1389</v>
      </c>
      <c r="Q193" s="529" t="s">
        <v>1390</v>
      </c>
      <c r="R193" s="526"/>
      <c r="S193" s="215"/>
      <c r="W193" s="188"/>
      <c r="X193" s="543"/>
      <c r="Y193" s="543"/>
      <c r="Z193" s="543"/>
      <c r="AA193" s="543"/>
      <c r="AB193" s="543"/>
      <c r="AC193" s="543">
        <f>IF($N$193="","",$N$193)</f>
        <v>47</v>
      </c>
      <c r="AD193" s="543"/>
      <c r="AE193" s="543"/>
      <c r="AF193" s="543"/>
      <c r="AG193" s="543">
        <f>IF($N$193="","",$N$193)</f>
        <v>47</v>
      </c>
      <c r="AH193" s="543"/>
      <c r="AI193" s="543">
        <f>IF($N$193="","",$N$193)</f>
        <v>47</v>
      </c>
      <c r="AJ193" s="543">
        <f>IF($N$193="","",$N$193)</f>
        <v>47</v>
      </c>
      <c r="AK193" s="190"/>
    </row>
    <row r="194" spans="2:37" ht="39.75" customHeight="1" x14ac:dyDescent="0.25">
      <c r="B194" s="187"/>
      <c r="C194" s="680"/>
      <c r="D194" s="685"/>
      <c r="E194" s="560"/>
      <c r="F194" s="688"/>
      <c r="G194" s="560"/>
      <c r="H194" s="566"/>
      <c r="I194" s="568"/>
      <c r="J194" s="564"/>
      <c r="K194" s="434" t="s">
        <v>165</v>
      </c>
      <c r="L194" s="716"/>
      <c r="M194" s="546"/>
      <c r="N194" s="546"/>
      <c r="O194" s="530"/>
      <c r="P194" s="532"/>
      <c r="Q194" s="530"/>
      <c r="R194" s="527"/>
      <c r="S194" s="215"/>
      <c r="W194" s="188"/>
      <c r="X194" s="544"/>
      <c r="Y194" s="544"/>
      <c r="Z194" s="544"/>
      <c r="AA194" s="544"/>
      <c r="AB194" s="544"/>
      <c r="AC194" s="544"/>
      <c r="AD194" s="544"/>
      <c r="AE194" s="544"/>
      <c r="AF194" s="544"/>
      <c r="AG194" s="544"/>
      <c r="AH194" s="544"/>
      <c r="AI194" s="544"/>
      <c r="AJ194" s="544"/>
      <c r="AK194" s="190"/>
    </row>
    <row r="195" spans="2:37" ht="39.75" customHeight="1" x14ac:dyDescent="0.25">
      <c r="B195" s="187"/>
      <c r="C195" s="680"/>
      <c r="D195" s="685"/>
      <c r="E195" s="560"/>
      <c r="F195" s="688"/>
      <c r="G195" s="560"/>
      <c r="H195" s="566"/>
      <c r="I195" s="568"/>
      <c r="J195" s="564"/>
      <c r="K195" s="434" t="s">
        <v>166</v>
      </c>
      <c r="L195" s="716"/>
      <c r="M195" s="546"/>
      <c r="N195" s="546"/>
      <c r="O195" s="530"/>
      <c r="P195" s="532"/>
      <c r="Q195" s="530"/>
      <c r="R195" s="527"/>
      <c r="S195" s="215"/>
      <c r="W195" s="188"/>
      <c r="X195" s="544"/>
      <c r="Y195" s="544"/>
      <c r="Z195" s="544"/>
      <c r="AA195" s="544"/>
      <c r="AB195" s="544"/>
      <c r="AC195" s="544"/>
      <c r="AD195" s="544"/>
      <c r="AE195" s="544"/>
      <c r="AF195" s="544"/>
      <c r="AG195" s="544"/>
      <c r="AH195" s="544"/>
      <c r="AI195" s="544"/>
      <c r="AJ195" s="544"/>
      <c r="AK195" s="190"/>
    </row>
    <row r="196" spans="2:37" ht="39.75" customHeight="1" x14ac:dyDescent="0.25">
      <c r="B196" s="187"/>
      <c r="C196" s="680"/>
      <c r="D196" s="685"/>
      <c r="E196" s="560"/>
      <c r="F196" s="688"/>
      <c r="G196" s="560"/>
      <c r="H196" s="566"/>
      <c r="I196" s="568"/>
      <c r="J196" s="564"/>
      <c r="K196" s="434" t="s">
        <v>187</v>
      </c>
      <c r="L196" s="716"/>
      <c r="M196" s="546"/>
      <c r="N196" s="546"/>
      <c r="O196" s="530"/>
      <c r="P196" s="532"/>
      <c r="Q196" s="530"/>
      <c r="R196" s="527"/>
      <c r="S196" s="215"/>
      <c r="W196" s="188"/>
      <c r="X196" s="544"/>
      <c r="Y196" s="544"/>
      <c r="Z196" s="544"/>
      <c r="AA196" s="544"/>
      <c r="AB196" s="544"/>
      <c r="AC196" s="544"/>
      <c r="AD196" s="544"/>
      <c r="AE196" s="544"/>
      <c r="AF196" s="544"/>
      <c r="AG196" s="544"/>
      <c r="AH196" s="544"/>
      <c r="AI196" s="544"/>
      <c r="AJ196" s="544"/>
      <c r="AK196" s="190"/>
    </row>
    <row r="197" spans="2:37" ht="39.75" customHeight="1" x14ac:dyDescent="0.25">
      <c r="B197" s="187"/>
      <c r="C197" s="681"/>
      <c r="D197" s="686"/>
      <c r="E197" s="609"/>
      <c r="F197" s="689"/>
      <c r="G197" s="609"/>
      <c r="H197" s="696"/>
      <c r="I197" s="697"/>
      <c r="J197" s="564"/>
      <c r="K197" s="434" t="s">
        <v>188</v>
      </c>
      <c r="L197" s="717"/>
      <c r="M197" s="669"/>
      <c r="N197" s="669"/>
      <c r="O197" s="530"/>
      <c r="P197" s="532"/>
      <c r="Q197" s="530"/>
      <c r="R197" s="527"/>
      <c r="S197" s="215"/>
      <c r="W197" s="188"/>
      <c r="X197" s="544"/>
      <c r="Y197" s="544"/>
      <c r="Z197" s="544"/>
      <c r="AA197" s="544"/>
      <c r="AB197" s="544"/>
      <c r="AC197" s="544"/>
      <c r="AD197" s="544"/>
      <c r="AE197" s="544"/>
      <c r="AF197" s="544"/>
      <c r="AG197" s="544"/>
      <c r="AH197" s="544"/>
      <c r="AI197" s="544"/>
      <c r="AJ197" s="544"/>
      <c r="AK197" s="190"/>
    </row>
    <row r="198" spans="2:37" ht="39.75" customHeight="1" x14ac:dyDescent="0.25">
      <c r="B198" s="187"/>
      <c r="C198" s="678" t="s">
        <v>127</v>
      </c>
      <c r="D198" s="682">
        <f>IF(SUM(N198:N595)=0,"",AVERAGE(N198:N595))</f>
        <v>41.379746835443036</v>
      </c>
      <c r="E198" s="663" t="s">
        <v>98</v>
      </c>
      <c r="F198" s="665">
        <f>IF(SUM(N198:N202)=0,"",AVERAGE(N198:N202))</f>
        <v>81</v>
      </c>
      <c r="G198" s="610">
        <v>30</v>
      </c>
      <c r="H198" s="660" t="s">
        <v>12</v>
      </c>
      <c r="I198" s="661"/>
      <c r="J198" s="611" t="s">
        <v>67</v>
      </c>
      <c r="K198" s="437" t="s">
        <v>164</v>
      </c>
      <c r="L198" s="338" t="s">
        <v>585</v>
      </c>
      <c r="M198" s="639" t="s">
        <v>110</v>
      </c>
      <c r="N198" s="703">
        <v>81</v>
      </c>
      <c r="O198" s="528" t="s">
        <v>1295</v>
      </c>
      <c r="P198" s="528" t="s">
        <v>1293</v>
      </c>
      <c r="Q198" s="528" t="s">
        <v>1384</v>
      </c>
      <c r="R198" s="526"/>
      <c r="S198" s="215"/>
      <c r="W198" s="188"/>
      <c r="X198" s="543"/>
      <c r="Y198" s="543"/>
      <c r="Z198" s="543">
        <f>IF($N$198="","",$N$198)</f>
        <v>81</v>
      </c>
      <c r="AA198" s="543"/>
      <c r="AB198" s="543"/>
      <c r="AC198" s="543">
        <f>IF($N$198="","",$N$198)</f>
        <v>81</v>
      </c>
      <c r="AD198" s="543"/>
      <c r="AE198" s="543">
        <f>IF($N$198="","",$N$198)</f>
        <v>81</v>
      </c>
      <c r="AF198" s="543">
        <f>IF($N$198="","",$N$198)</f>
        <v>81</v>
      </c>
      <c r="AG198" s="543">
        <f>IF($N$198="","",$N$198)</f>
        <v>81</v>
      </c>
      <c r="AH198" s="543"/>
      <c r="AI198" s="543"/>
      <c r="AJ198" s="543"/>
      <c r="AK198" s="190"/>
    </row>
    <row r="199" spans="2:37" ht="39.75" customHeight="1" x14ac:dyDescent="0.25">
      <c r="B199" s="187"/>
      <c r="C199" s="679"/>
      <c r="D199" s="683"/>
      <c r="E199" s="546"/>
      <c r="F199" s="666"/>
      <c r="G199" s="560"/>
      <c r="H199" s="566"/>
      <c r="I199" s="568"/>
      <c r="J199" s="564"/>
      <c r="K199" s="434" t="s">
        <v>165</v>
      </c>
      <c r="L199" s="435" t="s">
        <v>1105</v>
      </c>
      <c r="M199" s="546"/>
      <c r="N199" s="546"/>
      <c r="O199" s="527"/>
      <c r="P199" s="527"/>
      <c r="Q199" s="527"/>
      <c r="R199" s="527"/>
      <c r="S199" s="215"/>
      <c r="W199" s="188"/>
      <c r="X199" s="544"/>
      <c r="Y199" s="544"/>
      <c r="Z199" s="544"/>
      <c r="AA199" s="544"/>
      <c r="AB199" s="544"/>
      <c r="AC199" s="544"/>
      <c r="AD199" s="544"/>
      <c r="AE199" s="544"/>
      <c r="AF199" s="544"/>
      <c r="AG199" s="544"/>
      <c r="AH199" s="544"/>
      <c r="AI199" s="544"/>
      <c r="AJ199" s="544"/>
      <c r="AK199" s="190"/>
    </row>
    <row r="200" spans="2:37" ht="39.75" customHeight="1" x14ac:dyDescent="0.25">
      <c r="B200" s="187"/>
      <c r="C200" s="679"/>
      <c r="D200" s="683"/>
      <c r="E200" s="546"/>
      <c r="F200" s="666"/>
      <c r="G200" s="560"/>
      <c r="H200" s="566"/>
      <c r="I200" s="568"/>
      <c r="J200" s="564"/>
      <c r="K200" s="434" t="s">
        <v>166</v>
      </c>
      <c r="L200" s="436" t="s">
        <v>277</v>
      </c>
      <c r="M200" s="546"/>
      <c r="N200" s="546"/>
      <c r="O200" s="527"/>
      <c r="P200" s="527"/>
      <c r="Q200" s="527"/>
      <c r="R200" s="527"/>
      <c r="S200" s="215"/>
      <c r="W200" s="188"/>
      <c r="X200" s="544"/>
      <c r="Y200" s="544"/>
      <c r="Z200" s="544"/>
      <c r="AA200" s="544"/>
      <c r="AB200" s="544"/>
      <c r="AC200" s="544"/>
      <c r="AD200" s="544"/>
      <c r="AE200" s="544"/>
      <c r="AF200" s="544"/>
      <c r="AG200" s="544"/>
      <c r="AH200" s="544"/>
      <c r="AI200" s="544"/>
      <c r="AJ200" s="544"/>
      <c r="AK200" s="190"/>
    </row>
    <row r="201" spans="2:37" ht="57" customHeight="1" x14ac:dyDescent="0.25">
      <c r="B201" s="187"/>
      <c r="C201" s="679"/>
      <c r="D201" s="683"/>
      <c r="E201" s="546"/>
      <c r="F201" s="666"/>
      <c r="G201" s="560"/>
      <c r="H201" s="566"/>
      <c r="I201" s="568"/>
      <c r="J201" s="564"/>
      <c r="K201" s="434" t="s">
        <v>187</v>
      </c>
      <c r="L201" s="436" t="s">
        <v>278</v>
      </c>
      <c r="M201" s="546"/>
      <c r="N201" s="546"/>
      <c r="O201" s="527"/>
      <c r="P201" s="527"/>
      <c r="Q201" s="527"/>
      <c r="R201" s="527"/>
      <c r="S201" s="215"/>
      <c r="W201" s="188"/>
      <c r="X201" s="544"/>
      <c r="Y201" s="544"/>
      <c r="Z201" s="544"/>
      <c r="AA201" s="544"/>
      <c r="AB201" s="544"/>
      <c r="AC201" s="544"/>
      <c r="AD201" s="544"/>
      <c r="AE201" s="544"/>
      <c r="AF201" s="544"/>
      <c r="AG201" s="544"/>
      <c r="AH201" s="544"/>
      <c r="AI201" s="544"/>
      <c r="AJ201" s="544"/>
      <c r="AK201" s="190"/>
    </row>
    <row r="202" spans="2:37" ht="155.25" customHeight="1" x14ac:dyDescent="0.25">
      <c r="B202" s="187"/>
      <c r="C202" s="679"/>
      <c r="D202" s="683"/>
      <c r="E202" s="546"/>
      <c r="F202" s="666"/>
      <c r="G202" s="560"/>
      <c r="H202" s="566"/>
      <c r="I202" s="568"/>
      <c r="J202" s="564"/>
      <c r="K202" s="434" t="s">
        <v>188</v>
      </c>
      <c r="L202" s="436" t="s">
        <v>279</v>
      </c>
      <c r="M202" s="546"/>
      <c r="N202" s="546"/>
      <c r="O202" s="527"/>
      <c r="P202" s="527"/>
      <c r="Q202" s="527"/>
      <c r="R202" s="527"/>
      <c r="S202" s="215"/>
      <c r="W202" s="188"/>
      <c r="X202" s="544"/>
      <c r="Y202" s="544"/>
      <c r="Z202" s="544"/>
      <c r="AA202" s="544"/>
      <c r="AB202" s="544"/>
      <c r="AC202" s="544"/>
      <c r="AD202" s="544"/>
      <c r="AE202" s="544"/>
      <c r="AF202" s="544"/>
      <c r="AG202" s="544"/>
      <c r="AH202" s="544"/>
      <c r="AI202" s="544"/>
      <c r="AJ202" s="544"/>
      <c r="AK202" s="190"/>
    </row>
    <row r="203" spans="2:37" ht="39.75" customHeight="1" x14ac:dyDescent="0.25">
      <c r="B203" s="187"/>
      <c r="C203" s="679"/>
      <c r="D203" s="684"/>
      <c r="E203" s="664" t="s">
        <v>92</v>
      </c>
      <c r="F203" s="667">
        <f>IF(SUM(N203:N222)=0,"",AVERAGE(N203:N222))</f>
        <v>46</v>
      </c>
      <c r="G203" s="559">
        <v>31</v>
      </c>
      <c r="H203" s="565" t="s">
        <v>117</v>
      </c>
      <c r="I203" s="568"/>
      <c r="J203" s="567" t="s">
        <v>74</v>
      </c>
      <c r="K203" s="434" t="s">
        <v>164</v>
      </c>
      <c r="L203" s="388" t="s">
        <v>280</v>
      </c>
      <c r="M203" s="549" t="s">
        <v>116</v>
      </c>
      <c r="N203" s="545">
        <v>61</v>
      </c>
      <c r="O203" s="528" t="s">
        <v>1229</v>
      </c>
      <c r="P203" s="528" t="s">
        <v>1230</v>
      </c>
      <c r="Q203" s="528" t="s">
        <v>1231</v>
      </c>
      <c r="R203" s="526"/>
      <c r="S203" s="215"/>
      <c r="W203" s="188"/>
      <c r="X203" s="543"/>
      <c r="Y203" s="543"/>
      <c r="Z203" s="543"/>
      <c r="AA203" s="543"/>
      <c r="AB203" s="543"/>
      <c r="AC203" s="543"/>
      <c r="AD203" s="543"/>
      <c r="AE203" s="543"/>
      <c r="AF203" s="543"/>
      <c r="AG203" s="543"/>
      <c r="AH203" s="543"/>
      <c r="AI203" s="543"/>
      <c r="AJ203" s="543">
        <f>IF(N203="","",N203)</f>
        <v>61</v>
      </c>
      <c r="AK203" s="190"/>
    </row>
    <row r="204" spans="2:37" ht="39.75" customHeight="1" x14ac:dyDescent="0.25">
      <c r="B204" s="187"/>
      <c r="C204" s="679"/>
      <c r="D204" s="684"/>
      <c r="E204" s="664"/>
      <c r="F204" s="667"/>
      <c r="G204" s="560"/>
      <c r="H204" s="566"/>
      <c r="I204" s="568"/>
      <c r="J204" s="564"/>
      <c r="K204" s="434" t="s">
        <v>165</v>
      </c>
      <c r="L204" s="436" t="s">
        <v>281</v>
      </c>
      <c r="M204" s="546"/>
      <c r="N204" s="546"/>
      <c r="O204" s="527"/>
      <c r="P204" s="527"/>
      <c r="Q204" s="527"/>
      <c r="R204" s="527"/>
      <c r="S204" s="215"/>
      <c r="W204" s="188"/>
      <c r="X204" s="544"/>
      <c r="Y204" s="544"/>
      <c r="Z204" s="544"/>
      <c r="AA204" s="544"/>
      <c r="AB204" s="544"/>
      <c r="AC204" s="544"/>
      <c r="AD204" s="544"/>
      <c r="AE204" s="544"/>
      <c r="AF204" s="544"/>
      <c r="AG204" s="544"/>
      <c r="AH204" s="544"/>
      <c r="AI204" s="544"/>
      <c r="AJ204" s="544"/>
      <c r="AK204" s="190"/>
    </row>
    <row r="205" spans="2:37" ht="39.75" customHeight="1" x14ac:dyDescent="0.25">
      <c r="B205" s="187"/>
      <c r="C205" s="679"/>
      <c r="D205" s="684"/>
      <c r="E205" s="664"/>
      <c r="F205" s="667"/>
      <c r="G205" s="560"/>
      <c r="H205" s="566"/>
      <c r="I205" s="568"/>
      <c r="J205" s="564"/>
      <c r="K205" s="434" t="s">
        <v>166</v>
      </c>
      <c r="L205" s="436" t="s">
        <v>282</v>
      </c>
      <c r="M205" s="546"/>
      <c r="N205" s="546"/>
      <c r="O205" s="527"/>
      <c r="P205" s="527"/>
      <c r="Q205" s="527"/>
      <c r="R205" s="527"/>
      <c r="S205" s="215"/>
      <c r="W205" s="188"/>
      <c r="X205" s="544"/>
      <c r="Y205" s="544"/>
      <c r="Z205" s="544"/>
      <c r="AA205" s="544"/>
      <c r="AB205" s="544"/>
      <c r="AC205" s="544"/>
      <c r="AD205" s="544"/>
      <c r="AE205" s="544"/>
      <c r="AF205" s="544"/>
      <c r="AG205" s="544"/>
      <c r="AH205" s="544"/>
      <c r="AI205" s="544"/>
      <c r="AJ205" s="544"/>
      <c r="AK205" s="190"/>
    </row>
    <row r="206" spans="2:37" ht="39.75" customHeight="1" x14ac:dyDescent="0.25">
      <c r="B206" s="187"/>
      <c r="C206" s="679"/>
      <c r="D206" s="684"/>
      <c r="E206" s="664"/>
      <c r="F206" s="667"/>
      <c r="G206" s="560"/>
      <c r="H206" s="566"/>
      <c r="I206" s="568"/>
      <c r="J206" s="564"/>
      <c r="K206" s="434" t="s">
        <v>187</v>
      </c>
      <c r="L206" s="436" t="s">
        <v>650</v>
      </c>
      <c r="M206" s="546"/>
      <c r="N206" s="546"/>
      <c r="O206" s="527"/>
      <c r="P206" s="527"/>
      <c r="Q206" s="527"/>
      <c r="R206" s="527"/>
      <c r="S206" s="215"/>
      <c r="W206" s="188"/>
      <c r="X206" s="544"/>
      <c r="Y206" s="544"/>
      <c r="Z206" s="544"/>
      <c r="AA206" s="544"/>
      <c r="AB206" s="544"/>
      <c r="AC206" s="544"/>
      <c r="AD206" s="544"/>
      <c r="AE206" s="544"/>
      <c r="AF206" s="544"/>
      <c r="AG206" s="544"/>
      <c r="AH206" s="544"/>
      <c r="AI206" s="544"/>
      <c r="AJ206" s="544"/>
      <c r="AK206" s="190"/>
    </row>
    <row r="207" spans="2:37" ht="72" customHeight="1" x14ac:dyDescent="0.25">
      <c r="B207" s="187"/>
      <c r="C207" s="679"/>
      <c r="D207" s="684"/>
      <c r="E207" s="664"/>
      <c r="F207" s="667"/>
      <c r="G207" s="560"/>
      <c r="H207" s="566"/>
      <c r="I207" s="568"/>
      <c r="J207" s="564"/>
      <c r="K207" s="434" t="s">
        <v>188</v>
      </c>
      <c r="L207" s="435" t="s">
        <v>916</v>
      </c>
      <c r="M207" s="546"/>
      <c r="N207" s="546"/>
      <c r="O207" s="527"/>
      <c r="P207" s="527"/>
      <c r="Q207" s="527"/>
      <c r="R207" s="527"/>
      <c r="S207" s="215"/>
      <c r="W207" s="188"/>
      <c r="X207" s="544"/>
      <c r="Y207" s="544"/>
      <c r="Z207" s="544"/>
      <c r="AA207" s="544"/>
      <c r="AB207" s="544"/>
      <c r="AC207" s="544"/>
      <c r="AD207" s="544"/>
      <c r="AE207" s="544"/>
      <c r="AF207" s="544"/>
      <c r="AG207" s="544"/>
      <c r="AH207" s="544"/>
      <c r="AI207" s="544"/>
      <c r="AJ207" s="544"/>
      <c r="AK207" s="190"/>
    </row>
    <row r="208" spans="2:37" ht="39.75" customHeight="1" x14ac:dyDescent="0.25">
      <c r="B208" s="187"/>
      <c r="C208" s="679"/>
      <c r="D208" s="684"/>
      <c r="E208" s="664"/>
      <c r="F208" s="668"/>
      <c r="G208" s="559">
        <v>32</v>
      </c>
      <c r="H208" s="561" t="s">
        <v>1106</v>
      </c>
      <c r="I208" s="568"/>
      <c r="J208" s="567" t="s">
        <v>136</v>
      </c>
      <c r="K208" s="434" t="s">
        <v>164</v>
      </c>
      <c r="L208" s="388" t="s">
        <v>283</v>
      </c>
      <c r="M208" s="549" t="s">
        <v>116</v>
      </c>
      <c r="N208" s="545">
        <v>21</v>
      </c>
      <c r="O208" s="528"/>
      <c r="P208" s="526"/>
      <c r="Q208" s="526"/>
      <c r="R208" s="526"/>
      <c r="S208" s="215"/>
      <c r="W208" s="188"/>
      <c r="X208" s="543"/>
      <c r="Y208" s="543">
        <f>IF($N$208="","",$N$208)</f>
        <v>21</v>
      </c>
      <c r="Z208" s="543"/>
      <c r="AA208" s="543"/>
      <c r="AB208" s="543">
        <f>IF($N$208="","",$N$208)</f>
        <v>21</v>
      </c>
      <c r="AC208" s="543"/>
      <c r="AD208" s="543"/>
      <c r="AE208" s="543"/>
      <c r="AF208" s="543"/>
      <c r="AG208" s="543"/>
      <c r="AH208" s="543">
        <f>IF($N$208="","",$N$208)</f>
        <v>21</v>
      </c>
      <c r="AI208" s="543"/>
      <c r="AJ208" s="543">
        <f>IF($N$208="","",$N$208)</f>
        <v>21</v>
      </c>
      <c r="AK208" s="190"/>
    </row>
    <row r="209" spans="2:37" ht="39.75" customHeight="1" x14ac:dyDescent="0.25">
      <c r="B209" s="187"/>
      <c r="C209" s="679"/>
      <c r="D209" s="684"/>
      <c r="E209" s="664"/>
      <c r="F209" s="668"/>
      <c r="G209" s="560"/>
      <c r="H209" s="566"/>
      <c r="I209" s="568"/>
      <c r="J209" s="564"/>
      <c r="K209" s="434" t="s">
        <v>165</v>
      </c>
      <c r="L209" s="436" t="s">
        <v>284</v>
      </c>
      <c r="M209" s="546"/>
      <c r="N209" s="546"/>
      <c r="O209" s="527"/>
      <c r="P209" s="527"/>
      <c r="Q209" s="527"/>
      <c r="R209" s="527"/>
      <c r="S209" s="215"/>
      <c r="W209" s="188"/>
      <c r="X209" s="544"/>
      <c r="Y209" s="544"/>
      <c r="Z209" s="544"/>
      <c r="AA209" s="544"/>
      <c r="AB209" s="544"/>
      <c r="AC209" s="544"/>
      <c r="AD209" s="544"/>
      <c r="AE209" s="544"/>
      <c r="AF209" s="544"/>
      <c r="AG209" s="544"/>
      <c r="AH209" s="544"/>
      <c r="AI209" s="544"/>
      <c r="AJ209" s="544"/>
      <c r="AK209" s="190"/>
    </row>
    <row r="210" spans="2:37" ht="39.75" customHeight="1" x14ac:dyDescent="0.25">
      <c r="B210" s="187"/>
      <c r="C210" s="679"/>
      <c r="D210" s="684"/>
      <c r="E210" s="664"/>
      <c r="F210" s="668"/>
      <c r="G210" s="560"/>
      <c r="H210" s="566"/>
      <c r="I210" s="568"/>
      <c r="J210" s="564"/>
      <c r="K210" s="434" t="s">
        <v>166</v>
      </c>
      <c r="L210" s="436" t="s">
        <v>285</v>
      </c>
      <c r="M210" s="546"/>
      <c r="N210" s="546"/>
      <c r="O210" s="527"/>
      <c r="P210" s="527"/>
      <c r="Q210" s="527"/>
      <c r="R210" s="527"/>
      <c r="S210" s="215"/>
      <c r="W210" s="188"/>
      <c r="X210" s="544"/>
      <c r="Y210" s="544"/>
      <c r="Z210" s="544"/>
      <c r="AA210" s="544"/>
      <c r="AB210" s="544"/>
      <c r="AC210" s="544"/>
      <c r="AD210" s="544"/>
      <c r="AE210" s="544"/>
      <c r="AF210" s="544"/>
      <c r="AG210" s="544"/>
      <c r="AH210" s="544"/>
      <c r="AI210" s="544"/>
      <c r="AJ210" s="544"/>
      <c r="AK210" s="190"/>
    </row>
    <row r="211" spans="2:37" ht="39.75" customHeight="1" x14ac:dyDescent="0.25">
      <c r="B211" s="187"/>
      <c r="C211" s="679"/>
      <c r="D211" s="684"/>
      <c r="E211" s="664"/>
      <c r="F211" s="668"/>
      <c r="G211" s="560"/>
      <c r="H211" s="566"/>
      <c r="I211" s="568"/>
      <c r="J211" s="564"/>
      <c r="K211" s="434" t="s">
        <v>187</v>
      </c>
      <c r="L211" s="436" t="s">
        <v>286</v>
      </c>
      <c r="M211" s="546"/>
      <c r="N211" s="546"/>
      <c r="O211" s="527"/>
      <c r="P211" s="527"/>
      <c r="Q211" s="527"/>
      <c r="R211" s="527"/>
      <c r="S211" s="215"/>
      <c r="W211" s="188"/>
      <c r="X211" s="544"/>
      <c r="Y211" s="544"/>
      <c r="Z211" s="544"/>
      <c r="AA211" s="544"/>
      <c r="AB211" s="544"/>
      <c r="AC211" s="544"/>
      <c r="AD211" s="544"/>
      <c r="AE211" s="544"/>
      <c r="AF211" s="544"/>
      <c r="AG211" s="544"/>
      <c r="AH211" s="544"/>
      <c r="AI211" s="544"/>
      <c r="AJ211" s="544"/>
      <c r="AK211" s="190"/>
    </row>
    <row r="212" spans="2:37" ht="39.75" customHeight="1" x14ac:dyDescent="0.25">
      <c r="B212" s="187"/>
      <c r="C212" s="679"/>
      <c r="D212" s="684"/>
      <c r="E212" s="664"/>
      <c r="F212" s="668"/>
      <c r="G212" s="560"/>
      <c r="H212" s="566"/>
      <c r="I212" s="568"/>
      <c r="J212" s="564"/>
      <c r="K212" s="434" t="s">
        <v>188</v>
      </c>
      <c r="L212" s="436" t="s">
        <v>287</v>
      </c>
      <c r="M212" s="546"/>
      <c r="N212" s="546"/>
      <c r="O212" s="527"/>
      <c r="P212" s="527"/>
      <c r="Q212" s="527"/>
      <c r="R212" s="527"/>
      <c r="S212" s="215"/>
      <c r="W212" s="188"/>
      <c r="X212" s="544"/>
      <c r="Y212" s="544"/>
      <c r="Z212" s="544"/>
      <c r="AA212" s="544"/>
      <c r="AB212" s="544"/>
      <c r="AC212" s="544"/>
      <c r="AD212" s="544"/>
      <c r="AE212" s="544"/>
      <c r="AF212" s="544"/>
      <c r="AG212" s="544"/>
      <c r="AH212" s="544"/>
      <c r="AI212" s="544"/>
      <c r="AJ212" s="544"/>
      <c r="AK212" s="190"/>
    </row>
    <row r="213" spans="2:37" ht="39.75" customHeight="1" x14ac:dyDescent="0.25">
      <c r="B213" s="187"/>
      <c r="C213" s="679"/>
      <c r="D213" s="684"/>
      <c r="E213" s="664"/>
      <c r="F213" s="668"/>
      <c r="G213" s="559">
        <v>33</v>
      </c>
      <c r="H213" s="565" t="s">
        <v>139</v>
      </c>
      <c r="I213" s="568"/>
      <c r="J213" s="567" t="s">
        <v>138</v>
      </c>
      <c r="K213" s="434" t="s">
        <v>164</v>
      </c>
      <c r="L213" s="436" t="s">
        <v>288</v>
      </c>
      <c r="M213" s="549" t="s">
        <v>116</v>
      </c>
      <c r="N213" s="545">
        <v>61</v>
      </c>
      <c r="O213" s="528" t="s">
        <v>1232</v>
      </c>
      <c r="P213" s="528" t="s">
        <v>1233</v>
      </c>
      <c r="Q213" s="528" t="s">
        <v>1234</v>
      </c>
      <c r="R213" s="526"/>
      <c r="S213" s="215"/>
      <c r="W213" s="188"/>
      <c r="X213" s="543"/>
      <c r="Y213" s="543"/>
      <c r="Z213" s="543">
        <f>IF($N$213="","",$N$213)</f>
        <v>61</v>
      </c>
      <c r="AA213" s="543"/>
      <c r="AB213" s="543">
        <f>IF($N$213="","",$N$213)</f>
        <v>61</v>
      </c>
      <c r="AC213" s="543">
        <f>IF($N$213="","",$N$213)</f>
        <v>61</v>
      </c>
      <c r="AD213" s="543"/>
      <c r="AE213" s="543">
        <f>IF($N$213="","",$N$213)</f>
        <v>61</v>
      </c>
      <c r="AF213" s="543"/>
      <c r="AG213" s="543"/>
      <c r="AH213" s="543"/>
      <c r="AI213" s="543"/>
      <c r="AJ213" s="543">
        <f>IF($N$213="","",$N$213)</f>
        <v>61</v>
      </c>
      <c r="AK213" s="190"/>
    </row>
    <row r="214" spans="2:37" ht="39.75" customHeight="1" x14ac:dyDescent="0.25">
      <c r="B214" s="187"/>
      <c r="C214" s="679"/>
      <c r="D214" s="684"/>
      <c r="E214" s="664"/>
      <c r="F214" s="668"/>
      <c r="G214" s="560"/>
      <c r="H214" s="566"/>
      <c r="I214" s="568"/>
      <c r="J214" s="564"/>
      <c r="K214" s="434" t="s">
        <v>165</v>
      </c>
      <c r="L214" s="436" t="s">
        <v>289</v>
      </c>
      <c r="M214" s="546"/>
      <c r="N214" s="546"/>
      <c r="O214" s="527"/>
      <c r="P214" s="527"/>
      <c r="Q214" s="527"/>
      <c r="R214" s="527"/>
      <c r="S214" s="215"/>
      <c r="W214" s="188"/>
      <c r="X214" s="544"/>
      <c r="Y214" s="544"/>
      <c r="Z214" s="544"/>
      <c r="AA214" s="544"/>
      <c r="AB214" s="544"/>
      <c r="AC214" s="544"/>
      <c r="AD214" s="544"/>
      <c r="AE214" s="544"/>
      <c r="AF214" s="544"/>
      <c r="AG214" s="544"/>
      <c r="AH214" s="544"/>
      <c r="AI214" s="544"/>
      <c r="AJ214" s="544"/>
      <c r="AK214" s="190"/>
    </row>
    <row r="215" spans="2:37" ht="39.75" customHeight="1" x14ac:dyDescent="0.25">
      <c r="B215" s="187"/>
      <c r="C215" s="679"/>
      <c r="D215" s="684"/>
      <c r="E215" s="664"/>
      <c r="F215" s="668"/>
      <c r="G215" s="560"/>
      <c r="H215" s="566"/>
      <c r="I215" s="568"/>
      <c r="J215" s="564"/>
      <c r="K215" s="434" t="s">
        <v>166</v>
      </c>
      <c r="L215" s="436" t="s">
        <v>290</v>
      </c>
      <c r="M215" s="546"/>
      <c r="N215" s="546"/>
      <c r="O215" s="527"/>
      <c r="P215" s="527"/>
      <c r="Q215" s="527"/>
      <c r="R215" s="527"/>
      <c r="S215" s="215"/>
      <c r="W215" s="188"/>
      <c r="X215" s="544"/>
      <c r="Y215" s="544"/>
      <c r="Z215" s="544"/>
      <c r="AA215" s="544"/>
      <c r="AB215" s="544"/>
      <c r="AC215" s="544"/>
      <c r="AD215" s="544"/>
      <c r="AE215" s="544"/>
      <c r="AF215" s="544"/>
      <c r="AG215" s="544"/>
      <c r="AH215" s="544"/>
      <c r="AI215" s="544"/>
      <c r="AJ215" s="544"/>
      <c r="AK215" s="190"/>
    </row>
    <row r="216" spans="2:37" ht="39.75" customHeight="1" x14ac:dyDescent="0.25">
      <c r="B216" s="187"/>
      <c r="C216" s="679"/>
      <c r="D216" s="684"/>
      <c r="E216" s="664"/>
      <c r="F216" s="668"/>
      <c r="G216" s="560"/>
      <c r="H216" s="566"/>
      <c r="I216" s="568"/>
      <c r="J216" s="564"/>
      <c r="K216" s="434" t="s">
        <v>187</v>
      </c>
      <c r="L216" s="436" t="s">
        <v>291</v>
      </c>
      <c r="M216" s="546"/>
      <c r="N216" s="546"/>
      <c r="O216" s="527"/>
      <c r="P216" s="527"/>
      <c r="Q216" s="527"/>
      <c r="R216" s="527"/>
      <c r="S216" s="215"/>
      <c r="W216" s="188"/>
      <c r="X216" s="544"/>
      <c r="Y216" s="544"/>
      <c r="Z216" s="544"/>
      <c r="AA216" s="544"/>
      <c r="AB216" s="544"/>
      <c r="AC216" s="544"/>
      <c r="AD216" s="544"/>
      <c r="AE216" s="544"/>
      <c r="AF216" s="544"/>
      <c r="AG216" s="544"/>
      <c r="AH216" s="544"/>
      <c r="AI216" s="544"/>
      <c r="AJ216" s="544"/>
      <c r="AK216" s="190"/>
    </row>
    <row r="217" spans="2:37" ht="60" customHeight="1" x14ac:dyDescent="0.25">
      <c r="B217" s="187"/>
      <c r="C217" s="679"/>
      <c r="D217" s="684"/>
      <c r="E217" s="664"/>
      <c r="F217" s="668"/>
      <c r="G217" s="560"/>
      <c r="H217" s="566"/>
      <c r="I217" s="568"/>
      <c r="J217" s="564"/>
      <c r="K217" s="434" t="s">
        <v>188</v>
      </c>
      <c r="L217" s="436" t="s">
        <v>292</v>
      </c>
      <c r="M217" s="546"/>
      <c r="N217" s="546"/>
      <c r="O217" s="527"/>
      <c r="P217" s="527"/>
      <c r="Q217" s="527"/>
      <c r="R217" s="527"/>
      <c r="S217" s="215"/>
      <c r="W217" s="188"/>
      <c r="X217" s="544"/>
      <c r="Y217" s="544"/>
      <c r="Z217" s="544"/>
      <c r="AA217" s="544"/>
      <c r="AB217" s="544"/>
      <c r="AC217" s="544"/>
      <c r="AD217" s="544"/>
      <c r="AE217" s="544"/>
      <c r="AF217" s="544"/>
      <c r="AG217" s="544"/>
      <c r="AH217" s="544"/>
      <c r="AI217" s="544"/>
      <c r="AJ217" s="544"/>
      <c r="AK217" s="190"/>
    </row>
    <row r="218" spans="2:37" ht="39.75" customHeight="1" x14ac:dyDescent="0.25">
      <c r="B218" s="187"/>
      <c r="C218" s="679"/>
      <c r="D218" s="684"/>
      <c r="E218" s="664"/>
      <c r="F218" s="668"/>
      <c r="G218" s="559">
        <v>34</v>
      </c>
      <c r="H218" s="565" t="s">
        <v>20</v>
      </c>
      <c r="I218" s="568"/>
      <c r="J218" s="567" t="s">
        <v>137</v>
      </c>
      <c r="K218" s="434" t="s">
        <v>164</v>
      </c>
      <c r="L218" s="436" t="s">
        <v>293</v>
      </c>
      <c r="M218" s="547" t="s">
        <v>116</v>
      </c>
      <c r="N218" s="545">
        <v>41</v>
      </c>
      <c r="O218" s="528" t="s">
        <v>1138</v>
      </c>
      <c r="P218" s="528" t="s">
        <v>1296</v>
      </c>
      <c r="Q218" s="528" t="s">
        <v>1138</v>
      </c>
      <c r="R218" s="526"/>
      <c r="S218" s="215"/>
      <c r="W218" s="188"/>
      <c r="X218" s="543"/>
      <c r="Y218" s="543">
        <f>IF($N$218="","",$N$218)</f>
        <v>41</v>
      </c>
      <c r="Z218" s="543">
        <f>IF($N$218="","",$N$218)</f>
        <v>41</v>
      </c>
      <c r="AA218" s="543"/>
      <c r="AB218" s="543"/>
      <c r="AC218" s="543"/>
      <c r="AD218" s="543"/>
      <c r="AE218" s="543">
        <f>IF($N$218="","",$N$218)</f>
        <v>41</v>
      </c>
      <c r="AF218" s="543"/>
      <c r="AG218" s="543"/>
      <c r="AH218" s="543"/>
      <c r="AI218" s="543"/>
      <c r="AJ218" s="543">
        <f>IF($N$218="","",$N$218)</f>
        <v>41</v>
      </c>
      <c r="AK218" s="190"/>
    </row>
    <row r="219" spans="2:37" ht="39.75" customHeight="1" x14ac:dyDescent="0.25">
      <c r="B219" s="187"/>
      <c r="C219" s="679"/>
      <c r="D219" s="684"/>
      <c r="E219" s="546"/>
      <c r="F219" s="666"/>
      <c r="G219" s="560"/>
      <c r="H219" s="566"/>
      <c r="I219" s="568"/>
      <c r="J219" s="564"/>
      <c r="K219" s="434" t="s">
        <v>165</v>
      </c>
      <c r="L219" s="436" t="s">
        <v>294</v>
      </c>
      <c r="M219" s="546"/>
      <c r="N219" s="546"/>
      <c r="O219" s="527"/>
      <c r="P219" s="527"/>
      <c r="Q219" s="527"/>
      <c r="R219" s="527"/>
      <c r="S219" s="215"/>
      <c r="W219" s="188"/>
      <c r="X219" s="544"/>
      <c r="Y219" s="544"/>
      <c r="Z219" s="544"/>
      <c r="AA219" s="544"/>
      <c r="AB219" s="544"/>
      <c r="AC219" s="544"/>
      <c r="AD219" s="544"/>
      <c r="AE219" s="544"/>
      <c r="AF219" s="544"/>
      <c r="AG219" s="544"/>
      <c r="AH219" s="544"/>
      <c r="AI219" s="544"/>
      <c r="AJ219" s="544"/>
      <c r="AK219" s="190"/>
    </row>
    <row r="220" spans="2:37" ht="39.75" customHeight="1" x14ac:dyDescent="0.25">
      <c r="B220" s="187"/>
      <c r="C220" s="679"/>
      <c r="D220" s="684"/>
      <c r="E220" s="546"/>
      <c r="F220" s="666"/>
      <c r="G220" s="560"/>
      <c r="H220" s="566"/>
      <c r="I220" s="568"/>
      <c r="J220" s="564"/>
      <c r="K220" s="434" t="s">
        <v>166</v>
      </c>
      <c r="L220" s="436" t="s">
        <v>295</v>
      </c>
      <c r="M220" s="546"/>
      <c r="N220" s="546"/>
      <c r="O220" s="527"/>
      <c r="P220" s="527"/>
      <c r="Q220" s="527"/>
      <c r="R220" s="527"/>
      <c r="S220" s="215"/>
      <c r="W220" s="188"/>
      <c r="X220" s="544"/>
      <c r="Y220" s="544"/>
      <c r="Z220" s="544"/>
      <c r="AA220" s="544"/>
      <c r="AB220" s="544"/>
      <c r="AC220" s="544"/>
      <c r="AD220" s="544"/>
      <c r="AE220" s="544"/>
      <c r="AF220" s="544"/>
      <c r="AG220" s="544"/>
      <c r="AH220" s="544"/>
      <c r="AI220" s="544"/>
      <c r="AJ220" s="544"/>
      <c r="AK220" s="190"/>
    </row>
    <row r="221" spans="2:37" ht="39.75" customHeight="1" x14ac:dyDescent="0.25">
      <c r="B221" s="187"/>
      <c r="C221" s="679"/>
      <c r="D221" s="684"/>
      <c r="E221" s="546"/>
      <c r="F221" s="666"/>
      <c r="G221" s="560"/>
      <c r="H221" s="566"/>
      <c r="I221" s="568"/>
      <c r="J221" s="564"/>
      <c r="K221" s="434" t="s">
        <v>187</v>
      </c>
      <c r="L221" s="436" t="s">
        <v>296</v>
      </c>
      <c r="M221" s="546"/>
      <c r="N221" s="546"/>
      <c r="O221" s="527"/>
      <c r="P221" s="527"/>
      <c r="Q221" s="527"/>
      <c r="R221" s="527"/>
      <c r="S221" s="215"/>
      <c r="W221" s="188"/>
      <c r="X221" s="544"/>
      <c r="Y221" s="544"/>
      <c r="Z221" s="544"/>
      <c r="AA221" s="544"/>
      <c r="AB221" s="544"/>
      <c r="AC221" s="544"/>
      <c r="AD221" s="544"/>
      <c r="AE221" s="544"/>
      <c r="AF221" s="544"/>
      <c r="AG221" s="544"/>
      <c r="AH221" s="544"/>
      <c r="AI221" s="544"/>
      <c r="AJ221" s="544"/>
      <c r="AK221" s="190"/>
    </row>
    <row r="222" spans="2:37" ht="58.5" customHeight="1" x14ac:dyDescent="0.25">
      <c r="B222" s="187"/>
      <c r="C222" s="679"/>
      <c r="D222" s="684"/>
      <c r="E222" s="546"/>
      <c r="F222" s="666"/>
      <c r="G222" s="560"/>
      <c r="H222" s="566"/>
      <c r="I222" s="568"/>
      <c r="J222" s="564"/>
      <c r="K222" s="434" t="s">
        <v>188</v>
      </c>
      <c r="L222" s="436" t="s">
        <v>297</v>
      </c>
      <c r="M222" s="546"/>
      <c r="N222" s="546"/>
      <c r="O222" s="527"/>
      <c r="P222" s="527"/>
      <c r="Q222" s="527"/>
      <c r="R222" s="527"/>
      <c r="S222" s="215"/>
      <c r="W222" s="188"/>
      <c r="X222" s="544"/>
      <c r="Y222" s="544"/>
      <c r="Z222" s="544"/>
      <c r="AA222" s="544"/>
      <c r="AB222" s="544"/>
      <c r="AC222" s="544"/>
      <c r="AD222" s="544"/>
      <c r="AE222" s="544"/>
      <c r="AF222" s="544"/>
      <c r="AG222" s="544"/>
      <c r="AH222" s="544"/>
      <c r="AI222" s="544"/>
      <c r="AJ222" s="544"/>
      <c r="AK222" s="190"/>
    </row>
    <row r="223" spans="2:37" ht="39.75" customHeight="1" x14ac:dyDescent="0.25">
      <c r="B223" s="187"/>
      <c r="C223" s="679"/>
      <c r="D223" s="684"/>
      <c r="E223" s="664" t="s">
        <v>97</v>
      </c>
      <c r="F223" s="667">
        <f>IF(SUM(N223:N257)=0,"",AVERAGE(N223:N257))</f>
        <v>28.857142857142858</v>
      </c>
      <c r="G223" s="559">
        <v>35</v>
      </c>
      <c r="H223" s="565" t="s">
        <v>153</v>
      </c>
      <c r="I223" s="568"/>
      <c r="J223" s="567" t="s">
        <v>154</v>
      </c>
      <c r="K223" s="434" t="s">
        <v>164</v>
      </c>
      <c r="L223" s="436" t="s">
        <v>298</v>
      </c>
      <c r="M223" s="549" t="s">
        <v>116</v>
      </c>
      <c r="N223" s="545">
        <v>20</v>
      </c>
      <c r="O223" s="526"/>
      <c r="P223" s="538"/>
      <c r="Q223" s="526"/>
      <c r="R223" s="526"/>
      <c r="S223" s="215"/>
      <c r="W223" s="188"/>
      <c r="X223" s="543"/>
      <c r="Y223" s="543"/>
      <c r="Z223" s="543"/>
      <c r="AA223" s="543"/>
      <c r="AB223" s="543"/>
      <c r="AC223" s="543"/>
      <c r="AD223" s="543"/>
      <c r="AE223" s="543"/>
      <c r="AF223" s="543"/>
      <c r="AG223" s="543"/>
      <c r="AH223" s="543">
        <f>IF($N$223="","",$N$223)</f>
        <v>20</v>
      </c>
      <c r="AI223" s="543">
        <f>IF($N$223="","",$N$223)</f>
        <v>20</v>
      </c>
      <c r="AJ223" s="543"/>
      <c r="AK223" s="190"/>
    </row>
    <row r="224" spans="2:37" ht="39.75" customHeight="1" x14ac:dyDescent="0.25">
      <c r="B224" s="187"/>
      <c r="C224" s="679"/>
      <c r="D224" s="684"/>
      <c r="E224" s="664"/>
      <c r="F224" s="667"/>
      <c r="G224" s="560"/>
      <c r="H224" s="566"/>
      <c r="I224" s="568"/>
      <c r="J224" s="564"/>
      <c r="K224" s="434" t="s">
        <v>165</v>
      </c>
      <c r="L224" s="436" t="s">
        <v>299</v>
      </c>
      <c r="M224" s="546"/>
      <c r="N224" s="546"/>
      <c r="O224" s="527"/>
      <c r="P224" s="539"/>
      <c r="Q224" s="527"/>
      <c r="R224" s="527"/>
      <c r="S224" s="215"/>
      <c r="W224" s="188"/>
      <c r="X224" s="544"/>
      <c r="Y224" s="544"/>
      <c r="Z224" s="544"/>
      <c r="AA224" s="544"/>
      <c r="AB224" s="544"/>
      <c r="AC224" s="544"/>
      <c r="AD224" s="544"/>
      <c r="AE224" s="544"/>
      <c r="AF224" s="544"/>
      <c r="AG224" s="544"/>
      <c r="AH224" s="544"/>
      <c r="AI224" s="544"/>
      <c r="AJ224" s="544"/>
      <c r="AK224" s="190"/>
    </row>
    <row r="225" spans="2:37" ht="39.75" customHeight="1" x14ac:dyDescent="0.25">
      <c r="B225" s="187"/>
      <c r="C225" s="679"/>
      <c r="D225" s="684"/>
      <c r="E225" s="664"/>
      <c r="F225" s="667"/>
      <c r="G225" s="560"/>
      <c r="H225" s="566"/>
      <c r="I225" s="568"/>
      <c r="J225" s="564"/>
      <c r="K225" s="434" t="s">
        <v>166</v>
      </c>
      <c r="L225" s="436" t="s">
        <v>300</v>
      </c>
      <c r="M225" s="546"/>
      <c r="N225" s="546"/>
      <c r="O225" s="527"/>
      <c r="P225" s="539"/>
      <c r="Q225" s="527"/>
      <c r="R225" s="527"/>
      <c r="S225" s="215"/>
      <c r="W225" s="188"/>
      <c r="X225" s="544"/>
      <c r="Y225" s="544"/>
      <c r="Z225" s="544"/>
      <c r="AA225" s="544"/>
      <c r="AB225" s="544"/>
      <c r="AC225" s="544"/>
      <c r="AD225" s="544"/>
      <c r="AE225" s="544"/>
      <c r="AF225" s="544"/>
      <c r="AG225" s="544"/>
      <c r="AH225" s="544"/>
      <c r="AI225" s="544"/>
      <c r="AJ225" s="544"/>
      <c r="AK225" s="190"/>
    </row>
    <row r="226" spans="2:37" ht="39.75" customHeight="1" x14ac:dyDescent="0.25">
      <c r="B226" s="187"/>
      <c r="C226" s="679"/>
      <c r="D226" s="684"/>
      <c r="E226" s="664"/>
      <c r="F226" s="667"/>
      <c r="G226" s="560"/>
      <c r="H226" s="566"/>
      <c r="I226" s="568"/>
      <c r="J226" s="564"/>
      <c r="K226" s="434" t="s">
        <v>187</v>
      </c>
      <c r="L226" s="436" t="s">
        <v>301</v>
      </c>
      <c r="M226" s="546"/>
      <c r="N226" s="546"/>
      <c r="O226" s="527"/>
      <c r="P226" s="539"/>
      <c r="Q226" s="527"/>
      <c r="R226" s="527"/>
      <c r="S226" s="215"/>
      <c r="W226" s="188"/>
      <c r="X226" s="544"/>
      <c r="Y226" s="544"/>
      <c r="Z226" s="544"/>
      <c r="AA226" s="544"/>
      <c r="AB226" s="544"/>
      <c r="AC226" s="544"/>
      <c r="AD226" s="544"/>
      <c r="AE226" s="544"/>
      <c r="AF226" s="544"/>
      <c r="AG226" s="544"/>
      <c r="AH226" s="544"/>
      <c r="AI226" s="544"/>
      <c r="AJ226" s="544"/>
      <c r="AK226" s="190"/>
    </row>
    <row r="227" spans="2:37" ht="39.75" customHeight="1" x14ac:dyDescent="0.25">
      <c r="B227" s="187"/>
      <c r="C227" s="679"/>
      <c r="D227" s="684"/>
      <c r="E227" s="664"/>
      <c r="F227" s="667"/>
      <c r="G227" s="560"/>
      <c r="H227" s="566"/>
      <c r="I227" s="568"/>
      <c r="J227" s="564"/>
      <c r="K227" s="434" t="s">
        <v>188</v>
      </c>
      <c r="L227" s="435" t="s">
        <v>917</v>
      </c>
      <c r="M227" s="546"/>
      <c r="N227" s="546"/>
      <c r="O227" s="527"/>
      <c r="P227" s="540"/>
      <c r="Q227" s="527"/>
      <c r="R227" s="527"/>
      <c r="S227" s="215"/>
      <c r="W227" s="188"/>
      <c r="X227" s="544"/>
      <c r="Y227" s="544"/>
      <c r="Z227" s="544"/>
      <c r="AA227" s="544"/>
      <c r="AB227" s="544"/>
      <c r="AC227" s="544"/>
      <c r="AD227" s="544"/>
      <c r="AE227" s="544"/>
      <c r="AF227" s="544"/>
      <c r="AG227" s="544"/>
      <c r="AH227" s="544"/>
      <c r="AI227" s="544"/>
      <c r="AJ227" s="544"/>
      <c r="AK227" s="190"/>
    </row>
    <row r="228" spans="2:37" ht="39.75" customHeight="1" x14ac:dyDescent="0.25">
      <c r="B228" s="187"/>
      <c r="C228" s="679"/>
      <c r="D228" s="684"/>
      <c r="E228" s="664"/>
      <c r="F228" s="668"/>
      <c r="G228" s="559">
        <v>36</v>
      </c>
      <c r="H228" s="565" t="s">
        <v>150</v>
      </c>
      <c r="I228" s="568"/>
      <c r="J228" s="567" t="s">
        <v>69</v>
      </c>
      <c r="K228" s="434" t="s">
        <v>164</v>
      </c>
      <c r="L228" s="388" t="s">
        <v>302</v>
      </c>
      <c r="M228" s="549" t="s">
        <v>109</v>
      </c>
      <c r="N228" s="545">
        <v>20</v>
      </c>
      <c r="O228" s="526"/>
      <c r="P228" s="526"/>
      <c r="Q228" s="526"/>
      <c r="R228" s="526"/>
      <c r="S228" s="215"/>
      <c r="W228" s="188"/>
      <c r="X228" s="543"/>
      <c r="Y228" s="543"/>
      <c r="Z228" s="543"/>
      <c r="AA228" s="543"/>
      <c r="AB228" s="543"/>
      <c r="AC228" s="543"/>
      <c r="AD228" s="543"/>
      <c r="AE228" s="543">
        <f>IF($N$228="","",$N$228)</f>
        <v>20</v>
      </c>
      <c r="AF228" s="543"/>
      <c r="AG228" s="543"/>
      <c r="AH228" s="543">
        <f>IF($N$228="","",$N$228)</f>
        <v>20</v>
      </c>
      <c r="AI228" s="543">
        <f>IF($N$228="","",$N$228)</f>
        <v>20</v>
      </c>
      <c r="AJ228" s="543"/>
      <c r="AK228" s="190"/>
    </row>
    <row r="229" spans="2:37" ht="39.75" customHeight="1" x14ac:dyDescent="0.25">
      <c r="B229" s="187"/>
      <c r="C229" s="679"/>
      <c r="D229" s="684"/>
      <c r="E229" s="664"/>
      <c r="F229" s="668"/>
      <c r="G229" s="560"/>
      <c r="H229" s="566"/>
      <c r="I229" s="568"/>
      <c r="J229" s="564"/>
      <c r="K229" s="434" t="s">
        <v>165</v>
      </c>
      <c r="L229" s="436" t="s">
        <v>303</v>
      </c>
      <c r="M229" s="546"/>
      <c r="N229" s="546"/>
      <c r="O229" s="527"/>
      <c r="P229" s="527"/>
      <c r="Q229" s="527"/>
      <c r="R229" s="527"/>
      <c r="S229" s="215"/>
      <c r="W229" s="188"/>
      <c r="X229" s="544"/>
      <c r="Y229" s="544"/>
      <c r="Z229" s="544"/>
      <c r="AA229" s="544"/>
      <c r="AB229" s="544"/>
      <c r="AC229" s="544"/>
      <c r="AD229" s="544"/>
      <c r="AE229" s="544"/>
      <c r="AF229" s="544"/>
      <c r="AG229" s="544"/>
      <c r="AH229" s="544"/>
      <c r="AI229" s="544"/>
      <c r="AJ229" s="544"/>
      <c r="AK229" s="190"/>
    </row>
    <row r="230" spans="2:37" ht="39.75" customHeight="1" x14ac:dyDescent="0.25">
      <c r="B230" s="187"/>
      <c r="C230" s="679"/>
      <c r="D230" s="684"/>
      <c r="E230" s="664"/>
      <c r="F230" s="668"/>
      <c r="G230" s="560"/>
      <c r="H230" s="566"/>
      <c r="I230" s="568"/>
      <c r="J230" s="564"/>
      <c r="K230" s="434" t="s">
        <v>166</v>
      </c>
      <c r="L230" s="436" t="s">
        <v>304</v>
      </c>
      <c r="M230" s="546"/>
      <c r="N230" s="546"/>
      <c r="O230" s="527"/>
      <c r="P230" s="527"/>
      <c r="Q230" s="527"/>
      <c r="R230" s="527"/>
      <c r="S230" s="215"/>
      <c r="W230" s="188"/>
      <c r="X230" s="544"/>
      <c r="Y230" s="544"/>
      <c r="Z230" s="544"/>
      <c r="AA230" s="544"/>
      <c r="AB230" s="544"/>
      <c r="AC230" s="544"/>
      <c r="AD230" s="544"/>
      <c r="AE230" s="544"/>
      <c r="AF230" s="544"/>
      <c r="AG230" s="544"/>
      <c r="AH230" s="544"/>
      <c r="AI230" s="544"/>
      <c r="AJ230" s="544"/>
      <c r="AK230" s="190"/>
    </row>
    <row r="231" spans="2:37" ht="39.75" customHeight="1" x14ac:dyDescent="0.25">
      <c r="B231" s="187"/>
      <c r="C231" s="679"/>
      <c r="D231" s="684"/>
      <c r="E231" s="664"/>
      <c r="F231" s="668"/>
      <c r="G231" s="560"/>
      <c r="H231" s="566"/>
      <c r="I231" s="568"/>
      <c r="J231" s="564"/>
      <c r="K231" s="434" t="s">
        <v>187</v>
      </c>
      <c r="L231" s="436" t="s">
        <v>305</v>
      </c>
      <c r="M231" s="546"/>
      <c r="N231" s="546"/>
      <c r="O231" s="527"/>
      <c r="P231" s="527"/>
      <c r="Q231" s="527"/>
      <c r="R231" s="527"/>
      <c r="S231" s="215"/>
      <c r="W231" s="188"/>
      <c r="X231" s="544"/>
      <c r="Y231" s="544"/>
      <c r="Z231" s="544"/>
      <c r="AA231" s="544"/>
      <c r="AB231" s="544"/>
      <c r="AC231" s="544"/>
      <c r="AD231" s="544"/>
      <c r="AE231" s="544"/>
      <c r="AF231" s="544"/>
      <c r="AG231" s="544"/>
      <c r="AH231" s="544"/>
      <c r="AI231" s="544"/>
      <c r="AJ231" s="544"/>
      <c r="AK231" s="190"/>
    </row>
    <row r="232" spans="2:37" ht="39.75" customHeight="1" x14ac:dyDescent="0.25">
      <c r="B232" s="187"/>
      <c r="C232" s="679"/>
      <c r="D232" s="684"/>
      <c r="E232" s="664"/>
      <c r="F232" s="668"/>
      <c r="G232" s="560"/>
      <c r="H232" s="566"/>
      <c r="I232" s="568"/>
      <c r="J232" s="564"/>
      <c r="K232" s="434" t="s">
        <v>188</v>
      </c>
      <c r="L232" s="435" t="s">
        <v>918</v>
      </c>
      <c r="M232" s="546"/>
      <c r="N232" s="546"/>
      <c r="O232" s="527"/>
      <c r="P232" s="527"/>
      <c r="Q232" s="527"/>
      <c r="R232" s="527"/>
      <c r="S232" s="215"/>
      <c r="W232" s="188"/>
      <c r="X232" s="544"/>
      <c r="Y232" s="544"/>
      <c r="Z232" s="544"/>
      <c r="AA232" s="544"/>
      <c r="AB232" s="544"/>
      <c r="AC232" s="544"/>
      <c r="AD232" s="544"/>
      <c r="AE232" s="544"/>
      <c r="AF232" s="544"/>
      <c r="AG232" s="544"/>
      <c r="AH232" s="544"/>
      <c r="AI232" s="544"/>
      <c r="AJ232" s="544"/>
      <c r="AK232" s="190"/>
    </row>
    <row r="233" spans="2:37" ht="39.75" customHeight="1" x14ac:dyDescent="0.25">
      <c r="B233" s="187"/>
      <c r="C233" s="679"/>
      <c r="D233" s="684"/>
      <c r="E233" s="664"/>
      <c r="F233" s="668"/>
      <c r="G233" s="559">
        <v>37</v>
      </c>
      <c r="H233" s="565" t="s">
        <v>151</v>
      </c>
      <c r="I233" s="568"/>
      <c r="J233" s="567" t="s">
        <v>85</v>
      </c>
      <c r="K233" s="434" t="s">
        <v>164</v>
      </c>
      <c r="L233" s="388" t="s">
        <v>306</v>
      </c>
      <c r="M233" s="549" t="s">
        <v>109</v>
      </c>
      <c r="N233" s="545">
        <v>61</v>
      </c>
      <c r="O233" s="528" t="s">
        <v>1326</v>
      </c>
      <c r="P233" s="528" t="s">
        <v>1327</v>
      </c>
      <c r="Q233" s="528" t="s">
        <v>1328</v>
      </c>
      <c r="R233" s="526"/>
      <c r="S233" s="215"/>
      <c r="W233" s="188"/>
      <c r="X233" s="543"/>
      <c r="Y233" s="543"/>
      <c r="Z233" s="543">
        <f>IF($N$233="","",$N$233)</f>
        <v>61</v>
      </c>
      <c r="AA233" s="543"/>
      <c r="AB233" s="543"/>
      <c r="AC233" s="543"/>
      <c r="AD233" s="543"/>
      <c r="AE233" s="543">
        <f>IF($N$233="","",$N$233)</f>
        <v>61</v>
      </c>
      <c r="AF233" s="543"/>
      <c r="AG233" s="543">
        <f>IF($N$233="","",$N$233)</f>
        <v>61</v>
      </c>
      <c r="AH233" s="543">
        <f>IF($N$233="","",$N$233)</f>
        <v>61</v>
      </c>
      <c r="AI233" s="543">
        <f>IF($N$233="","",$N$233)</f>
        <v>61</v>
      </c>
      <c r="AJ233" s="543">
        <f>IF($N$233="","",$N$233)</f>
        <v>61</v>
      </c>
      <c r="AK233" s="190"/>
    </row>
    <row r="234" spans="2:37" ht="39.75" customHeight="1" x14ac:dyDescent="0.25">
      <c r="B234" s="187"/>
      <c r="C234" s="679"/>
      <c r="D234" s="684"/>
      <c r="E234" s="664"/>
      <c r="F234" s="668"/>
      <c r="G234" s="560"/>
      <c r="H234" s="566"/>
      <c r="I234" s="568"/>
      <c r="J234" s="564"/>
      <c r="K234" s="434" t="s">
        <v>165</v>
      </c>
      <c r="L234" s="436" t="s">
        <v>307</v>
      </c>
      <c r="M234" s="546"/>
      <c r="N234" s="546"/>
      <c r="O234" s="527"/>
      <c r="P234" s="527"/>
      <c r="Q234" s="527"/>
      <c r="R234" s="527"/>
      <c r="S234" s="215"/>
      <c r="W234" s="188"/>
      <c r="X234" s="544"/>
      <c r="Y234" s="544"/>
      <c r="Z234" s="544"/>
      <c r="AA234" s="544"/>
      <c r="AB234" s="544"/>
      <c r="AC234" s="544"/>
      <c r="AD234" s="544"/>
      <c r="AE234" s="544"/>
      <c r="AF234" s="544"/>
      <c r="AG234" s="544"/>
      <c r="AH234" s="544"/>
      <c r="AI234" s="544"/>
      <c r="AJ234" s="544"/>
      <c r="AK234" s="190"/>
    </row>
    <row r="235" spans="2:37" ht="39.75" customHeight="1" x14ac:dyDescent="0.25">
      <c r="B235" s="187"/>
      <c r="C235" s="679"/>
      <c r="D235" s="684"/>
      <c r="E235" s="664"/>
      <c r="F235" s="668"/>
      <c r="G235" s="560"/>
      <c r="H235" s="566"/>
      <c r="I235" s="568"/>
      <c r="J235" s="564"/>
      <c r="K235" s="434" t="s">
        <v>166</v>
      </c>
      <c r="L235" s="436" t="s">
        <v>308</v>
      </c>
      <c r="M235" s="546"/>
      <c r="N235" s="546"/>
      <c r="O235" s="527"/>
      <c r="P235" s="527"/>
      <c r="Q235" s="527"/>
      <c r="R235" s="527"/>
      <c r="S235" s="215"/>
      <c r="W235" s="188"/>
      <c r="X235" s="544"/>
      <c r="Y235" s="544"/>
      <c r="Z235" s="544"/>
      <c r="AA235" s="544"/>
      <c r="AB235" s="544"/>
      <c r="AC235" s="544"/>
      <c r="AD235" s="544"/>
      <c r="AE235" s="544"/>
      <c r="AF235" s="544"/>
      <c r="AG235" s="544"/>
      <c r="AH235" s="544"/>
      <c r="AI235" s="544"/>
      <c r="AJ235" s="544"/>
      <c r="AK235" s="190"/>
    </row>
    <row r="236" spans="2:37" ht="39.75" customHeight="1" x14ac:dyDescent="0.25">
      <c r="B236" s="187"/>
      <c r="C236" s="679"/>
      <c r="D236" s="684"/>
      <c r="E236" s="664"/>
      <c r="F236" s="668"/>
      <c r="G236" s="560"/>
      <c r="H236" s="566"/>
      <c r="I236" s="568"/>
      <c r="J236" s="564"/>
      <c r="K236" s="434" t="s">
        <v>187</v>
      </c>
      <c r="L236" s="436" t="s">
        <v>309</v>
      </c>
      <c r="M236" s="546"/>
      <c r="N236" s="546"/>
      <c r="O236" s="527"/>
      <c r="P236" s="527"/>
      <c r="Q236" s="527"/>
      <c r="R236" s="527"/>
      <c r="S236" s="215"/>
      <c r="W236" s="188"/>
      <c r="X236" s="544"/>
      <c r="Y236" s="544"/>
      <c r="Z236" s="544"/>
      <c r="AA236" s="544"/>
      <c r="AB236" s="544"/>
      <c r="AC236" s="544"/>
      <c r="AD236" s="544"/>
      <c r="AE236" s="544"/>
      <c r="AF236" s="544"/>
      <c r="AG236" s="544"/>
      <c r="AH236" s="544"/>
      <c r="AI236" s="544"/>
      <c r="AJ236" s="544"/>
      <c r="AK236" s="190"/>
    </row>
    <row r="237" spans="2:37" ht="61.5" customHeight="1" x14ac:dyDescent="0.25">
      <c r="B237" s="187"/>
      <c r="C237" s="679"/>
      <c r="D237" s="684"/>
      <c r="E237" s="664"/>
      <c r="F237" s="668"/>
      <c r="G237" s="560"/>
      <c r="H237" s="566"/>
      <c r="I237" s="568"/>
      <c r="J237" s="564"/>
      <c r="K237" s="434" t="s">
        <v>188</v>
      </c>
      <c r="L237" s="436" t="s">
        <v>310</v>
      </c>
      <c r="M237" s="546"/>
      <c r="N237" s="546"/>
      <c r="O237" s="527"/>
      <c r="P237" s="527"/>
      <c r="Q237" s="527"/>
      <c r="R237" s="527"/>
      <c r="S237" s="215"/>
      <c r="W237" s="188"/>
      <c r="X237" s="544"/>
      <c r="Y237" s="544"/>
      <c r="Z237" s="544"/>
      <c r="AA237" s="544"/>
      <c r="AB237" s="544"/>
      <c r="AC237" s="544"/>
      <c r="AD237" s="544"/>
      <c r="AE237" s="544"/>
      <c r="AF237" s="544"/>
      <c r="AG237" s="544"/>
      <c r="AH237" s="544"/>
      <c r="AI237" s="544"/>
      <c r="AJ237" s="544"/>
      <c r="AK237" s="190"/>
    </row>
    <row r="238" spans="2:37" ht="39.75" customHeight="1" x14ac:dyDescent="0.25">
      <c r="B238" s="187"/>
      <c r="C238" s="679"/>
      <c r="D238" s="684"/>
      <c r="E238" s="664"/>
      <c r="F238" s="668"/>
      <c r="G238" s="559">
        <v>38</v>
      </c>
      <c r="H238" s="565" t="s">
        <v>39</v>
      </c>
      <c r="I238" s="568"/>
      <c r="J238" s="567" t="s">
        <v>80</v>
      </c>
      <c r="K238" s="434" t="s">
        <v>164</v>
      </c>
      <c r="L238" s="436" t="s">
        <v>311</v>
      </c>
      <c r="M238" s="549" t="s">
        <v>109</v>
      </c>
      <c r="N238" s="545">
        <v>20</v>
      </c>
      <c r="O238" s="526"/>
      <c r="P238" s="528" t="s">
        <v>1297</v>
      </c>
      <c r="Q238" s="526"/>
      <c r="R238" s="526"/>
      <c r="S238" s="215"/>
      <c r="W238" s="188"/>
      <c r="X238" s="543"/>
      <c r="Y238" s="543"/>
      <c r="Z238" s="543">
        <f>IF($N$238="","",$N$238)</f>
        <v>20</v>
      </c>
      <c r="AA238" s="543"/>
      <c r="AB238" s="543">
        <f>IF($N$238="","",$N$238)</f>
        <v>20</v>
      </c>
      <c r="AC238" s="543"/>
      <c r="AD238" s="543"/>
      <c r="AE238" s="543"/>
      <c r="AF238" s="543"/>
      <c r="AG238" s="543"/>
      <c r="AH238" s="543">
        <f>IF($N$238="","",$N$238)</f>
        <v>20</v>
      </c>
      <c r="AI238" s="543"/>
      <c r="AJ238" s="543"/>
      <c r="AK238" s="190"/>
    </row>
    <row r="239" spans="2:37" ht="39.75" customHeight="1" x14ac:dyDescent="0.25">
      <c r="B239" s="187"/>
      <c r="C239" s="679"/>
      <c r="D239" s="684"/>
      <c r="E239" s="664"/>
      <c r="F239" s="668"/>
      <c r="G239" s="560"/>
      <c r="H239" s="566"/>
      <c r="I239" s="568"/>
      <c r="J239" s="564"/>
      <c r="K239" s="434" t="s">
        <v>165</v>
      </c>
      <c r="L239" s="436" t="s">
        <v>312</v>
      </c>
      <c r="M239" s="546"/>
      <c r="N239" s="546"/>
      <c r="O239" s="527"/>
      <c r="P239" s="527"/>
      <c r="Q239" s="527"/>
      <c r="R239" s="527"/>
      <c r="S239" s="215"/>
      <c r="W239" s="188"/>
      <c r="X239" s="544"/>
      <c r="Y239" s="544"/>
      <c r="Z239" s="544"/>
      <c r="AA239" s="544"/>
      <c r="AB239" s="544"/>
      <c r="AC239" s="544"/>
      <c r="AD239" s="544"/>
      <c r="AE239" s="544"/>
      <c r="AF239" s="544"/>
      <c r="AG239" s="544"/>
      <c r="AH239" s="544"/>
      <c r="AI239" s="544"/>
      <c r="AJ239" s="544"/>
      <c r="AK239" s="190"/>
    </row>
    <row r="240" spans="2:37" ht="39.75" customHeight="1" x14ac:dyDescent="0.25">
      <c r="B240" s="187"/>
      <c r="C240" s="679"/>
      <c r="D240" s="684"/>
      <c r="E240" s="664"/>
      <c r="F240" s="668"/>
      <c r="G240" s="560"/>
      <c r="H240" s="566"/>
      <c r="I240" s="568"/>
      <c r="J240" s="564"/>
      <c r="K240" s="434" t="s">
        <v>166</v>
      </c>
      <c r="L240" s="436" t="s">
        <v>313</v>
      </c>
      <c r="M240" s="546"/>
      <c r="N240" s="546"/>
      <c r="O240" s="527"/>
      <c r="P240" s="527"/>
      <c r="Q240" s="527"/>
      <c r="R240" s="527"/>
      <c r="S240" s="215"/>
      <c r="W240" s="188"/>
      <c r="X240" s="544"/>
      <c r="Y240" s="544"/>
      <c r="Z240" s="544"/>
      <c r="AA240" s="544"/>
      <c r="AB240" s="544"/>
      <c r="AC240" s="544"/>
      <c r="AD240" s="544"/>
      <c r="AE240" s="544"/>
      <c r="AF240" s="544"/>
      <c r="AG240" s="544"/>
      <c r="AH240" s="544"/>
      <c r="AI240" s="544"/>
      <c r="AJ240" s="544"/>
      <c r="AK240" s="190"/>
    </row>
    <row r="241" spans="2:37" ht="39.75" customHeight="1" x14ac:dyDescent="0.25">
      <c r="B241" s="187"/>
      <c r="C241" s="679"/>
      <c r="D241" s="684"/>
      <c r="E241" s="664"/>
      <c r="F241" s="668"/>
      <c r="G241" s="560"/>
      <c r="H241" s="566"/>
      <c r="I241" s="568"/>
      <c r="J241" s="564"/>
      <c r="K241" s="434" t="s">
        <v>187</v>
      </c>
      <c r="L241" s="436" t="s">
        <v>314</v>
      </c>
      <c r="M241" s="546"/>
      <c r="N241" s="546"/>
      <c r="O241" s="527"/>
      <c r="P241" s="527"/>
      <c r="Q241" s="527"/>
      <c r="R241" s="527"/>
      <c r="S241" s="215"/>
      <c r="W241" s="188"/>
      <c r="X241" s="544"/>
      <c r="Y241" s="544"/>
      <c r="Z241" s="544"/>
      <c r="AA241" s="544"/>
      <c r="AB241" s="544"/>
      <c r="AC241" s="544"/>
      <c r="AD241" s="544"/>
      <c r="AE241" s="544"/>
      <c r="AF241" s="544"/>
      <c r="AG241" s="544"/>
      <c r="AH241" s="544"/>
      <c r="AI241" s="544"/>
      <c r="AJ241" s="544"/>
      <c r="AK241" s="190"/>
    </row>
    <row r="242" spans="2:37" ht="39.75" customHeight="1" x14ac:dyDescent="0.25">
      <c r="B242" s="187"/>
      <c r="C242" s="679"/>
      <c r="D242" s="684"/>
      <c r="E242" s="664"/>
      <c r="F242" s="668"/>
      <c r="G242" s="560"/>
      <c r="H242" s="566"/>
      <c r="I242" s="568"/>
      <c r="J242" s="564"/>
      <c r="K242" s="434" t="s">
        <v>188</v>
      </c>
      <c r="L242" s="436" t="s">
        <v>315</v>
      </c>
      <c r="M242" s="546"/>
      <c r="N242" s="546"/>
      <c r="O242" s="527"/>
      <c r="P242" s="527"/>
      <c r="Q242" s="527"/>
      <c r="R242" s="527"/>
      <c r="S242" s="215"/>
      <c r="W242" s="188"/>
      <c r="X242" s="544"/>
      <c r="Y242" s="544"/>
      <c r="Z242" s="544"/>
      <c r="AA242" s="544"/>
      <c r="AB242" s="544"/>
      <c r="AC242" s="544"/>
      <c r="AD242" s="544"/>
      <c r="AE242" s="544"/>
      <c r="AF242" s="544"/>
      <c r="AG242" s="544"/>
      <c r="AH242" s="544"/>
      <c r="AI242" s="544"/>
      <c r="AJ242" s="544"/>
      <c r="AK242" s="190"/>
    </row>
    <row r="243" spans="2:37" ht="39.75" customHeight="1" x14ac:dyDescent="0.25">
      <c r="B243" s="187"/>
      <c r="C243" s="679"/>
      <c r="D243" s="684"/>
      <c r="E243" s="664"/>
      <c r="F243" s="668"/>
      <c r="G243" s="559"/>
      <c r="H243" s="548" t="s">
        <v>841</v>
      </c>
      <c r="I243" s="565" t="s">
        <v>40</v>
      </c>
      <c r="J243" s="567" t="s">
        <v>57</v>
      </c>
      <c r="K243" s="434" t="s">
        <v>164</v>
      </c>
      <c r="L243" s="436" t="s">
        <v>316</v>
      </c>
      <c r="M243" s="549" t="s">
        <v>109</v>
      </c>
      <c r="N243" s="545">
        <v>20</v>
      </c>
      <c r="O243" s="526"/>
      <c r="P243" s="526"/>
      <c r="Q243" s="526"/>
      <c r="R243" s="526"/>
      <c r="S243" s="215"/>
      <c r="W243" s="188"/>
      <c r="X243" s="543"/>
      <c r="Y243" s="543"/>
      <c r="Z243" s="543"/>
      <c r="AA243" s="543"/>
      <c r="AB243" s="543"/>
      <c r="AC243" s="543"/>
      <c r="AD243" s="543"/>
      <c r="AE243" s="543"/>
      <c r="AF243" s="543"/>
      <c r="AG243" s="543"/>
      <c r="AH243" s="543">
        <f>IF($N$243="","",$N$243)</f>
        <v>20</v>
      </c>
      <c r="AI243" s="543">
        <f>IF($N$243="","",$N$243)</f>
        <v>20</v>
      </c>
      <c r="AJ243" s="543"/>
      <c r="AK243" s="190"/>
    </row>
    <row r="244" spans="2:37" ht="39.75" customHeight="1" x14ac:dyDescent="0.25">
      <c r="B244" s="187"/>
      <c r="C244" s="679"/>
      <c r="D244" s="684"/>
      <c r="E244" s="664"/>
      <c r="F244" s="668"/>
      <c r="G244" s="560"/>
      <c r="H244" s="564"/>
      <c r="I244" s="566"/>
      <c r="J244" s="564"/>
      <c r="K244" s="434" t="s">
        <v>165</v>
      </c>
      <c r="L244" s="436" t="s">
        <v>317</v>
      </c>
      <c r="M244" s="546"/>
      <c r="N244" s="546"/>
      <c r="O244" s="527"/>
      <c r="P244" s="527"/>
      <c r="Q244" s="527"/>
      <c r="R244" s="527"/>
      <c r="S244" s="215"/>
      <c r="W244" s="188"/>
      <c r="X244" s="544"/>
      <c r="Y244" s="544"/>
      <c r="Z244" s="544"/>
      <c r="AA244" s="544"/>
      <c r="AB244" s="544"/>
      <c r="AC244" s="544"/>
      <c r="AD244" s="544"/>
      <c r="AE244" s="544"/>
      <c r="AF244" s="544"/>
      <c r="AG244" s="544"/>
      <c r="AH244" s="544"/>
      <c r="AI244" s="544"/>
      <c r="AJ244" s="544"/>
      <c r="AK244" s="190"/>
    </row>
    <row r="245" spans="2:37" ht="39.75" customHeight="1" x14ac:dyDescent="0.25">
      <c r="B245" s="187"/>
      <c r="C245" s="679"/>
      <c r="D245" s="684"/>
      <c r="E245" s="664"/>
      <c r="F245" s="668"/>
      <c r="G245" s="560"/>
      <c r="H245" s="564"/>
      <c r="I245" s="566"/>
      <c r="J245" s="564"/>
      <c r="K245" s="434" t="s">
        <v>166</v>
      </c>
      <c r="L245" s="436" t="s">
        <v>318</v>
      </c>
      <c r="M245" s="546"/>
      <c r="N245" s="546"/>
      <c r="O245" s="527"/>
      <c r="P245" s="527"/>
      <c r="Q245" s="527"/>
      <c r="R245" s="527"/>
      <c r="S245" s="215"/>
      <c r="W245" s="188"/>
      <c r="X245" s="544"/>
      <c r="Y245" s="544"/>
      <c r="Z245" s="544"/>
      <c r="AA245" s="544"/>
      <c r="AB245" s="544"/>
      <c r="AC245" s="544"/>
      <c r="AD245" s="544"/>
      <c r="AE245" s="544"/>
      <c r="AF245" s="544"/>
      <c r="AG245" s="544"/>
      <c r="AH245" s="544"/>
      <c r="AI245" s="544"/>
      <c r="AJ245" s="544"/>
      <c r="AK245" s="190"/>
    </row>
    <row r="246" spans="2:37" ht="39.75" customHeight="1" x14ac:dyDescent="0.25">
      <c r="B246" s="187"/>
      <c r="C246" s="679"/>
      <c r="D246" s="684"/>
      <c r="E246" s="664"/>
      <c r="F246" s="668"/>
      <c r="G246" s="560"/>
      <c r="H246" s="564"/>
      <c r="I246" s="566"/>
      <c r="J246" s="564"/>
      <c r="K246" s="434" t="s">
        <v>187</v>
      </c>
      <c r="L246" s="436" t="s">
        <v>319</v>
      </c>
      <c r="M246" s="546"/>
      <c r="N246" s="546"/>
      <c r="O246" s="527"/>
      <c r="P246" s="527"/>
      <c r="Q246" s="527"/>
      <c r="R246" s="527"/>
      <c r="S246" s="215"/>
      <c r="W246" s="188"/>
      <c r="X246" s="544"/>
      <c r="Y246" s="544"/>
      <c r="Z246" s="544"/>
      <c r="AA246" s="544"/>
      <c r="AB246" s="544"/>
      <c r="AC246" s="544"/>
      <c r="AD246" s="544"/>
      <c r="AE246" s="544"/>
      <c r="AF246" s="544"/>
      <c r="AG246" s="544"/>
      <c r="AH246" s="544"/>
      <c r="AI246" s="544"/>
      <c r="AJ246" s="544"/>
      <c r="AK246" s="190"/>
    </row>
    <row r="247" spans="2:37" ht="39.75" customHeight="1" x14ac:dyDescent="0.25">
      <c r="B247" s="187"/>
      <c r="C247" s="679"/>
      <c r="D247" s="684"/>
      <c r="E247" s="664"/>
      <c r="F247" s="668"/>
      <c r="G247" s="560"/>
      <c r="H247" s="564"/>
      <c r="I247" s="566"/>
      <c r="J247" s="564"/>
      <c r="K247" s="434" t="s">
        <v>188</v>
      </c>
      <c r="L247" s="436" t="s">
        <v>320</v>
      </c>
      <c r="M247" s="546"/>
      <c r="N247" s="546"/>
      <c r="O247" s="527"/>
      <c r="P247" s="527"/>
      <c r="Q247" s="527"/>
      <c r="R247" s="527"/>
      <c r="S247" s="215"/>
      <c r="W247" s="188"/>
      <c r="X247" s="544"/>
      <c r="Y247" s="544"/>
      <c r="Z247" s="544"/>
      <c r="AA247" s="544"/>
      <c r="AB247" s="544"/>
      <c r="AC247" s="544"/>
      <c r="AD247" s="544"/>
      <c r="AE247" s="544"/>
      <c r="AF247" s="544"/>
      <c r="AG247" s="544"/>
      <c r="AH247" s="544"/>
      <c r="AI247" s="544"/>
      <c r="AJ247" s="544"/>
      <c r="AK247" s="190"/>
    </row>
    <row r="248" spans="2:37" ht="39.75" customHeight="1" x14ac:dyDescent="0.25">
      <c r="B248" s="187"/>
      <c r="C248" s="679"/>
      <c r="D248" s="684"/>
      <c r="E248" s="664"/>
      <c r="F248" s="668"/>
      <c r="G248" s="559"/>
      <c r="H248" s="548" t="s">
        <v>842</v>
      </c>
      <c r="I248" s="565" t="s">
        <v>41</v>
      </c>
      <c r="J248" s="567" t="s">
        <v>57</v>
      </c>
      <c r="K248" s="434" t="s">
        <v>164</v>
      </c>
      <c r="L248" s="436" t="s">
        <v>316</v>
      </c>
      <c r="M248" s="549" t="s">
        <v>109</v>
      </c>
      <c r="N248" s="545">
        <v>20</v>
      </c>
      <c r="O248" s="528" t="s">
        <v>1298</v>
      </c>
      <c r="P248" s="528" t="s">
        <v>1297</v>
      </c>
      <c r="Q248" s="526"/>
      <c r="R248" s="526"/>
      <c r="S248" s="215"/>
      <c r="W248" s="188"/>
      <c r="X248" s="543"/>
      <c r="Y248" s="543"/>
      <c r="Z248" s="543"/>
      <c r="AA248" s="543"/>
      <c r="AB248" s="543"/>
      <c r="AC248" s="543"/>
      <c r="AD248" s="543"/>
      <c r="AE248" s="543">
        <f>IF($N$248="","",$N$248)</f>
        <v>20</v>
      </c>
      <c r="AF248" s="543"/>
      <c r="AG248" s="543"/>
      <c r="AH248" s="543"/>
      <c r="AI248" s="543"/>
      <c r="AJ248" s="543"/>
      <c r="AK248" s="190"/>
    </row>
    <row r="249" spans="2:37" ht="39.75" customHeight="1" x14ac:dyDescent="0.25">
      <c r="B249" s="187"/>
      <c r="C249" s="679"/>
      <c r="D249" s="684"/>
      <c r="E249" s="664"/>
      <c r="F249" s="668"/>
      <c r="G249" s="560"/>
      <c r="H249" s="564"/>
      <c r="I249" s="566"/>
      <c r="J249" s="564"/>
      <c r="K249" s="434" t="s">
        <v>165</v>
      </c>
      <c r="L249" s="436" t="s">
        <v>321</v>
      </c>
      <c r="M249" s="546"/>
      <c r="N249" s="546"/>
      <c r="O249" s="527"/>
      <c r="P249" s="527"/>
      <c r="Q249" s="527"/>
      <c r="R249" s="527"/>
      <c r="S249" s="215"/>
      <c r="W249" s="188"/>
      <c r="X249" s="544"/>
      <c r="Y249" s="544"/>
      <c r="Z249" s="544"/>
      <c r="AA249" s="544"/>
      <c r="AB249" s="544"/>
      <c r="AC249" s="544"/>
      <c r="AD249" s="544"/>
      <c r="AE249" s="544"/>
      <c r="AF249" s="544"/>
      <c r="AG249" s="544"/>
      <c r="AH249" s="544"/>
      <c r="AI249" s="544"/>
      <c r="AJ249" s="544"/>
      <c r="AK249" s="190"/>
    </row>
    <row r="250" spans="2:37" ht="39.75" customHeight="1" x14ac:dyDescent="0.25">
      <c r="B250" s="187"/>
      <c r="C250" s="679"/>
      <c r="D250" s="684"/>
      <c r="E250" s="664"/>
      <c r="F250" s="668"/>
      <c r="G250" s="560"/>
      <c r="H250" s="564"/>
      <c r="I250" s="566"/>
      <c r="J250" s="564"/>
      <c r="K250" s="434" t="s">
        <v>166</v>
      </c>
      <c r="L250" s="436" t="s">
        <v>322</v>
      </c>
      <c r="M250" s="546"/>
      <c r="N250" s="546"/>
      <c r="O250" s="527"/>
      <c r="P250" s="527"/>
      <c r="Q250" s="527"/>
      <c r="R250" s="527"/>
      <c r="S250" s="215"/>
      <c r="W250" s="188"/>
      <c r="X250" s="544"/>
      <c r="Y250" s="544"/>
      <c r="Z250" s="544"/>
      <c r="AA250" s="544"/>
      <c r="AB250" s="544"/>
      <c r="AC250" s="544"/>
      <c r="AD250" s="544"/>
      <c r="AE250" s="544"/>
      <c r="AF250" s="544"/>
      <c r="AG250" s="544"/>
      <c r="AH250" s="544"/>
      <c r="AI250" s="544"/>
      <c r="AJ250" s="544"/>
      <c r="AK250" s="190"/>
    </row>
    <row r="251" spans="2:37" ht="39.75" customHeight="1" x14ac:dyDescent="0.25">
      <c r="B251" s="187"/>
      <c r="C251" s="679"/>
      <c r="D251" s="684"/>
      <c r="E251" s="664"/>
      <c r="F251" s="668"/>
      <c r="G251" s="560"/>
      <c r="H251" s="564"/>
      <c r="I251" s="566"/>
      <c r="J251" s="564"/>
      <c r="K251" s="434" t="s">
        <v>187</v>
      </c>
      <c r="L251" s="436" t="s">
        <v>323</v>
      </c>
      <c r="M251" s="546"/>
      <c r="N251" s="546"/>
      <c r="O251" s="527"/>
      <c r="P251" s="527"/>
      <c r="Q251" s="527"/>
      <c r="R251" s="527"/>
      <c r="S251" s="215"/>
      <c r="W251" s="188"/>
      <c r="X251" s="544"/>
      <c r="Y251" s="544"/>
      <c r="Z251" s="544"/>
      <c r="AA251" s="544"/>
      <c r="AB251" s="544"/>
      <c r="AC251" s="544"/>
      <c r="AD251" s="544"/>
      <c r="AE251" s="544"/>
      <c r="AF251" s="544"/>
      <c r="AG251" s="544"/>
      <c r="AH251" s="544"/>
      <c r="AI251" s="544"/>
      <c r="AJ251" s="544"/>
      <c r="AK251" s="190"/>
    </row>
    <row r="252" spans="2:37" ht="63" customHeight="1" x14ac:dyDescent="0.25">
      <c r="B252" s="187"/>
      <c r="C252" s="679"/>
      <c r="D252" s="684"/>
      <c r="E252" s="664"/>
      <c r="F252" s="668"/>
      <c r="G252" s="560"/>
      <c r="H252" s="564"/>
      <c r="I252" s="566"/>
      <c r="J252" s="564"/>
      <c r="K252" s="434" t="s">
        <v>188</v>
      </c>
      <c r="L252" s="436" t="s">
        <v>324</v>
      </c>
      <c r="M252" s="546"/>
      <c r="N252" s="546"/>
      <c r="O252" s="527"/>
      <c r="P252" s="527"/>
      <c r="Q252" s="527"/>
      <c r="R252" s="527"/>
      <c r="S252" s="215"/>
      <c r="W252" s="188"/>
      <c r="X252" s="544"/>
      <c r="Y252" s="544"/>
      <c r="Z252" s="544"/>
      <c r="AA252" s="544"/>
      <c r="AB252" s="544"/>
      <c r="AC252" s="544"/>
      <c r="AD252" s="544"/>
      <c r="AE252" s="544"/>
      <c r="AF252" s="544"/>
      <c r="AG252" s="544"/>
      <c r="AH252" s="544"/>
      <c r="AI252" s="544"/>
      <c r="AJ252" s="544"/>
      <c r="AK252" s="190"/>
    </row>
    <row r="253" spans="2:37" ht="39.75" customHeight="1" x14ac:dyDescent="0.25">
      <c r="B253" s="187"/>
      <c r="C253" s="679"/>
      <c r="D253" s="684"/>
      <c r="E253" s="664"/>
      <c r="F253" s="668"/>
      <c r="G253" s="559">
        <v>39</v>
      </c>
      <c r="H253" s="565" t="s">
        <v>42</v>
      </c>
      <c r="I253" s="568"/>
      <c r="J253" s="567" t="s">
        <v>81</v>
      </c>
      <c r="K253" s="434" t="s">
        <v>164</v>
      </c>
      <c r="L253" s="436" t="s">
        <v>325</v>
      </c>
      <c r="M253" s="549" t="s">
        <v>109</v>
      </c>
      <c r="N253" s="545">
        <v>41</v>
      </c>
      <c r="O253" s="528" t="s">
        <v>1329</v>
      </c>
      <c r="P253" s="528" t="s">
        <v>1330</v>
      </c>
      <c r="Q253" s="528" t="s">
        <v>1331</v>
      </c>
      <c r="R253" s="526"/>
      <c r="S253" s="222"/>
      <c r="W253" s="188"/>
      <c r="X253" s="543"/>
      <c r="Y253" s="543"/>
      <c r="Z253" s="543"/>
      <c r="AA253" s="543"/>
      <c r="AB253" s="543"/>
      <c r="AC253" s="543"/>
      <c r="AD253" s="543"/>
      <c r="AE253" s="543"/>
      <c r="AF253" s="543">
        <f>IF($N$253="","",$N$253)</f>
        <v>41</v>
      </c>
      <c r="AG253" s="543">
        <f>IF($N$253="","",$N$253)</f>
        <v>41</v>
      </c>
      <c r="AH253" s="543">
        <f>IF($N$253="","",$N$253)</f>
        <v>41</v>
      </c>
      <c r="AI253" s="543">
        <f>IF($N$253="","",$N$253)</f>
        <v>41</v>
      </c>
      <c r="AJ253" s="543"/>
      <c r="AK253" s="190"/>
    </row>
    <row r="254" spans="2:37" ht="39.75" customHeight="1" x14ac:dyDescent="0.25">
      <c r="B254" s="187"/>
      <c r="C254" s="679"/>
      <c r="D254" s="684"/>
      <c r="E254" s="546"/>
      <c r="F254" s="666"/>
      <c r="G254" s="560"/>
      <c r="H254" s="566"/>
      <c r="I254" s="568"/>
      <c r="J254" s="564"/>
      <c r="K254" s="434" t="s">
        <v>165</v>
      </c>
      <c r="L254" s="436" t="s">
        <v>326</v>
      </c>
      <c r="M254" s="546"/>
      <c r="N254" s="546"/>
      <c r="O254" s="527"/>
      <c r="P254" s="527"/>
      <c r="Q254" s="527"/>
      <c r="R254" s="527"/>
      <c r="S254" s="222"/>
      <c r="W254" s="188"/>
      <c r="X254" s="544"/>
      <c r="Y254" s="544"/>
      <c r="Z254" s="544"/>
      <c r="AA254" s="544"/>
      <c r="AB254" s="544"/>
      <c r="AC254" s="544"/>
      <c r="AD254" s="544"/>
      <c r="AE254" s="544"/>
      <c r="AF254" s="544"/>
      <c r="AG254" s="544"/>
      <c r="AH254" s="544"/>
      <c r="AI254" s="544"/>
      <c r="AJ254" s="544"/>
      <c r="AK254" s="190"/>
    </row>
    <row r="255" spans="2:37" ht="39.75" customHeight="1" x14ac:dyDescent="0.25">
      <c r="B255" s="187"/>
      <c r="C255" s="679"/>
      <c r="D255" s="684"/>
      <c r="E255" s="546"/>
      <c r="F255" s="666"/>
      <c r="G255" s="560"/>
      <c r="H255" s="566"/>
      <c r="I255" s="568"/>
      <c r="J255" s="564"/>
      <c r="K255" s="434" t="s">
        <v>166</v>
      </c>
      <c r="L255" s="436" t="s">
        <v>327</v>
      </c>
      <c r="M255" s="546"/>
      <c r="N255" s="546"/>
      <c r="O255" s="527"/>
      <c r="P255" s="527"/>
      <c r="Q255" s="527"/>
      <c r="R255" s="527"/>
      <c r="S255" s="222"/>
      <c r="W255" s="188"/>
      <c r="X255" s="544"/>
      <c r="Y255" s="544"/>
      <c r="Z255" s="544"/>
      <c r="AA255" s="544"/>
      <c r="AB255" s="544"/>
      <c r="AC255" s="544"/>
      <c r="AD255" s="544"/>
      <c r="AE255" s="544"/>
      <c r="AF255" s="544"/>
      <c r="AG255" s="544"/>
      <c r="AH255" s="544"/>
      <c r="AI255" s="544"/>
      <c r="AJ255" s="544"/>
      <c r="AK255" s="190"/>
    </row>
    <row r="256" spans="2:37" ht="39.75" customHeight="1" x14ac:dyDescent="0.25">
      <c r="B256" s="187"/>
      <c r="C256" s="679"/>
      <c r="D256" s="684"/>
      <c r="E256" s="546"/>
      <c r="F256" s="666"/>
      <c r="G256" s="560"/>
      <c r="H256" s="566"/>
      <c r="I256" s="568"/>
      <c r="J256" s="564"/>
      <c r="K256" s="434" t="s">
        <v>187</v>
      </c>
      <c r="L256" s="436" t="s">
        <v>328</v>
      </c>
      <c r="M256" s="546"/>
      <c r="N256" s="546"/>
      <c r="O256" s="527"/>
      <c r="P256" s="527"/>
      <c r="Q256" s="527"/>
      <c r="R256" s="527"/>
      <c r="S256" s="222"/>
      <c r="W256" s="188"/>
      <c r="X256" s="544"/>
      <c r="Y256" s="544"/>
      <c r="Z256" s="544"/>
      <c r="AA256" s="544"/>
      <c r="AB256" s="544"/>
      <c r="AC256" s="544"/>
      <c r="AD256" s="544"/>
      <c r="AE256" s="544"/>
      <c r="AF256" s="544"/>
      <c r="AG256" s="544"/>
      <c r="AH256" s="544"/>
      <c r="AI256" s="544"/>
      <c r="AJ256" s="544"/>
      <c r="AK256" s="190"/>
    </row>
    <row r="257" spans="2:37" ht="39.75" customHeight="1" x14ac:dyDescent="0.25">
      <c r="B257" s="187"/>
      <c r="C257" s="679"/>
      <c r="D257" s="684"/>
      <c r="E257" s="546"/>
      <c r="F257" s="666"/>
      <c r="G257" s="560"/>
      <c r="H257" s="566"/>
      <c r="I257" s="568"/>
      <c r="J257" s="564"/>
      <c r="K257" s="434" t="s">
        <v>188</v>
      </c>
      <c r="L257" s="436" t="s">
        <v>329</v>
      </c>
      <c r="M257" s="546"/>
      <c r="N257" s="546"/>
      <c r="O257" s="527"/>
      <c r="P257" s="527"/>
      <c r="Q257" s="527"/>
      <c r="R257" s="527"/>
      <c r="S257" s="222"/>
      <c r="W257" s="188"/>
      <c r="X257" s="544"/>
      <c r="Y257" s="544"/>
      <c r="Z257" s="544"/>
      <c r="AA257" s="544"/>
      <c r="AB257" s="544"/>
      <c r="AC257" s="544"/>
      <c r="AD257" s="544"/>
      <c r="AE257" s="544"/>
      <c r="AF257" s="544"/>
      <c r="AG257" s="544"/>
      <c r="AH257" s="544"/>
      <c r="AI257" s="544"/>
      <c r="AJ257" s="544"/>
      <c r="AK257" s="190"/>
    </row>
    <row r="258" spans="2:37" ht="44.25" customHeight="1" x14ac:dyDescent="0.25">
      <c r="B258" s="187"/>
      <c r="C258" s="679"/>
      <c r="D258" s="684"/>
      <c r="E258" s="664" t="s">
        <v>99</v>
      </c>
      <c r="F258" s="667">
        <f>IF(SUM(N258:N324)=0,"",AVERAGE(N258:N324))</f>
        <v>47</v>
      </c>
      <c r="G258" s="559">
        <v>40</v>
      </c>
      <c r="H258" s="561" t="s">
        <v>807</v>
      </c>
      <c r="I258" s="568"/>
      <c r="J258" s="567" t="s">
        <v>70</v>
      </c>
      <c r="K258" s="434" t="s">
        <v>164</v>
      </c>
      <c r="L258" s="435" t="s">
        <v>808</v>
      </c>
      <c r="M258" s="549" t="s">
        <v>109</v>
      </c>
      <c r="N258" s="545">
        <v>61</v>
      </c>
      <c r="O258" s="528" t="s">
        <v>1299</v>
      </c>
      <c r="P258" s="528" t="s">
        <v>1300</v>
      </c>
      <c r="Q258" s="528" t="s">
        <v>1385</v>
      </c>
      <c r="R258" s="526"/>
      <c r="S258" s="215"/>
      <c r="W258" s="188"/>
      <c r="X258" s="543"/>
      <c r="Y258" s="543"/>
      <c r="Z258" s="543"/>
      <c r="AA258" s="543"/>
      <c r="AB258" s="543"/>
      <c r="AC258" s="543"/>
      <c r="AD258" s="543"/>
      <c r="AE258" s="543">
        <f>IF($N$258="","",$N$258)</f>
        <v>61</v>
      </c>
      <c r="AF258" s="543"/>
      <c r="AG258" s="543"/>
      <c r="AH258" s="543"/>
      <c r="AI258" s="543"/>
      <c r="AJ258" s="543"/>
      <c r="AK258" s="190"/>
    </row>
    <row r="259" spans="2:37" ht="63.75" customHeight="1" x14ac:dyDescent="0.25">
      <c r="B259" s="187"/>
      <c r="C259" s="679"/>
      <c r="D259" s="684"/>
      <c r="E259" s="664"/>
      <c r="F259" s="667"/>
      <c r="G259" s="560"/>
      <c r="H259" s="566"/>
      <c r="I259" s="568"/>
      <c r="J259" s="564"/>
      <c r="K259" s="434" t="s">
        <v>165</v>
      </c>
      <c r="L259" s="435" t="s">
        <v>887</v>
      </c>
      <c r="M259" s="546"/>
      <c r="N259" s="546"/>
      <c r="O259" s="527"/>
      <c r="P259" s="527"/>
      <c r="Q259" s="527"/>
      <c r="R259" s="527"/>
      <c r="S259" s="215"/>
      <c r="W259" s="188"/>
      <c r="X259" s="544"/>
      <c r="Y259" s="544"/>
      <c r="Z259" s="544"/>
      <c r="AA259" s="544"/>
      <c r="AB259" s="544"/>
      <c r="AC259" s="544"/>
      <c r="AD259" s="544"/>
      <c r="AE259" s="544"/>
      <c r="AF259" s="544"/>
      <c r="AG259" s="544"/>
      <c r="AH259" s="544"/>
      <c r="AI259" s="544"/>
      <c r="AJ259" s="544"/>
      <c r="AK259" s="190"/>
    </row>
    <row r="260" spans="2:37" ht="63.75" customHeight="1" x14ac:dyDescent="0.25">
      <c r="B260" s="187"/>
      <c r="C260" s="679"/>
      <c r="D260" s="684"/>
      <c r="E260" s="664"/>
      <c r="F260" s="667"/>
      <c r="G260" s="560"/>
      <c r="H260" s="566"/>
      <c r="I260" s="568"/>
      <c r="J260" s="564"/>
      <c r="K260" s="434" t="s">
        <v>166</v>
      </c>
      <c r="L260" s="435" t="s">
        <v>888</v>
      </c>
      <c r="M260" s="546"/>
      <c r="N260" s="546"/>
      <c r="O260" s="527"/>
      <c r="P260" s="527"/>
      <c r="Q260" s="527"/>
      <c r="R260" s="527"/>
      <c r="S260" s="215"/>
      <c r="W260" s="188"/>
      <c r="X260" s="544"/>
      <c r="Y260" s="544"/>
      <c r="Z260" s="544"/>
      <c r="AA260" s="544"/>
      <c r="AB260" s="544"/>
      <c r="AC260" s="544"/>
      <c r="AD260" s="544"/>
      <c r="AE260" s="544"/>
      <c r="AF260" s="544"/>
      <c r="AG260" s="544"/>
      <c r="AH260" s="544"/>
      <c r="AI260" s="544"/>
      <c r="AJ260" s="544"/>
      <c r="AK260" s="190"/>
    </row>
    <row r="261" spans="2:37" ht="96" customHeight="1" x14ac:dyDescent="0.25">
      <c r="B261" s="187"/>
      <c r="C261" s="679"/>
      <c r="D261" s="684"/>
      <c r="E261" s="664"/>
      <c r="F261" s="667"/>
      <c r="G261" s="560"/>
      <c r="H261" s="566"/>
      <c r="I261" s="568"/>
      <c r="J261" s="564"/>
      <c r="K261" s="434" t="s">
        <v>187</v>
      </c>
      <c r="L261" s="435" t="s">
        <v>889</v>
      </c>
      <c r="M261" s="546"/>
      <c r="N261" s="546"/>
      <c r="O261" s="527"/>
      <c r="P261" s="527"/>
      <c r="Q261" s="527"/>
      <c r="R261" s="527"/>
      <c r="S261" s="215"/>
      <c r="W261" s="188"/>
      <c r="X261" s="544"/>
      <c r="Y261" s="544"/>
      <c r="Z261" s="544"/>
      <c r="AA261" s="544"/>
      <c r="AB261" s="544"/>
      <c r="AC261" s="544"/>
      <c r="AD261" s="544"/>
      <c r="AE261" s="544"/>
      <c r="AF261" s="544"/>
      <c r="AG261" s="544"/>
      <c r="AH261" s="544"/>
      <c r="AI261" s="544"/>
      <c r="AJ261" s="544"/>
      <c r="AK261" s="190"/>
    </row>
    <row r="262" spans="2:37" ht="80.25" customHeight="1" x14ac:dyDescent="0.25">
      <c r="B262" s="187"/>
      <c r="C262" s="679"/>
      <c r="D262" s="684"/>
      <c r="E262" s="664"/>
      <c r="F262" s="667"/>
      <c r="G262" s="560"/>
      <c r="H262" s="566"/>
      <c r="I262" s="568"/>
      <c r="J262" s="564"/>
      <c r="K262" s="434" t="s">
        <v>188</v>
      </c>
      <c r="L262" s="435" t="s">
        <v>890</v>
      </c>
      <c r="M262" s="546"/>
      <c r="N262" s="546"/>
      <c r="O262" s="527"/>
      <c r="P262" s="527"/>
      <c r="Q262" s="527"/>
      <c r="R262" s="527"/>
      <c r="S262" s="215"/>
      <c r="W262" s="188"/>
      <c r="X262" s="544"/>
      <c r="Y262" s="544"/>
      <c r="Z262" s="544"/>
      <c r="AA262" s="544"/>
      <c r="AB262" s="544"/>
      <c r="AC262" s="544"/>
      <c r="AD262" s="544"/>
      <c r="AE262" s="544"/>
      <c r="AF262" s="544"/>
      <c r="AG262" s="544"/>
      <c r="AH262" s="544"/>
      <c r="AI262" s="544"/>
      <c r="AJ262" s="544"/>
      <c r="AK262" s="190"/>
    </row>
    <row r="263" spans="2:37" ht="39.75" customHeight="1" x14ac:dyDescent="0.25">
      <c r="B263" s="187"/>
      <c r="C263" s="679"/>
      <c r="D263" s="684"/>
      <c r="E263" s="664"/>
      <c r="F263" s="668"/>
      <c r="G263" s="559"/>
      <c r="H263" s="548" t="s">
        <v>843</v>
      </c>
      <c r="I263" s="565" t="s">
        <v>13</v>
      </c>
      <c r="J263" s="567" t="s">
        <v>71</v>
      </c>
      <c r="K263" s="434" t="s">
        <v>164</v>
      </c>
      <c r="L263" s="436" t="s">
        <v>330</v>
      </c>
      <c r="M263" s="549" t="s">
        <v>109</v>
      </c>
      <c r="N263" s="545">
        <v>41</v>
      </c>
      <c r="O263" s="528" t="s">
        <v>1301</v>
      </c>
      <c r="P263" s="528" t="s">
        <v>1302</v>
      </c>
      <c r="Q263" s="528" t="s">
        <v>1332</v>
      </c>
      <c r="R263" s="526"/>
      <c r="S263" s="215"/>
      <c r="W263" s="188"/>
      <c r="X263" s="543"/>
      <c r="Y263" s="543"/>
      <c r="Z263" s="543"/>
      <c r="AA263" s="543"/>
      <c r="AB263" s="543">
        <f>IF($N$263="","",$N$263)</f>
        <v>41</v>
      </c>
      <c r="AC263" s="543"/>
      <c r="AD263" s="543"/>
      <c r="AE263" s="543">
        <f>IF($N$263="","",$N$263)</f>
        <v>41</v>
      </c>
      <c r="AF263" s="543">
        <f>IF($N$263="","",$N$263)</f>
        <v>41</v>
      </c>
      <c r="AG263" s="543"/>
      <c r="AH263" s="543"/>
      <c r="AI263" s="543"/>
      <c r="AJ263" s="543"/>
      <c r="AK263" s="190"/>
    </row>
    <row r="264" spans="2:37" ht="39.75" customHeight="1" x14ac:dyDescent="0.25">
      <c r="B264" s="187"/>
      <c r="C264" s="679"/>
      <c r="D264" s="684"/>
      <c r="E264" s="664"/>
      <c r="F264" s="668"/>
      <c r="G264" s="560"/>
      <c r="H264" s="564"/>
      <c r="I264" s="566"/>
      <c r="J264" s="564"/>
      <c r="K264" s="434" t="s">
        <v>165</v>
      </c>
      <c r="L264" s="436" t="s">
        <v>331</v>
      </c>
      <c r="M264" s="546"/>
      <c r="N264" s="546"/>
      <c r="O264" s="527"/>
      <c r="P264" s="527"/>
      <c r="Q264" s="527"/>
      <c r="R264" s="527"/>
      <c r="S264" s="215"/>
      <c r="W264" s="188"/>
      <c r="X264" s="544"/>
      <c r="Y264" s="544"/>
      <c r="Z264" s="544"/>
      <c r="AA264" s="544"/>
      <c r="AB264" s="544"/>
      <c r="AC264" s="544"/>
      <c r="AD264" s="544"/>
      <c r="AE264" s="544"/>
      <c r="AF264" s="544"/>
      <c r="AG264" s="544"/>
      <c r="AH264" s="544"/>
      <c r="AI264" s="544"/>
      <c r="AJ264" s="544"/>
      <c r="AK264" s="190"/>
    </row>
    <row r="265" spans="2:37" ht="39.75" customHeight="1" x14ac:dyDescent="0.25">
      <c r="B265" s="187"/>
      <c r="C265" s="679"/>
      <c r="D265" s="684"/>
      <c r="E265" s="664"/>
      <c r="F265" s="668"/>
      <c r="G265" s="560"/>
      <c r="H265" s="564"/>
      <c r="I265" s="566"/>
      <c r="J265" s="564"/>
      <c r="K265" s="434" t="s">
        <v>166</v>
      </c>
      <c r="L265" s="436" t="s">
        <v>332</v>
      </c>
      <c r="M265" s="546"/>
      <c r="N265" s="546"/>
      <c r="O265" s="527"/>
      <c r="P265" s="527"/>
      <c r="Q265" s="527"/>
      <c r="R265" s="527"/>
      <c r="S265" s="215"/>
      <c r="W265" s="188"/>
      <c r="X265" s="544"/>
      <c r="Y265" s="544"/>
      <c r="Z265" s="544"/>
      <c r="AA265" s="544"/>
      <c r="AB265" s="544"/>
      <c r="AC265" s="544"/>
      <c r="AD265" s="544"/>
      <c r="AE265" s="544"/>
      <c r="AF265" s="544"/>
      <c r="AG265" s="544"/>
      <c r="AH265" s="544"/>
      <c r="AI265" s="544"/>
      <c r="AJ265" s="544"/>
      <c r="AK265" s="190"/>
    </row>
    <row r="266" spans="2:37" ht="39.75" customHeight="1" x14ac:dyDescent="0.25">
      <c r="B266" s="187"/>
      <c r="C266" s="679"/>
      <c r="D266" s="684"/>
      <c r="E266" s="664"/>
      <c r="F266" s="668"/>
      <c r="G266" s="560"/>
      <c r="H266" s="564"/>
      <c r="I266" s="566"/>
      <c r="J266" s="564"/>
      <c r="K266" s="434" t="s">
        <v>187</v>
      </c>
      <c r="L266" s="436" t="s">
        <v>333</v>
      </c>
      <c r="M266" s="546"/>
      <c r="N266" s="546"/>
      <c r="O266" s="527"/>
      <c r="P266" s="527"/>
      <c r="Q266" s="527"/>
      <c r="R266" s="527"/>
      <c r="S266" s="215"/>
      <c r="W266" s="188"/>
      <c r="X266" s="544"/>
      <c r="Y266" s="544"/>
      <c r="Z266" s="544"/>
      <c r="AA266" s="544"/>
      <c r="AB266" s="544"/>
      <c r="AC266" s="544"/>
      <c r="AD266" s="544"/>
      <c r="AE266" s="544"/>
      <c r="AF266" s="544"/>
      <c r="AG266" s="544"/>
      <c r="AH266" s="544"/>
      <c r="AI266" s="544"/>
      <c r="AJ266" s="544"/>
      <c r="AK266" s="190"/>
    </row>
    <row r="267" spans="2:37" ht="39.75" customHeight="1" x14ac:dyDescent="0.25">
      <c r="B267" s="187"/>
      <c r="C267" s="679"/>
      <c r="D267" s="684"/>
      <c r="E267" s="664"/>
      <c r="F267" s="668"/>
      <c r="G267" s="560"/>
      <c r="H267" s="564"/>
      <c r="I267" s="566"/>
      <c r="J267" s="564"/>
      <c r="K267" s="434" t="s">
        <v>188</v>
      </c>
      <c r="L267" s="436" t="s">
        <v>334</v>
      </c>
      <c r="M267" s="546"/>
      <c r="N267" s="546"/>
      <c r="O267" s="527"/>
      <c r="P267" s="527"/>
      <c r="Q267" s="527"/>
      <c r="R267" s="527"/>
      <c r="S267" s="215"/>
      <c r="W267" s="188"/>
      <c r="X267" s="544"/>
      <c r="Y267" s="544"/>
      <c r="Z267" s="544"/>
      <c r="AA267" s="544"/>
      <c r="AB267" s="544"/>
      <c r="AC267" s="544"/>
      <c r="AD267" s="544"/>
      <c r="AE267" s="544"/>
      <c r="AF267" s="544"/>
      <c r="AG267" s="544"/>
      <c r="AH267" s="544"/>
      <c r="AI267" s="544"/>
      <c r="AJ267" s="544"/>
      <c r="AK267" s="190"/>
    </row>
    <row r="268" spans="2:37" ht="39.75" customHeight="1" x14ac:dyDescent="0.25">
      <c r="B268" s="187"/>
      <c r="C268" s="679"/>
      <c r="D268" s="684"/>
      <c r="E268" s="664"/>
      <c r="F268" s="668"/>
      <c r="G268" s="559"/>
      <c r="H268" s="548" t="s">
        <v>844</v>
      </c>
      <c r="I268" s="565" t="s">
        <v>14</v>
      </c>
      <c r="J268" s="567" t="s">
        <v>71</v>
      </c>
      <c r="K268" s="434" t="s">
        <v>164</v>
      </c>
      <c r="L268" s="436" t="s">
        <v>335</v>
      </c>
      <c r="M268" s="549" t="s">
        <v>109</v>
      </c>
      <c r="N268" s="545">
        <v>81</v>
      </c>
      <c r="O268" s="528" t="s">
        <v>1333</v>
      </c>
      <c r="P268" s="528" t="s">
        <v>1334</v>
      </c>
      <c r="Q268" s="528" t="s">
        <v>1335</v>
      </c>
      <c r="R268" s="526"/>
      <c r="S268" s="215"/>
      <c r="W268" s="188"/>
      <c r="X268" s="543"/>
      <c r="Y268" s="543"/>
      <c r="Z268" s="543"/>
      <c r="AA268" s="543"/>
      <c r="AB268" s="543">
        <f>IF($N$268="","",$N$268)</f>
        <v>81</v>
      </c>
      <c r="AC268" s="543"/>
      <c r="AD268" s="543"/>
      <c r="AE268" s="543">
        <f>IF($N$268="","",$N$268)</f>
        <v>81</v>
      </c>
      <c r="AF268" s="543"/>
      <c r="AG268" s="543"/>
      <c r="AH268" s="543"/>
      <c r="AI268" s="543"/>
      <c r="AJ268" s="543"/>
      <c r="AK268" s="190"/>
    </row>
    <row r="269" spans="2:37" ht="39.75" customHeight="1" x14ac:dyDescent="0.25">
      <c r="B269" s="187"/>
      <c r="C269" s="679"/>
      <c r="D269" s="684"/>
      <c r="E269" s="664"/>
      <c r="F269" s="668"/>
      <c r="G269" s="560"/>
      <c r="H269" s="564"/>
      <c r="I269" s="566"/>
      <c r="J269" s="564"/>
      <c r="K269" s="434" t="s">
        <v>165</v>
      </c>
      <c r="L269" s="436" t="s">
        <v>336</v>
      </c>
      <c r="M269" s="546"/>
      <c r="N269" s="546"/>
      <c r="O269" s="527"/>
      <c r="P269" s="527"/>
      <c r="Q269" s="527"/>
      <c r="R269" s="527"/>
      <c r="S269" s="215"/>
      <c r="W269" s="188"/>
      <c r="X269" s="544"/>
      <c r="Y269" s="544"/>
      <c r="Z269" s="544"/>
      <c r="AA269" s="544"/>
      <c r="AB269" s="544"/>
      <c r="AC269" s="544"/>
      <c r="AD269" s="544"/>
      <c r="AE269" s="544"/>
      <c r="AF269" s="544"/>
      <c r="AG269" s="544"/>
      <c r="AH269" s="544"/>
      <c r="AI269" s="544"/>
      <c r="AJ269" s="544"/>
      <c r="AK269" s="190"/>
    </row>
    <row r="270" spans="2:37" ht="39.75" customHeight="1" x14ac:dyDescent="0.25">
      <c r="B270" s="187"/>
      <c r="C270" s="679"/>
      <c r="D270" s="684"/>
      <c r="E270" s="664"/>
      <c r="F270" s="668"/>
      <c r="G270" s="560"/>
      <c r="H270" s="564"/>
      <c r="I270" s="566"/>
      <c r="J270" s="564"/>
      <c r="K270" s="434" t="s">
        <v>166</v>
      </c>
      <c r="L270" s="436" t="s">
        <v>337</v>
      </c>
      <c r="M270" s="546"/>
      <c r="N270" s="546"/>
      <c r="O270" s="527"/>
      <c r="P270" s="527"/>
      <c r="Q270" s="527"/>
      <c r="R270" s="527"/>
      <c r="S270" s="215"/>
      <c r="W270" s="188"/>
      <c r="X270" s="544"/>
      <c r="Y270" s="544"/>
      <c r="Z270" s="544"/>
      <c r="AA270" s="544"/>
      <c r="AB270" s="544"/>
      <c r="AC270" s="544"/>
      <c r="AD270" s="544"/>
      <c r="AE270" s="544"/>
      <c r="AF270" s="544"/>
      <c r="AG270" s="544"/>
      <c r="AH270" s="544"/>
      <c r="AI270" s="544"/>
      <c r="AJ270" s="544"/>
      <c r="AK270" s="190"/>
    </row>
    <row r="271" spans="2:37" ht="39.75" customHeight="1" x14ac:dyDescent="0.25">
      <c r="B271" s="187"/>
      <c r="C271" s="679"/>
      <c r="D271" s="684"/>
      <c r="E271" s="664"/>
      <c r="F271" s="668"/>
      <c r="G271" s="560"/>
      <c r="H271" s="564"/>
      <c r="I271" s="566"/>
      <c r="J271" s="564"/>
      <c r="K271" s="434" t="s">
        <v>187</v>
      </c>
      <c r="L271" s="436" t="s">
        <v>338</v>
      </c>
      <c r="M271" s="546"/>
      <c r="N271" s="546"/>
      <c r="O271" s="527"/>
      <c r="P271" s="527"/>
      <c r="Q271" s="527"/>
      <c r="R271" s="527"/>
      <c r="S271" s="215"/>
      <c r="W271" s="188"/>
      <c r="X271" s="544"/>
      <c r="Y271" s="544"/>
      <c r="Z271" s="544"/>
      <c r="AA271" s="544"/>
      <c r="AB271" s="544"/>
      <c r="AC271" s="544"/>
      <c r="AD271" s="544"/>
      <c r="AE271" s="544"/>
      <c r="AF271" s="544"/>
      <c r="AG271" s="544"/>
      <c r="AH271" s="544"/>
      <c r="AI271" s="544"/>
      <c r="AJ271" s="544"/>
      <c r="AK271" s="190"/>
    </row>
    <row r="272" spans="2:37" ht="39.75" customHeight="1" x14ac:dyDescent="0.25">
      <c r="B272" s="187"/>
      <c r="C272" s="679"/>
      <c r="D272" s="684"/>
      <c r="E272" s="664"/>
      <c r="F272" s="668"/>
      <c r="G272" s="560"/>
      <c r="H272" s="564"/>
      <c r="I272" s="566"/>
      <c r="J272" s="564"/>
      <c r="K272" s="434" t="s">
        <v>188</v>
      </c>
      <c r="L272" s="436" t="s">
        <v>339</v>
      </c>
      <c r="M272" s="546"/>
      <c r="N272" s="546"/>
      <c r="O272" s="527"/>
      <c r="P272" s="527"/>
      <c r="Q272" s="527"/>
      <c r="R272" s="527"/>
      <c r="S272" s="215"/>
      <c r="W272" s="188"/>
      <c r="X272" s="544"/>
      <c r="Y272" s="544"/>
      <c r="Z272" s="544"/>
      <c r="AA272" s="544"/>
      <c r="AB272" s="544"/>
      <c r="AC272" s="544"/>
      <c r="AD272" s="544"/>
      <c r="AE272" s="544"/>
      <c r="AF272" s="544"/>
      <c r="AG272" s="544"/>
      <c r="AH272" s="544"/>
      <c r="AI272" s="544"/>
      <c r="AJ272" s="544"/>
      <c r="AK272" s="190"/>
    </row>
    <row r="273" spans="2:37" ht="39.75" customHeight="1" x14ac:dyDescent="0.25">
      <c r="B273" s="187"/>
      <c r="C273" s="679"/>
      <c r="D273" s="684"/>
      <c r="E273" s="664"/>
      <c r="F273" s="668"/>
      <c r="G273" s="559"/>
      <c r="H273" s="548" t="s">
        <v>845</v>
      </c>
      <c r="I273" s="565" t="s">
        <v>15</v>
      </c>
      <c r="J273" s="567" t="s">
        <v>71</v>
      </c>
      <c r="K273" s="434" t="s">
        <v>164</v>
      </c>
      <c r="L273" s="436" t="s">
        <v>340</v>
      </c>
      <c r="M273" s="549" t="s">
        <v>109</v>
      </c>
      <c r="N273" s="545">
        <v>21</v>
      </c>
      <c r="O273" s="535" t="s">
        <v>1193</v>
      </c>
      <c r="P273" s="535" t="s">
        <v>1336</v>
      </c>
      <c r="Q273" s="535" t="s">
        <v>1337</v>
      </c>
      <c r="R273" s="526"/>
      <c r="S273" s="215"/>
      <c r="W273" s="188"/>
      <c r="X273" s="543"/>
      <c r="Y273" s="543"/>
      <c r="Z273" s="543"/>
      <c r="AA273" s="543"/>
      <c r="AB273" s="543"/>
      <c r="AC273" s="543"/>
      <c r="AD273" s="543"/>
      <c r="AE273" s="543">
        <f>IF($N$273="","",$N$273)</f>
        <v>21</v>
      </c>
      <c r="AF273" s="543"/>
      <c r="AG273" s="543"/>
      <c r="AH273" s="543"/>
      <c r="AI273" s="543"/>
      <c r="AJ273" s="543"/>
      <c r="AK273" s="190"/>
    </row>
    <row r="274" spans="2:37" ht="39.75" customHeight="1" x14ac:dyDescent="0.25">
      <c r="B274" s="187"/>
      <c r="C274" s="679"/>
      <c r="D274" s="684"/>
      <c r="E274" s="664"/>
      <c r="F274" s="668"/>
      <c r="G274" s="560"/>
      <c r="H274" s="564"/>
      <c r="I274" s="566"/>
      <c r="J274" s="564"/>
      <c r="K274" s="434" t="s">
        <v>165</v>
      </c>
      <c r="L274" s="436" t="s">
        <v>341</v>
      </c>
      <c r="M274" s="546"/>
      <c r="N274" s="546"/>
      <c r="O274" s="536"/>
      <c r="P274" s="536"/>
      <c r="Q274" s="536"/>
      <c r="R274" s="527"/>
      <c r="S274" s="215"/>
      <c r="W274" s="188"/>
      <c r="X274" s="544"/>
      <c r="Y274" s="544"/>
      <c r="Z274" s="544"/>
      <c r="AA274" s="544"/>
      <c r="AB274" s="544"/>
      <c r="AC274" s="544"/>
      <c r="AD274" s="544"/>
      <c r="AE274" s="544"/>
      <c r="AF274" s="544"/>
      <c r="AG274" s="544"/>
      <c r="AH274" s="544"/>
      <c r="AI274" s="544"/>
      <c r="AJ274" s="544"/>
      <c r="AK274" s="190"/>
    </row>
    <row r="275" spans="2:37" ht="39.75" customHeight="1" x14ac:dyDescent="0.25">
      <c r="B275" s="187"/>
      <c r="C275" s="679"/>
      <c r="D275" s="684"/>
      <c r="E275" s="664"/>
      <c r="F275" s="668"/>
      <c r="G275" s="560"/>
      <c r="H275" s="564"/>
      <c r="I275" s="566"/>
      <c r="J275" s="564"/>
      <c r="K275" s="434" t="s">
        <v>166</v>
      </c>
      <c r="L275" s="436" t="s">
        <v>342</v>
      </c>
      <c r="M275" s="546"/>
      <c r="N275" s="546"/>
      <c r="O275" s="536"/>
      <c r="P275" s="536"/>
      <c r="Q275" s="536"/>
      <c r="R275" s="527"/>
      <c r="S275" s="215"/>
      <c r="W275" s="188"/>
      <c r="X275" s="544"/>
      <c r="Y275" s="544"/>
      <c r="Z275" s="544"/>
      <c r="AA275" s="544"/>
      <c r="AB275" s="544"/>
      <c r="AC275" s="544"/>
      <c r="AD275" s="544"/>
      <c r="AE275" s="544"/>
      <c r="AF275" s="544"/>
      <c r="AG275" s="544"/>
      <c r="AH275" s="544"/>
      <c r="AI275" s="544"/>
      <c r="AJ275" s="544"/>
      <c r="AK275" s="190"/>
    </row>
    <row r="276" spans="2:37" ht="39.75" customHeight="1" x14ac:dyDescent="0.25">
      <c r="B276" s="187"/>
      <c r="C276" s="679"/>
      <c r="D276" s="684"/>
      <c r="E276" s="664"/>
      <c r="F276" s="668"/>
      <c r="G276" s="560"/>
      <c r="H276" s="564"/>
      <c r="I276" s="566"/>
      <c r="J276" s="564"/>
      <c r="K276" s="434" t="s">
        <v>187</v>
      </c>
      <c r="L276" s="436" t="s">
        <v>343</v>
      </c>
      <c r="M276" s="546"/>
      <c r="N276" s="546"/>
      <c r="O276" s="536"/>
      <c r="P276" s="536"/>
      <c r="Q276" s="536"/>
      <c r="R276" s="527"/>
      <c r="S276" s="215"/>
      <c r="W276" s="188"/>
      <c r="X276" s="544"/>
      <c r="Y276" s="544"/>
      <c r="Z276" s="544"/>
      <c r="AA276" s="544"/>
      <c r="AB276" s="544"/>
      <c r="AC276" s="544"/>
      <c r="AD276" s="544"/>
      <c r="AE276" s="544"/>
      <c r="AF276" s="544"/>
      <c r="AG276" s="544"/>
      <c r="AH276" s="544"/>
      <c r="AI276" s="544"/>
      <c r="AJ276" s="544"/>
      <c r="AK276" s="190"/>
    </row>
    <row r="277" spans="2:37" ht="39.75" customHeight="1" x14ac:dyDescent="0.25">
      <c r="B277" s="187"/>
      <c r="C277" s="679"/>
      <c r="D277" s="684"/>
      <c r="E277" s="664"/>
      <c r="F277" s="668"/>
      <c r="G277" s="560"/>
      <c r="H277" s="564"/>
      <c r="I277" s="566"/>
      <c r="J277" s="564"/>
      <c r="K277" s="434" t="s">
        <v>188</v>
      </c>
      <c r="L277" s="436" t="s">
        <v>344</v>
      </c>
      <c r="M277" s="546"/>
      <c r="N277" s="546"/>
      <c r="O277" s="536"/>
      <c r="P277" s="536"/>
      <c r="Q277" s="536"/>
      <c r="R277" s="527"/>
      <c r="S277" s="215"/>
      <c r="W277" s="188"/>
      <c r="X277" s="544"/>
      <c r="Y277" s="544"/>
      <c r="Z277" s="544"/>
      <c r="AA277" s="544"/>
      <c r="AB277" s="544"/>
      <c r="AC277" s="544"/>
      <c r="AD277" s="544"/>
      <c r="AE277" s="544"/>
      <c r="AF277" s="544"/>
      <c r="AG277" s="544"/>
      <c r="AH277" s="544"/>
      <c r="AI277" s="544"/>
      <c r="AJ277" s="544"/>
      <c r="AK277" s="190"/>
    </row>
    <row r="278" spans="2:37" ht="39.75" customHeight="1" x14ac:dyDescent="0.25">
      <c r="B278" s="187"/>
      <c r="C278" s="679"/>
      <c r="D278" s="684"/>
      <c r="E278" s="664"/>
      <c r="F278" s="668"/>
      <c r="G278" s="434"/>
      <c r="H278" s="565" t="s">
        <v>16</v>
      </c>
      <c r="I278" s="562"/>
      <c r="J278" s="562"/>
      <c r="K278" s="440"/>
      <c r="L278" s="388"/>
      <c r="M278" s="340"/>
      <c r="N278" s="340"/>
      <c r="O278" s="444"/>
      <c r="P278" s="444"/>
      <c r="Q278" s="444"/>
      <c r="R278" s="445"/>
      <c r="S278" s="215"/>
      <c r="W278" s="188"/>
      <c r="X278" s="335"/>
      <c r="Y278" s="336"/>
      <c r="Z278" s="336"/>
      <c r="AA278" s="336"/>
      <c r="AB278" s="336"/>
      <c r="AC278" s="336"/>
      <c r="AD278" s="336"/>
      <c r="AE278" s="336"/>
      <c r="AF278" s="336"/>
      <c r="AG278" s="336"/>
      <c r="AH278" s="336"/>
      <c r="AI278" s="336"/>
      <c r="AJ278" s="336"/>
      <c r="AK278" s="190"/>
    </row>
    <row r="279" spans="2:37" ht="39.75" customHeight="1" x14ac:dyDescent="0.25">
      <c r="B279" s="187"/>
      <c r="C279" s="679"/>
      <c r="D279" s="684"/>
      <c r="E279" s="664"/>
      <c r="F279" s="668"/>
      <c r="G279" s="559"/>
      <c r="H279" s="548" t="s">
        <v>846</v>
      </c>
      <c r="I279" s="561" t="s">
        <v>806</v>
      </c>
      <c r="J279" s="567" t="s">
        <v>72</v>
      </c>
      <c r="K279" s="434" t="s">
        <v>164</v>
      </c>
      <c r="L279" s="388" t="s">
        <v>345</v>
      </c>
      <c r="M279" s="549" t="s">
        <v>109</v>
      </c>
      <c r="N279" s="545">
        <v>61</v>
      </c>
      <c r="O279" s="535" t="s">
        <v>1339</v>
      </c>
      <c r="P279" s="535" t="s">
        <v>1303</v>
      </c>
      <c r="Q279" s="535" t="s">
        <v>1338</v>
      </c>
      <c r="R279" s="526"/>
      <c r="S279" s="215"/>
      <c r="W279" s="188"/>
      <c r="X279" s="543"/>
      <c r="Y279" s="543"/>
      <c r="Z279" s="543"/>
      <c r="AA279" s="543"/>
      <c r="AB279" s="543"/>
      <c r="AC279" s="543"/>
      <c r="AD279" s="543"/>
      <c r="AE279" s="543">
        <f>IF($N$279="","",$N$279)</f>
        <v>61</v>
      </c>
      <c r="AF279" s="543"/>
      <c r="AG279" s="543"/>
      <c r="AH279" s="543"/>
      <c r="AI279" s="543"/>
      <c r="AJ279" s="543"/>
      <c r="AK279" s="190"/>
    </row>
    <row r="280" spans="2:37" ht="39.75" customHeight="1" x14ac:dyDescent="0.25">
      <c r="B280" s="187"/>
      <c r="C280" s="679"/>
      <c r="D280" s="684"/>
      <c r="E280" s="664"/>
      <c r="F280" s="668"/>
      <c r="G280" s="560"/>
      <c r="H280" s="564"/>
      <c r="I280" s="566"/>
      <c r="J280" s="564"/>
      <c r="K280" s="434" t="s">
        <v>165</v>
      </c>
      <c r="L280" s="436" t="s">
        <v>346</v>
      </c>
      <c r="M280" s="546"/>
      <c r="N280" s="546"/>
      <c r="O280" s="536"/>
      <c r="P280" s="536"/>
      <c r="Q280" s="536"/>
      <c r="R280" s="527"/>
      <c r="S280" s="215"/>
      <c r="W280" s="188"/>
      <c r="X280" s="544"/>
      <c r="Y280" s="544"/>
      <c r="Z280" s="544"/>
      <c r="AA280" s="544"/>
      <c r="AB280" s="544"/>
      <c r="AC280" s="544"/>
      <c r="AD280" s="544"/>
      <c r="AE280" s="544"/>
      <c r="AF280" s="544"/>
      <c r="AG280" s="544"/>
      <c r="AH280" s="544"/>
      <c r="AI280" s="544"/>
      <c r="AJ280" s="544"/>
      <c r="AK280" s="190"/>
    </row>
    <row r="281" spans="2:37" ht="39.75" customHeight="1" x14ac:dyDescent="0.25">
      <c r="B281" s="187"/>
      <c r="C281" s="679"/>
      <c r="D281" s="684"/>
      <c r="E281" s="664"/>
      <c r="F281" s="668"/>
      <c r="G281" s="560"/>
      <c r="H281" s="564"/>
      <c r="I281" s="566"/>
      <c r="J281" s="564"/>
      <c r="K281" s="434" t="s">
        <v>166</v>
      </c>
      <c r="L281" s="435" t="s">
        <v>810</v>
      </c>
      <c r="M281" s="546"/>
      <c r="N281" s="546"/>
      <c r="O281" s="536"/>
      <c r="P281" s="536"/>
      <c r="Q281" s="536"/>
      <c r="R281" s="527"/>
      <c r="S281" s="215"/>
      <c r="W281" s="188"/>
      <c r="X281" s="544"/>
      <c r="Y281" s="544"/>
      <c r="Z281" s="544"/>
      <c r="AA281" s="544"/>
      <c r="AB281" s="544"/>
      <c r="AC281" s="544"/>
      <c r="AD281" s="544"/>
      <c r="AE281" s="544"/>
      <c r="AF281" s="544"/>
      <c r="AG281" s="544"/>
      <c r="AH281" s="544"/>
      <c r="AI281" s="544"/>
      <c r="AJ281" s="544"/>
      <c r="AK281" s="190"/>
    </row>
    <row r="282" spans="2:37" ht="39.75" customHeight="1" x14ac:dyDescent="0.25">
      <c r="B282" s="187"/>
      <c r="C282" s="679"/>
      <c r="D282" s="684"/>
      <c r="E282" s="664"/>
      <c r="F282" s="668"/>
      <c r="G282" s="560"/>
      <c r="H282" s="564"/>
      <c r="I282" s="566"/>
      <c r="J282" s="564"/>
      <c r="K282" s="434" t="s">
        <v>187</v>
      </c>
      <c r="L282" s="435" t="s">
        <v>811</v>
      </c>
      <c r="M282" s="546"/>
      <c r="N282" s="546"/>
      <c r="O282" s="536"/>
      <c r="P282" s="536"/>
      <c r="Q282" s="536"/>
      <c r="R282" s="527"/>
      <c r="S282" s="215"/>
      <c r="W282" s="188"/>
      <c r="X282" s="544"/>
      <c r="Y282" s="544"/>
      <c r="Z282" s="544"/>
      <c r="AA282" s="544"/>
      <c r="AB282" s="544"/>
      <c r="AC282" s="544"/>
      <c r="AD282" s="544"/>
      <c r="AE282" s="544"/>
      <c r="AF282" s="544"/>
      <c r="AG282" s="544"/>
      <c r="AH282" s="544"/>
      <c r="AI282" s="544"/>
      <c r="AJ282" s="544"/>
      <c r="AK282" s="190"/>
    </row>
    <row r="283" spans="2:37" ht="39.75" customHeight="1" x14ac:dyDescent="0.25">
      <c r="B283" s="187"/>
      <c r="C283" s="679"/>
      <c r="D283" s="684"/>
      <c r="E283" s="664"/>
      <c r="F283" s="668"/>
      <c r="G283" s="560"/>
      <c r="H283" s="564"/>
      <c r="I283" s="566"/>
      <c r="J283" s="564"/>
      <c r="K283" s="434" t="s">
        <v>188</v>
      </c>
      <c r="L283" s="435" t="s">
        <v>812</v>
      </c>
      <c r="M283" s="546"/>
      <c r="N283" s="546"/>
      <c r="O283" s="536"/>
      <c r="P283" s="536"/>
      <c r="Q283" s="536"/>
      <c r="R283" s="527"/>
      <c r="S283" s="215"/>
      <c r="W283" s="188"/>
      <c r="X283" s="544"/>
      <c r="Y283" s="544"/>
      <c r="Z283" s="544"/>
      <c r="AA283" s="544"/>
      <c r="AB283" s="544"/>
      <c r="AC283" s="544"/>
      <c r="AD283" s="544"/>
      <c r="AE283" s="544"/>
      <c r="AF283" s="544"/>
      <c r="AG283" s="544"/>
      <c r="AH283" s="544"/>
      <c r="AI283" s="544"/>
      <c r="AJ283" s="544"/>
      <c r="AK283" s="190"/>
    </row>
    <row r="284" spans="2:37" ht="39.75" customHeight="1" x14ac:dyDescent="0.25">
      <c r="B284" s="187"/>
      <c r="C284" s="679"/>
      <c r="D284" s="684"/>
      <c r="E284" s="664"/>
      <c r="F284" s="668"/>
      <c r="G284" s="559"/>
      <c r="H284" s="548" t="s">
        <v>847</v>
      </c>
      <c r="I284" s="561" t="s">
        <v>809</v>
      </c>
      <c r="J284" s="567" t="s">
        <v>72</v>
      </c>
      <c r="K284" s="434" t="s">
        <v>164</v>
      </c>
      <c r="L284" s="388" t="s">
        <v>345</v>
      </c>
      <c r="M284" s="549" t="s">
        <v>109</v>
      </c>
      <c r="N284" s="545">
        <v>61</v>
      </c>
      <c r="O284" s="528" t="s">
        <v>1299</v>
      </c>
      <c r="P284" s="528" t="s">
        <v>1300</v>
      </c>
      <c r="Q284" s="528" t="s">
        <v>1338</v>
      </c>
      <c r="R284" s="526"/>
      <c r="S284" s="215"/>
      <c r="W284" s="188"/>
      <c r="X284" s="543"/>
      <c r="Y284" s="543"/>
      <c r="Z284" s="543"/>
      <c r="AA284" s="543"/>
      <c r="AB284" s="543"/>
      <c r="AC284" s="543"/>
      <c r="AD284" s="543"/>
      <c r="AE284" s="543">
        <f>IF($N$284="","",$N$284)</f>
        <v>61</v>
      </c>
      <c r="AF284" s="543"/>
      <c r="AG284" s="543"/>
      <c r="AH284" s="543"/>
      <c r="AI284" s="543"/>
      <c r="AJ284" s="543"/>
      <c r="AK284" s="190"/>
    </row>
    <row r="285" spans="2:37" ht="39.75" customHeight="1" x14ac:dyDescent="0.25">
      <c r="B285" s="187"/>
      <c r="C285" s="679"/>
      <c r="D285" s="684"/>
      <c r="E285" s="664"/>
      <c r="F285" s="668"/>
      <c r="G285" s="560"/>
      <c r="H285" s="564"/>
      <c r="I285" s="566"/>
      <c r="J285" s="564"/>
      <c r="K285" s="434" t="s">
        <v>165</v>
      </c>
      <c r="L285" s="436" t="s">
        <v>346</v>
      </c>
      <c r="M285" s="546"/>
      <c r="N285" s="546"/>
      <c r="O285" s="527"/>
      <c r="P285" s="527"/>
      <c r="Q285" s="527"/>
      <c r="R285" s="527"/>
      <c r="S285" s="215"/>
      <c r="W285" s="188"/>
      <c r="X285" s="544"/>
      <c r="Y285" s="544"/>
      <c r="Z285" s="544"/>
      <c r="AA285" s="544"/>
      <c r="AB285" s="544"/>
      <c r="AC285" s="544"/>
      <c r="AD285" s="544"/>
      <c r="AE285" s="544"/>
      <c r="AF285" s="544"/>
      <c r="AG285" s="544"/>
      <c r="AH285" s="544"/>
      <c r="AI285" s="544"/>
      <c r="AJ285" s="544"/>
      <c r="AK285" s="190"/>
    </row>
    <row r="286" spans="2:37" ht="39.75" customHeight="1" x14ac:dyDescent="0.25">
      <c r="B286" s="187"/>
      <c r="C286" s="679"/>
      <c r="D286" s="684"/>
      <c r="E286" s="664"/>
      <c r="F286" s="668"/>
      <c r="G286" s="560"/>
      <c r="H286" s="564"/>
      <c r="I286" s="566"/>
      <c r="J286" s="564"/>
      <c r="K286" s="434" t="s">
        <v>166</v>
      </c>
      <c r="L286" s="435" t="s">
        <v>810</v>
      </c>
      <c r="M286" s="546"/>
      <c r="N286" s="546"/>
      <c r="O286" s="527"/>
      <c r="P286" s="527"/>
      <c r="Q286" s="527"/>
      <c r="R286" s="527"/>
      <c r="S286" s="215"/>
      <c r="W286" s="188"/>
      <c r="X286" s="544"/>
      <c r="Y286" s="544"/>
      <c r="Z286" s="544"/>
      <c r="AA286" s="544"/>
      <c r="AB286" s="544"/>
      <c r="AC286" s="544"/>
      <c r="AD286" s="544"/>
      <c r="AE286" s="544"/>
      <c r="AF286" s="544"/>
      <c r="AG286" s="544"/>
      <c r="AH286" s="544"/>
      <c r="AI286" s="544"/>
      <c r="AJ286" s="544"/>
      <c r="AK286" s="190"/>
    </row>
    <row r="287" spans="2:37" ht="39.75" customHeight="1" x14ac:dyDescent="0.25">
      <c r="B287" s="187"/>
      <c r="C287" s="679"/>
      <c r="D287" s="684"/>
      <c r="E287" s="664"/>
      <c r="F287" s="668"/>
      <c r="G287" s="560"/>
      <c r="H287" s="564"/>
      <c r="I287" s="566"/>
      <c r="J287" s="564"/>
      <c r="K287" s="434" t="s">
        <v>187</v>
      </c>
      <c r="L287" s="435" t="s">
        <v>811</v>
      </c>
      <c r="M287" s="546"/>
      <c r="N287" s="546"/>
      <c r="O287" s="527"/>
      <c r="P287" s="527"/>
      <c r="Q287" s="527"/>
      <c r="R287" s="527"/>
      <c r="S287" s="215"/>
      <c r="W287" s="188"/>
      <c r="X287" s="544"/>
      <c r="Y287" s="544"/>
      <c r="Z287" s="544"/>
      <c r="AA287" s="544"/>
      <c r="AB287" s="544"/>
      <c r="AC287" s="544"/>
      <c r="AD287" s="544"/>
      <c r="AE287" s="544"/>
      <c r="AF287" s="544"/>
      <c r="AG287" s="544"/>
      <c r="AH287" s="544"/>
      <c r="AI287" s="544"/>
      <c r="AJ287" s="544"/>
      <c r="AK287" s="190"/>
    </row>
    <row r="288" spans="2:37" ht="39.75" customHeight="1" x14ac:dyDescent="0.25">
      <c r="B288" s="187"/>
      <c r="C288" s="679"/>
      <c r="D288" s="684"/>
      <c r="E288" s="664"/>
      <c r="F288" s="668"/>
      <c r="G288" s="560"/>
      <c r="H288" s="564"/>
      <c r="I288" s="566"/>
      <c r="J288" s="564"/>
      <c r="K288" s="434" t="s">
        <v>188</v>
      </c>
      <c r="L288" s="435" t="s">
        <v>812</v>
      </c>
      <c r="M288" s="546"/>
      <c r="N288" s="546"/>
      <c r="O288" s="527"/>
      <c r="P288" s="527"/>
      <c r="Q288" s="527"/>
      <c r="R288" s="527"/>
      <c r="S288" s="215"/>
      <c r="W288" s="188"/>
      <c r="X288" s="544"/>
      <c r="Y288" s="544"/>
      <c r="Z288" s="544"/>
      <c r="AA288" s="544"/>
      <c r="AB288" s="544"/>
      <c r="AC288" s="544"/>
      <c r="AD288" s="544"/>
      <c r="AE288" s="544"/>
      <c r="AF288" s="544"/>
      <c r="AG288" s="544"/>
      <c r="AH288" s="544"/>
      <c r="AI288" s="544"/>
      <c r="AJ288" s="544"/>
      <c r="AK288" s="190"/>
    </row>
    <row r="289" spans="2:37" ht="39.75" customHeight="1" x14ac:dyDescent="0.25">
      <c r="B289" s="187"/>
      <c r="C289" s="679"/>
      <c r="D289" s="684"/>
      <c r="E289" s="664"/>
      <c r="F289" s="668"/>
      <c r="G289" s="559"/>
      <c r="H289" s="548" t="s">
        <v>848</v>
      </c>
      <c r="I289" s="561" t="s">
        <v>813</v>
      </c>
      <c r="J289" s="567" t="s">
        <v>72</v>
      </c>
      <c r="K289" s="434" t="s">
        <v>164</v>
      </c>
      <c r="L289" s="388" t="s">
        <v>345</v>
      </c>
      <c r="M289" s="549" t="s">
        <v>109</v>
      </c>
      <c r="N289" s="545">
        <v>61</v>
      </c>
      <c r="O289" s="528" t="s">
        <v>1299</v>
      </c>
      <c r="P289" s="528" t="s">
        <v>1300</v>
      </c>
      <c r="Q289" s="528" t="s">
        <v>1386</v>
      </c>
      <c r="R289" s="526"/>
      <c r="S289" s="215"/>
      <c r="W289" s="188"/>
      <c r="X289" s="543"/>
      <c r="Y289" s="543"/>
      <c r="Z289" s="543"/>
      <c r="AA289" s="543"/>
      <c r="AB289" s="543"/>
      <c r="AC289" s="543"/>
      <c r="AD289" s="543"/>
      <c r="AE289" s="543">
        <f>IF($N$289="","",$N$289)</f>
        <v>61</v>
      </c>
      <c r="AF289" s="543"/>
      <c r="AG289" s="543"/>
      <c r="AH289" s="543"/>
      <c r="AI289" s="543"/>
      <c r="AJ289" s="543"/>
      <c r="AK289" s="190"/>
    </row>
    <row r="290" spans="2:37" ht="39.75" customHeight="1" x14ac:dyDescent="0.25">
      <c r="B290" s="187"/>
      <c r="C290" s="679"/>
      <c r="D290" s="684"/>
      <c r="E290" s="664"/>
      <c r="F290" s="668"/>
      <c r="G290" s="560"/>
      <c r="H290" s="564"/>
      <c r="I290" s="566"/>
      <c r="J290" s="564"/>
      <c r="K290" s="434" t="s">
        <v>165</v>
      </c>
      <c r="L290" s="436" t="s">
        <v>346</v>
      </c>
      <c r="M290" s="546"/>
      <c r="N290" s="546"/>
      <c r="O290" s="527"/>
      <c r="P290" s="527"/>
      <c r="Q290" s="527"/>
      <c r="R290" s="527"/>
      <c r="S290" s="215"/>
      <c r="W290" s="188"/>
      <c r="X290" s="544"/>
      <c r="Y290" s="544"/>
      <c r="Z290" s="544"/>
      <c r="AA290" s="544"/>
      <c r="AB290" s="544"/>
      <c r="AC290" s="544"/>
      <c r="AD290" s="544"/>
      <c r="AE290" s="544"/>
      <c r="AF290" s="544"/>
      <c r="AG290" s="544"/>
      <c r="AH290" s="544"/>
      <c r="AI290" s="544"/>
      <c r="AJ290" s="544"/>
      <c r="AK290" s="190"/>
    </row>
    <row r="291" spans="2:37" ht="39.75" customHeight="1" x14ac:dyDescent="0.25">
      <c r="B291" s="187"/>
      <c r="C291" s="679"/>
      <c r="D291" s="684"/>
      <c r="E291" s="664"/>
      <c r="F291" s="668"/>
      <c r="G291" s="560"/>
      <c r="H291" s="564"/>
      <c r="I291" s="566"/>
      <c r="J291" s="564"/>
      <c r="K291" s="434" t="s">
        <v>166</v>
      </c>
      <c r="L291" s="435" t="s">
        <v>810</v>
      </c>
      <c r="M291" s="546"/>
      <c r="N291" s="546"/>
      <c r="O291" s="527"/>
      <c r="P291" s="527"/>
      <c r="Q291" s="527"/>
      <c r="R291" s="527"/>
      <c r="S291" s="215"/>
      <c r="W291" s="188"/>
      <c r="X291" s="544"/>
      <c r="Y291" s="544"/>
      <c r="Z291" s="544"/>
      <c r="AA291" s="544"/>
      <c r="AB291" s="544"/>
      <c r="AC291" s="544"/>
      <c r="AD291" s="544"/>
      <c r="AE291" s="544"/>
      <c r="AF291" s="544"/>
      <c r="AG291" s="544"/>
      <c r="AH291" s="544"/>
      <c r="AI291" s="544"/>
      <c r="AJ291" s="544"/>
      <c r="AK291" s="190"/>
    </row>
    <row r="292" spans="2:37" ht="39.75" customHeight="1" x14ac:dyDescent="0.25">
      <c r="B292" s="187"/>
      <c r="C292" s="679"/>
      <c r="D292" s="684"/>
      <c r="E292" s="664"/>
      <c r="F292" s="668"/>
      <c r="G292" s="560"/>
      <c r="H292" s="564"/>
      <c r="I292" s="566"/>
      <c r="J292" s="564"/>
      <c r="K292" s="434" t="s">
        <v>187</v>
      </c>
      <c r="L292" s="435" t="s">
        <v>811</v>
      </c>
      <c r="M292" s="546"/>
      <c r="N292" s="546"/>
      <c r="O292" s="527"/>
      <c r="P292" s="527"/>
      <c r="Q292" s="527"/>
      <c r="R292" s="527"/>
      <c r="S292" s="215"/>
      <c r="W292" s="188"/>
      <c r="X292" s="544"/>
      <c r="Y292" s="544"/>
      <c r="Z292" s="544"/>
      <c r="AA292" s="544"/>
      <c r="AB292" s="544"/>
      <c r="AC292" s="544"/>
      <c r="AD292" s="544"/>
      <c r="AE292" s="544"/>
      <c r="AF292" s="544"/>
      <c r="AG292" s="544"/>
      <c r="AH292" s="544"/>
      <c r="AI292" s="544"/>
      <c r="AJ292" s="544"/>
      <c r="AK292" s="190"/>
    </row>
    <row r="293" spans="2:37" ht="39.75" customHeight="1" x14ac:dyDescent="0.25">
      <c r="B293" s="187"/>
      <c r="C293" s="679"/>
      <c r="D293" s="684"/>
      <c r="E293" s="664"/>
      <c r="F293" s="668"/>
      <c r="G293" s="560"/>
      <c r="H293" s="564"/>
      <c r="I293" s="566"/>
      <c r="J293" s="564"/>
      <c r="K293" s="434" t="s">
        <v>188</v>
      </c>
      <c r="L293" s="435" t="s">
        <v>812</v>
      </c>
      <c r="M293" s="546"/>
      <c r="N293" s="546"/>
      <c r="O293" s="527"/>
      <c r="P293" s="527"/>
      <c r="Q293" s="527"/>
      <c r="R293" s="527"/>
      <c r="S293" s="215"/>
      <c r="W293" s="188"/>
      <c r="X293" s="544"/>
      <c r="Y293" s="544"/>
      <c r="Z293" s="544"/>
      <c r="AA293" s="544"/>
      <c r="AB293" s="544"/>
      <c r="AC293" s="544"/>
      <c r="AD293" s="544"/>
      <c r="AE293" s="544"/>
      <c r="AF293" s="544"/>
      <c r="AG293" s="544"/>
      <c r="AH293" s="544"/>
      <c r="AI293" s="544"/>
      <c r="AJ293" s="544"/>
      <c r="AK293" s="190"/>
    </row>
    <row r="294" spans="2:37" ht="39.75" customHeight="1" x14ac:dyDescent="0.25">
      <c r="B294" s="187"/>
      <c r="C294" s="679"/>
      <c r="D294" s="684"/>
      <c r="E294" s="664"/>
      <c r="F294" s="668"/>
      <c r="G294" s="559"/>
      <c r="H294" s="548" t="s">
        <v>849</v>
      </c>
      <c r="I294" s="561" t="s">
        <v>814</v>
      </c>
      <c r="J294" s="567" t="s">
        <v>72</v>
      </c>
      <c r="K294" s="434" t="s">
        <v>164</v>
      </c>
      <c r="L294" s="388" t="s">
        <v>345</v>
      </c>
      <c r="M294" s="549" t="s">
        <v>109</v>
      </c>
      <c r="N294" s="545">
        <v>61</v>
      </c>
      <c r="O294" s="535" t="s">
        <v>1340</v>
      </c>
      <c r="P294" s="535" t="s">
        <v>1341</v>
      </c>
      <c r="Q294" s="528" t="s">
        <v>1342</v>
      </c>
      <c r="R294" s="526"/>
      <c r="S294" s="215"/>
      <c r="W294" s="188"/>
      <c r="X294" s="543"/>
      <c r="Y294" s="543"/>
      <c r="Z294" s="543"/>
      <c r="AA294" s="543"/>
      <c r="AB294" s="543"/>
      <c r="AC294" s="543"/>
      <c r="AD294" s="543"/>
      <c r="AE294" s="543">
        <f>IF($N$294="","",$N$294)</f>
        <v>61</v>
      </c>
      <c r="AF294" s="543"/>
      <c r="AG294" s="543">
        <f>IF($N$294="","",$N$294)</f>
        <v>61</v>
      </c>
      <c r="AH294" s="543">
        <f>IF($N$294="","",$N$294)</f>
        <v>61</v>
      </c>
      <c r="AI294" s="543"/>
      <c r="AJ294" s="543"/>
      <c r="AK294" s="190"/>
    </row>
    <row r="295" spans="2:37" ht="39.75" customHeight="1" x14ac:dyDescent="0.25">
      <c r="B295" s="187"/>
      <c r="C295" s="679"/>
      <c r="D295" s="684"/>
      <c r="E295" s="664"/>
      <c r="F295" s="668"/>
      <c r="G295" s="560"/>
      <c r="H295" s="564"/>
      <c r="I295" s="566"/>
      <c r="J295" s="564"/>
      <c r="K295" s="434" t="s">
        <v>165</v>
      </c>
      <c r="L295" s="436" t="s">
        <v>346</v>
      </c>
      <c r="M295" s="546"/>
      <c r="N295" s="546"/>
      <c r="O295" s="536"/>
      <c r="P295" s="536"/>
      <c r="Q295" s="527"/>
      <c r="R295" s="527"/>
      <c r="S295" s="215"/>
      <c r="W295" s="188"/>
      <c r="X295" s="544"/>
      <c r="Y295" s="544"/>
      <c r="Z295" s="544"/>
      <c r="AA295" s="544"/>
      <c r="AB295" s="544"/>
      <c r="AC295" s="544"/>
      <c r="AD295" s="544"/>
      <c r="AE295" s="544"/>
      <c r="AF295" s="544"/>
      <c r="AG295" s="544"/>
      <c r="AH295" s="544"/>
      <c r="AI295" s="544"/>
      <c r="AJ295" s="544"/>
      <c r="AK295" s="190"/>
    </row>
    <row r="296" spans="2:37" ht="39.75" customHeight="1" x14ac:dyDescent="0.25">
      <c r="B296" s="187"/>
      <c r="C296" s="679"/>
      <c r="D296" s="684"/>
      <c r="E296" s="664"/>
      <c r="F296" s="668"/>
      <c r="G296" s="560"/>
      <c r="H296" s="564"/>
      <c r="I296" s="566"/>
      <c r="J296" s="564"/>
      <c r="K296" s="434" t="s">
        <v>166</v>
      </c>
      <c r="L296" s="435" t="s">
        <v>810</v>
      </c>
      <c r="M296" s="546"/>
      <c r="N296" s="546"/>
      <c r="O296" s="536"/>
      <c r="P296" s="536"/>
      <c r="Q296" s="527"/>
      <c r="R296" s="527"/>
      <c r="S296" s="215"/>
      <c r="W296" s="188"/>
      <c r="X296" s="544"/>
      <c r="Y296" s="544"/>
      <c r="Z296" s="544"/>
      <c r="AA296" s="544"/>
      <c r="AB296" s="544"/>
      <c r="AC296" s="544"/>
      <c r="AD296" s="544"/>
      <c r="AE296" s="544"/>
      <c r="AF296" s="544"/>
      <c r="AG296" s="544"/>
      <c r="AH296" s="544"/>
      <c r="AI296" s="544"/>
      <c r="AJ296" s="544"/>
      <c r="AK296" s="190"/>
    </row>
    <row r="297" spans="2:37" ht="39.75" customHeight="1" x14ac:dyDescent="0.25">
      <c r="B297" s="187"/>
      <c r="C297" s="679"/>
      <c r="D297" s="684"/>
      <c r="E297" s="664"/>
      <c r="F297" s="668"/>
      <c r="G297" s="560"/>
      <c r="H297" s="564"/>
      <c r="I297" s="566"/>
      <c r="J297" s="564"/>
      <c r="K297" s="434" t="s">
        <v>187</v>
      </c>
      <c r="L297" s="435" t="s">
        <v>811</v>
      </c>
      <c r="M297" s="546"/>
      <c r="N297" s="546"/>
      <c r="O297" s="536"/>
      <c r="P297" s="536"/>
      <c r="Q297" s="527"/>
      <c r="R297" s="527"/>
      <c r="S297" s="215"/>
      <c r="W297" s="188"/>
      <c r="X297" s="544"/>
      <c r="Y297" s="544"/>
      <c r="Z297" s="544"/>
      <c r="AA297" s="544"/>
      <c r="AB297" s="544"/>
      <c r="AC297" s="544"/>
      <c r="AD297" s="544"/>
      <c r="AE297" s="544"/>
      <c r="AF297" s="544"/>
      <c r="AG297" s="544"/>
      <c r="AH297" s="544"/>
      <c r="AI297" s="544"/>
      <c r="AJ297" s="544"/>
      <c r="AK297" s="190"/>
    </row>
    <row r="298" spans="2:37" ht="39.75" customHeight="1" x14ac:dyDescent="0.25">
      <c r="B298" s="187"/>
      <c r="C298" s="679"/>
      <c r="D298" s="684"/>
      <c r="E298" s="664"/>
      <c r="F298" s="668"/>
      <c r="G298" s="560"/>
      <c r="H298" s="564"/>
      <c r="I298" s="566"/>
      <c r="J298" s="564"/>
      <c r="K298" s="434" t="s">
        <v>188</v>
      </c>
      <c r="L298" s="435" t="s">
        <v>812</v>
      </c>
      <c r="M298" s="546"/>
      <c r="N298" s="546"/>
      <c r="O298" s="536"/>
      <c r="P298" s="536"/>
      <c r="Q298" s="527"/>
      <c r="R298" s="527"/>
      <c r="S298" s="215"/>
      <c r="W298" s="188"/>
      <c r="X298" s="544"/>
      <c r="Y298" s="544"/>
      <c r="Z298" s="544"/>
      <c r="AA298" s="544"/>
      <c r="AB298" s="544"/>
      <c r="AC298" s="544"/>
      <c r="AD298" s="544"/>
      <c r="AE298" s="544"/>
      <c r="AF298" s="544"/>
      <c r="AG298" s="544"/>
      <c r="AH298" s="544"/>
      <c r="AI298" s="544"/>
      <c r="AJ298" s="544"/>
      <c r="AK298" s="190"/>
    </row>
    <row r="299" spans="2:37" ht="39.75" customHeight="1" x14ac:dyDescent="0.25">
      <c r="B299" s="187"/>
      <c r="C299" s="679"/>
      <c r="D299" s="684"/>
      <c r="E299" s="664"/>
      <c r="F299" s="668"/>
      <c r="G299" s="434"/>
      <c r="H299" s="606" t="s">
        <v>834</v>
      </c>
      <c r="I299" s="607"/>
      <c r="J299" s="607"/>
      <c r="K299" s="607"/>
      <c r="L299" s="608"/>
      <c r="M299" s="341"/>
      <c r="N299" s="341"/>
      <c r="O299" s="446"/>
      <c r="P299" s="446"/>
      <c r="Q299" s="446"/>
      <c r="R299" s="447"/>
      <c r="S299" s="223"/>
      <c r="W299" s="188"/>
      <c r="X299" s="335"/>
      <c r="Y299" s="336"/>
      <c r="Z299" s="336"/>
      <c r="AA299" s="336"/>
      <c r="AB299" s="336"/>
      <c r="AC299" s="336"/>
      <c r="AD299" s="336"/>
      <c r="AE299" s="336"/>
      <c r="AF299" s="336"/>
      <c r="AG299" s="336"/>
      <c r="AH299" s="336"/>
      <c r="AI299" s="336"/>
      <c r="AJ299" s="336"/>
      <c r="AK299" s="190"/>
    </row>
    <row r="300" spans="2:37" ht="39.75" customHeight="1" x14ac:dyDescent="0.25">
      <c r="B300" s="187"/>
      <c r="C300" s="679"/>
      <c r="D300" s="684"/>
      <c r="E300" s="664"/>
      <c r="F300" s="668"/>
      <c r="G300" s="559"/>
      <c r="H300" s="548" t="s">
        <v>850</v>
      </c>
      <c r="I300" s="561" t="s">
        <v>815</v>
      </c>
      <c r="J300" s="567" t="s">
        <v>57</v>
      </c>
      <c r="K300" s="434" t="s">
        <v>164</v>
      </c>
      <c r="L300" s="388" t="s">
        <v>347</v>
      </c>
      <c r="M300" s="549" t="s">
        <v>109</v>
      </c>
      <c r="N300" s="545">
        <v>20</v>
      </c>
      <c r="O300" s="528"/>
      <c r="P300" s="528"/>
      <c r="Q300" s="526"/>
      <c r="R300" s="526"/>
      <c r="S300" s="215"/>
      <c r="W300" s="188"/>
      <c r="X300" s="543"/>
      <c r="Y300" s="543"/>
      <c r="Z300" s="543"/>
      <c r="AA300" s="543"/>
      <c r="AB300" s="543"/>
      <c r="AC300" s="543"/>
      <c r="AD300" s="543">
        <f>IF($N$300="","",$N$300)</f>
        <v>20</v>
      </c>
      <c r="AE300" s="543">
        <f>IF($N$300="","",$N$300)</f>
        <v>20</v>
      </c>
      <c r="AF300" s="543"/>
      <c r="AG300" s="543"/>
      <c r="AH300" s="543"/>
      <c r="AI300" s="543">
        <f>IF($N$300="","",$N$300)</f>
        <v>20</v>
      </c>
      <c r="AJ300" s="543"/>
      <c r="AK300" s="190"/>
    </row>
    <row r="301" spans="2:37" ht="39.75" customHeight="1" x14ac:dyDescent="0.25">
      <c r="B301" s="187"/>
      <c r="C301" s="679"/>
      <c r="D301" s="684"/>
      <c r="E301" s="664"/>
      <c r="F301" s="668"/>
      <c r="G301" s="560"/>
      <c r="H301" s="564"/>
      <c r="I301" s="566"/>
      <c r="J301" s="564"/>
      <c r="K301" s="434" t="s">
        <v>165</v>
      </c>
      <c r="L301" s="389" t="s">
        <v>818</v>
      </c>
      <c r="M301" s="546"/>
      <c r="N301" s="546"/>
      <c r="O301" s="527"/>
      <c r="P301" s="527"/>
      <c r="Q301" s="527"/>
      <c r="R301" s="527"/>
      <c r="S301" s="215"/>
      <c r="W301" s="188"/>
      <c r="X301" s="544"/>
      <c r="Y301" s="544"/>
      <c r="Z301" s="544"/>
      <c r="AA301" s="544"/>
      <c r="AB301" s="544"/>
      <c r="AC301" s="544"/>
      <c r="AD301" s="544"/>
      <c r="AE301" s="544"/>
      <c r="AF301" s="544"/>
      <c r="AG301" s="544"/>
      <c r="AH301" s="544"/>
      <c r="AI301" s="544"/>
      <c r="AJ301" s="544"/>
      <c r="AK301" s="190"/>
    </row>
    <row r="302" spans="2:37" ht="39.75" customHeight="1" x14ac:dyDescent="0.25">
      <c r="B302" s="187"/>
      <c r="C302" s="679"/>
      <c r="D302" s="684"/>
      <c r="E302" s="664"/>
      <c r="F302" s="668"/>
      <c r="G302" s="560"/>
      <c r="H302" s="564"/>
      <c r="I302" s="566"/>
      <c r="J302" s="564"/>
      <c r="K302" s="434" t="s">
        <v>166</v>
      </c>
      <c r="L302" s="435" t="s">
        <v>819</v>
      </c>
      <c r="M302" s="546"/>
      <c r="N302" s="546"/>
      <c r="O302" s="527"/>
      <c r="P302" s="527"/>
      <c r="Q302" s="527"/>
      <c r="R302" s="527"/>
      <c r="S302" s="215"/>
      <c r="W302" s="188"/>
      <c r="X302" s="544"/>
      <c r="Y302" s="544"/>
      <c r="Z302" s="544"/>
      <c r="AA302" s="544"/>
      <c r="AB302" s="544"/>
      <c r="AC302" s="544"/>
      <c r="AD302" s="544"/>
      <c r="AE302" s="544"/>
      <c r="AF302" s="544"/>
      <c r="AG302" s="544"/>
      <c r="AH302" s="544"/>
      <c r="AI302" s="544"/>
      <c r="AJ302" s="544"/>
      <c r="AK302" s="190"/>
    </row>
    <row r="303" spans="2:37" ht="51.75" customHeight="1" x14ac:dyDescent="0.25">
      <c r="B303" s="187"/>
      <c r="C303" s="679"/>
      <c r="D303" s="684"/>
      <c r="E303" s="664"/>
      <c r="F303" s="668"/>
      <c r="G303" s="560"/>
      <c r="H303" s="564"/>
      <c r="I303" s="566"/>
      <c r="J303" s="564"/>
      <c r="K303" s="434" t="s">
        <v>187</v>
      </c>
      <c r="L303" s="435" t="s">
        <v>820</v>
      </c>
      <c r="M303" s="546"/>
      <c r="N303" s="546"/>
      <c r="O303" s="527"/>
      <c r="P303" s="527"/>
      <c r="Q303" s="527"/>
      <c r="R303" s="527"/>
      <c r="S303" s="215"/>
      <c r="W303" s="188"/>
      <c r="X303" s="544"/>
      <c r="Y303" s="544"/>
      <c r="Z303" s="544"/>
      <c r="AA303" s="544"/>
      <c r="AB303" s="544"/>
      <c r="AC303" s="544"/>
      <c r="AD303" s="544"/>
      <c r="AE303" s="544"/>
      <c r="AF303" s="544"/>
      <c r="AG303" s="544"/>
      <c r="AH303" s="544"/>
      <c r="AI303" s="544"/>
      <c r="AJ303" s="544"/>
      <c r="AK303" s="190"/>
    </row>
    <row r="304" spans="2:37" ht="57" customHeight="1" x14ac:dyDescent="0.25">
      <c r="B304" s="187"/>
      <c r="C304" s="679"/>
      <c r="D304" s="684"/>
      <c r="E304" s="664"/>
      <c r="F304" s="668"/>
      <c r="G304" s="560"/>
      <c r="H304" s="564"/>
      <c r="I304" s="566"/>
      <c r="J304" s="564"/>
      <c r="K304" s="434" t="s">
        <v>188</v>
      </c>
      <c r="L304" s="435" t="s">
        <v>821</v>
      </c>
      <c r="M304" s="546"/>
      <c r="N304" s="546"/>
      <c r="O304" s="527"/>
      <c r="P304" s="527"/>
      <c r="Q304" s="527"/>
      <c r="R304" s="527"/>
      <c r="S304" s="215"/>
      <c r="W304" s="188"/>
      <c r="X304" s="544"/>
      <c r="Y304" s="544"/>
      <c r="Z304" s="544"/>
      <c r="AA304" s="544"/>
      <c r="AB304" s="544"/>
      <c r="AC304" s="544"/>
      <c r="AD304" s="544"/>
      <c r="AE304" s="544"/>
      <c r="AF304" s="544"/>
      <c r="AG304" s="544"/>
      <c r="AH304" s="544"/>
      <c r="AI304" s="544"/>
      <c r="AJ304" s="544"/>
      <c r="AK304" s="190"/>
    </row>
    <row r="305" spans="2:37" ht="53.25" customHeight="1" x14ac:dyDescent="0.25">
      <c r="B305" s="187"/>
      <c r="C305" s="679"/>
      <c r="D305" s="684"/>
      <c r="E305" s="664"/>
      <c r="F305" s="668"/>
      <c r="G305" s="559"/>
      <c r="H305" s="548" t="s">
        <v>851</v>
      </c>
      <c r="I305" s="561" t="s">
        <v>816</v>
      </c>
      <c r="J305" s="567" t="s">
        <v>57</v>
      </c>
      <c r="K305" s="434" t="s">
        <v>164</v>
      </c>
      <c r="L305" s="388" t="s">
        <v>347</v>
      </c>
      <c r="M305" s="549" t="s">
        <v>109</v>
      </c>
      <c r="N305" s="545">
        <v>41</v>
      </c>
      <c r="O305" s="535" t="s">
        <v>1305</v>
      </c>
      <c r="P305" s="535" t="s">
        <v>1305</v>
      </c>
      <c r="Q305" s="528" t="s">
        <v>1343</v>
      </c>
      <c r="R305" s="526"/>
      <c r="S305" s="215"/>
      <c r="W305" s="188"/>
      <c r="X305" s="543"/>
      <c r="Y305" s="543"/>
      <c r="Z305" s="543"/>
      <c r="AA305" s="543"/>
      <c r="AB305" s="543"/>
      <c r="AC305" s="543"/>
      <c r="AD305" s="543"/>
      <c r="AE305" s="543">
        <f>IF($N$305="","",$N$305)</f>
        <v>41</v>
      </c>
      <c r="AF305" s="543">
        <f>IF($N$305="","",$N$305)</f>
        <v>41</v>
      </c>
      <c r="AG305" s="543"/>
      <c r="AH305" s="543">
        <f>IF($N$305="","",$N$305)</f>
        <v>41</v>
      </c>
      <c r="AI305" s="543">
        <f>IF($N$305="","",$N$305)</f>
        <v>41</v>
      </c>
      <c r="AJ305" s="543"/>
      <c r="AK305" s="190"/>
    </row>
    <row r="306" spans="2:37" ht="53.25" customHeight="1" x14ac:dyDescent="0.25">
      <c r="B306" s="187"/>
      <c r="C306" s="679"/>
      <c r="D306" s="684"/>
      <c r="E306" s="664"/>
      <c r="F306" s="668"/>
      <c r="G306" s="560"/>
      <c r="H306" s="564"/>
      <c r="I306" s="566"/>
      <c r="J306" s="564"/>
      <c r="K306" s="434" t="s">
        <v>165</v>
      </c>
      <c r="L306" s="389" t="s">
        <v>818</v>
      </c>
      <c r="M306" s="546"/>
      <c r="N306" s="546"/>
      <c r="O306" s="536"/>
      <c r="P306" s="536"/>
      <c r="Q306" s="527"/>
      <c r="R306" s="527"/>
      <c r="S306" s="215"/>
      <c r="W306" s="188"/>
      <c r="X306" s="544"/>
      <c r="Y306" s="544"/>
      <c r="Z306" s="544"/>
      <c r="AA306" s="544"/>
      <c r="AB306" s="544"/>
      <c r="AC306" s="544"/>
      <c r="AD306" s="544"/>
      <c r="AE306" s="544"/>
      <c r="AF306" s="544"/>
      <c r="AG306" s="544"/>
      <c r="AH306" s="544"/>
      <c r="AI306" s="544"/>
      <c r="AJ306" s="544"/>
      <c r="AK306" s="190"/>
    </row>
    <row r="307" spans="2:37" ht="53.25" customHeight="1" x14ac:dyDescent="0.25">
      <c r="B307" s="187"/>
      <c r="C307" s="679"/>
      <c r="D307" s="684"/>
      <c r="E307" s="664"/>
      <c r="F307" s="668"/>
      <c r="G307" s="560"/>
      <c r="H307" s="564"/>
      <c r="I307" s="566"/>
      <c r="J307" s="564"/>
      <c r="K307" s="434" t="s">
        <v>166</v>
      </c>
      <c r="L307" s="435" t="s">
        <v>822</v>
      </c>
      <c r="M307" s="546"/>
      <c r="N307" s="546"/>
      <c r="O307" s="536"/>
      <c r="P307" s="536"/>
      <c r="Q307" s="527"/>
      <c r="R307" s="527"/>
      <c r="S307" s="215"/>
      <c r="W307" s="188"/>
      <c r="X307" s="544"/>
      <c r="Y307" s="544"/>
      <c r="Z307" s="544"/>
      <c r="AA307" s="544"/>
      <c r="AB307" s="544"/>
      <c r="AC307" s="544"/>
      <c r="AD307" s="544"/>
      <c r="AE307" s="544"/>
      <c r="AF307" s="544"/>
      <c r="AG307" s="544"/>
      <c r="AH307" s="544"/>
      <c r="AI307" s="544"/>
      <c r="AJ307" s="544"/>
      <c r="AK307" s="190"/>
    </row>
    <row r="308" spans="2:37" ht="53.25" customHeight="1" x14ac:dyDescent="0.25">
      <c r="B308" s="187"/>
      <c r="C308" s="679"/>
      <c r="D308" s="684"/>
      <c r="E308" s="664"/>
      <c r="F308" s="668"/>
      <c r="G308" s="560"/>
      <c r="H308" s="564"/>
      <c r="I308" s="566"/>
      <c r="J308" s="564"/>
      <c r="K308" s="434" t="s">
        <v>187</v>
      </c>
      <c r="L308" s="435" t="s">
        <v>823</v>
      </c>
      <c r="M308" s="546"/>
      <c r="N308" s="546"/>
      <c r="O308" s="536"/>
      <c r="P308" s="536"/>
      <c r="Q308" s="527"/>
      <c r="R308" s="527"/>
      <c r="S308" s="215"/>
      <c r="W308" s="188"/>
      <c r="X308" s="544"/>
      <c r="Y308" s="544"/>
      <c r="Z308" s="544"/>
      <c r="AA308" s="544"/>
      <c r="AB308" s="544"/>
      <c r="AC308" s="544"/>
      <c r="AD308" s="544"/>
      <c r="AE308" s="544"/>
      <c r="AF308" s="544"/>
      <c r="AG308" s="544"/>
      <c r="AH308" s="544"/>
      <c r="AI308" s="544"/>
      <c r="AJ308" s="544"/>
      <c r="AK308" s="190"/>
    </row>
    <row r="309" spans="2:37" ht="53.25" customHeight="1" x14ac:dyDescent="0.25">
      <c r="B309" s="187"/>
      <c r="C309" s="679"/>
      <c r="D309" s="684"/>
      <c r="E309" s="664"/>
      <c r="F309" s="668"/>
      <c r="G309" s="560"/>
      <c r="H309" s="564"/>
      <c r="I309" s="566"/>
      <c r="J309" s="564"/>
      <c r="K309" s="434" t="s">
        <v>188</v>
      </c>
      <c r="L309" s="435" t="s">
        <v>824</v>
      </c>
      <c r="M309" s="546"/>
      <c r="N309" s="546"/>
      <c r="O309" s="536"/>
      <c r="P309" s="536"/>
      <c r="Q309" s="527"/>
      <c r="R309" s="527"/>
      <c r="S309" s="215"/>
      <c r="W309" s="188"/>
      <c r="X309" s="544"/>
      <c r="Y309" s="544"/>
      <c r="Z309" s="544"/>
      <c r="AA309" s="544"/>
      <c r="AB309" s="544"/>
      <c r="AC309" s="544"/>
      <c r="AD309" s="544"/>
      <c r="AE309" s="544"/>
      <c r="AF309" s="544"/>
      <c r="AG309" s="544"/>
      <c r="AH309" s="544"/>
      <c r="AI309" s="544"/>
      <c r="AJ309" s="544"/>
      <c r="AK309" s="190"/>
    </row>
    <row r="310" spans="2:37" ht="39.75" customHeight="1" x14ac:dyDescent="0.25">
      <c r="B310" s="187"/>
      <c r="C310" s="679"/>
      <c r="D310" s="684"/>
      <c r="E310" s="664"/>
      <c r="F310" s="668"/>
      <c r="G310" s="559"/>
      <c r="H310" s="548" t="s">
        <v>852</v>
      </c>
      <c r="I310" s="561" t="s">
        <v>817</v>
      </c>
      <c r="J310" s="567" t="s">
        <v>57</v>
      </c>
      <c r="K310" s="434" t="s">
        <v>164</v>
      </c>
      <c r="L310" s="388" t="s">
        <v>347</v>
      </c>
      <c r="M310" s="549"/>
      <c r="N310" s="545">
        <v>41</v>
      </c>
      <c r="O310" s="535" t="s">
        <v>1308</v>
      </c>
      <c r="P310" s="535" t="s">
        <v>1344</v>
      </c>
      <c r="Q310" s="528" t="s">
        <v>1345</v>
      </c>
      <c r="R310" s="526"/>
      <c r="S310" s="215"/>
      <c r="W310" s="188"/>
      <c r="X310" s="543"/>
      <c r="Y310" s="543"/>
      <c r="Z310" s="543"/>
      <c r="AA310" s="543"/>
      <c r="AB310" s="543"/>
      <c r="AC310" s="543"/>
      <c r="AD310" s="543"/>
      <c r="AE310" s="543">
        <f>IF($N$310="","",$N$310)</f>
        <v>41</v>
      </c>
      <c r="AF310" s="543">
        <f>IF($N$310="","",$N$310)</f>
        <v>41</v>
      </c>
      <c r="AG310" s="543"/>
      <c r="AH310" s="543">
        <f>IF($N$310="","",$N$310)</f>
        <v>41</v>
      </c>
      <c r="AI310" s="543">
        <f>IF($N$310="","",$N$310)</f>
        <v>41</v>
      </c>
      <c r="AJ310" s="543"/>
      <c r="AK310" s="190"/>
    </row>
    <row r="311" spans="2:37" ht="39.75" customHeight="1" x14ac:dyDescent="0.25">
      <c r="B311" s="187"/>
      <c r="C311" s="679"/>
      <c r="D311" s="684"/>
      <c r="E311" s="664"/>
      <c r="F311" s="668"/>
      <c r="G311" s="560"/>
      <c r="H311" s="564"/>
      <c r="I311" s="566"/>
      <c r="J311" s="564"/>
      <c r="K311" s="434" t="s">
        <v>165</v>
      </c>
      <c r="L311" s="389" t="s">
        <v>818</v>
      </c>
      <c r="M311" s="546"/>
      <c r="N311" s="546"/>
      <c r="O311" s="536"/>
      <c r="P311" s="536"/>
      <c r="Q311" s="527"/>
      <c r="R311" s="527"/>
      <c r="S311" s="215"/>
      <c r="W311" s="188"/>
      <c r="X311" s="544"/>
      <c r="Y311" s="544"/>
      <c r="Z311" s="544"/>
      <c r="AA311" s="544"/>
      <c r="AB311" s="544"/>
      <c r="AC311" s="544"/>
      <c r="AD311" s="544"/>
      <c r="AE311" s="544"/>
      <c r="AF311" s="544"/>
      <c r="AG311" s="544"/>
      <c r="AH311" s="544"/>
      <c r="AI311" s="544"/>
      <c r="AJ311" s="544"/>
      <c r="AK311" s="190"/>
    </row>
    <row r="312" spans="2:37" ht="36.75" customHeight="1" x14ac:dyDescent="0.25">
      <c r="B312" s="187"/>
      <c r="C312" s="679"/>
      <c r="D312" s="684"/>
      <c r="E312" s="664"/>
      <c r="F312" s="668"/>
      <c r="G312" s="560"/>
      <c r="H312" s="564"/>
      <c r="I312" s="566"/>
      <c r="J312" s="564"/>
      <c r="K312" s="434" t="s">
        <v>166</v>
      </c>
      <c r="L312" s="435" t="s">
        <v>825</v>
      </c>
      <c r="M312" s="546"/>
      <c r="N312" s="546"/>
      <c r="O312" s="536"/>
      <c r="P312" s="536"/>
      <c r="Q312" s="527"/>
      <c r="R312" s="527"/>
      <c r="S312" s="215"/>
      <c r="W312" s="188"/>
      <c r="X312" s="544"/>
      <c r="Y312" s="544"/>
      <c r="Z312" s="544"/>
      <c r="AA312" s="544"/>
      <c r="AB312" s="544"/>
      <c r="AC312" s="544"/>
      <c r="AD312" s="544"/>
      <c r="AE312" s="544"/>
      <c r="AF312" s="544"/>
      <c r="AG312" s="544"/>
      <c r="AH312" s="544"/>
      <c r="AI312" s="544"/>
      <c r="AJ312" s="544"/>
      <c r="AK312" s="190"/>
    </row>
    <row r="313" spans="2:37" ht="48" customHeight="1" x14ac:dyDescent="0.25">
      <c r="B313" s="187"/>
      <c r="C313" s="679"/>
      <c r="D313" s="684"/>
      <c r="E313" s="664"/>
      <c r="F313" s="668"/>
      <c r="G313" s="560"/>
      <c r="H313" s="564"/>
      <c r="I313" s="566"/>
      <c r="J313" s="564"/>
      <c r="K313" s="434" t="s">
        <v>187</v>
      </c>
      <c r="L313" s="435" t="s">
        <v>826</v>
      </c>
      <c r="M313" s="546"/>
      <c r="N313" s="546"/>
      <c r="O313" s="536"/>
      <c r="P313" s="536"/>
      <c r="Q313" s="527"/>
      <c r="R313" s="527"/>
      <c r="S313" s="215"/>
      <c r="W313" s="188"/>
      <c r="X313" s="544"/>
      <c r="Y313" s="544"/>
      <c r="Z313" s="544"/>
      <c r="AA313" s="544"/>
      <c r="AB313" s="544"/>
      <c r="AC313" s="544"/>
      <c r="AD313" s="544"/>
      <c r="AE313" s="544"/>
      <c r="AF313" s="544"/>
      <c r="AG313" s="544"/>
      <c r="AH313" s="544"/>
      <c r="AI313" s="544"/>
      <c r="AJ313" s="544"/>
      <c r="AK313" s="190"/>
    </row>
    <row r="314" spans="2:37" ht="74.25" customHeight="1" x14ac:dyDescent="0.25">
      <c r="B314" s="187"/>
      <c r="C314" s="679"/>
      <c r="D314" s="684"/>
      <c r="E314" s="664"/>
      <c r="F314" s="668"/>
      <c r="G314" s="560"/>
      <c r="H314" s="564"/>
      <c r="I314" s="566"/>
      <c r="J314" s="564"/>
      <c r="K314" s="434" t="s">
        <v>188</v>
      </c>
      <c r="L314" s="435" t="s">
        <v>827</v>
      </c>
      <c r="M314" s="546"/>
      <c r="N314" s="546"/>
      <c r="O314" s="536"/>
      <c r="P314" s="536"/>
      <c r="Q314" s="527"/>
      <c r="R314" s="527"/>
      <c r="S314" s="215"/>
      <c r="W314" s="188"/>
      <c r="X314" s="544"/>
      <c r="Y314" s="544"/>
      <c r="Z314" s="544"/>
      <c r="AA314" s="544"/>
      <c r="AB314" s="544"/>
      <c r="AC314" s="544"/>
      <c r="AD314" s="544"/>
      <c r="AE314" s="544"/>
      <c r="AF314" s="544"/>
      <c r="AG314" s="544"/>
      <c r="AH314" s="544"/>
      <c r="AI314" s="544"/>
      <c r="AJ314" s="544"/>
      <c r="AK314" s="190"/>
    </row>
    <row r="315" spans="2:37" ht="39.75" customHeight="1" x14ac:dyDescent="0.25">
      <c r="B315" s="187"/>
      <c r="C315" s="679"/>
      <c r="D315" s="684"/>
      <c r="E315" s="664"/>
      <c r="F315" s="668"/>
      <c r="G315" s="559"/>
      <c r="H315" s="548" t="s">
        <v>853</v>
      </c>
      <c r="I315" s="561" t="s">
        <v>1107</v>
      </c>
      <c r="J315" s="567" t="s">
        <v>57</v>
      </c>
      <c r="K315" s="434" t="s">
        <v>164</v>
      </c>
      <c r="L315" s="389" t="s">
        <v>829</v>
      </c>
      <c r="M315" s="549"/>
      <c r="N315" s="545">
        <v>41</v>
      </c>
      <c r="O315" s="528" t="s">
        <v>1306</v>
      </c>
      <c r="P315" s="528" t="s">
        <v>1307</v>
      </c>
      <c r="Q315" s="528" t="s">
        <v>1346</v>
      </c>
      <c r="R315" s="526"/>
      <c r="S315" s="215"/>
      <c r="W315" s="188"/>
      <c r="X315" s="543"/>
      <c r="Y315" s="543"/>
      <c r="Z315" s="543"/>
      <c r="AA315" s="543"/>
      <c r="AB315" s="543"/>
      <c r="AC315" s="543"/>
      <c r="AD315" s="543"/>
      <c r="AE315" s="543">
        <f>IF($N$315="","",$N$315)</f>
        <v>41</v>
      </c>
      <c r="AF315" s="543"/>
      <c r="AG315" s="543"/>
      <c r="AH315" s="543">
        <f>IF($N$315="","",$N$315)</f>
        <v>41</v>
      </c>
      <c r="AI315" s="543"/>
      <c r="AJ315" s="543"/>
      <c r="AK315" s="190"/>
    </row>
    <row r="316" spans="2:37" ht="39.75" customHeight="1" x14ac:dyDescent="0.25">
      <c r="B316" s="187"/>
      <c r="C316" s="679"/>
      <c r="D316" s="684"/>
      <c r="E316" s="664"/>
      <c r="F316" s="668"/>
      <c r="G316" s="560"/>
      <c r="H316" s="564"/>
      <c r="I316" s="566"/>
      <c r="J316" s="564"/>
      <c r="K316" s="434" t="s">
        <v>165</v>
      </c>
      <c r="L316" s="435" t="s">
        <v>830</v>
      </c>
      <c r="M316" s="546"/>
      <c r="N316" s="546"/>
      <c r="O316" s="527"/>
      <c r="P316" s="527"/>
      <c r="Q316" s="527"/>
      <c r="R316" s="527"/>
      <c r="S316" s="215"/>
      <c r="W316" s="188"/>
      <c r="X316" s="544"/>
      <c r="Y316" s="544"/>
      <c r="Z316" s="544"/>
      <c r="AA316" s="544"/>
      <c r="AB316" s="544"/>
      <c r="AC316" s="544"/>
      <c r="AD316" s="544"/>
      <c r="AE316" s="544"/>
      <c r="AF316" s="544"/>
      <c r="AG316" s="544"/>
      <c r="AH316" s="544"/>
      <c r="AI316" s="544"/>
      <c r="AJ316" s="544"/>
      <c r="AK316" s="190"/>
    </row>
    <row r="317" spans="2:37" ht="39.75" customHeight="1" x14ac:dyDescent="0.25">
      <c r="B317" s="187"/>
      <c r="C317" s="679"/>
      <c r="D317" s="684"/>
      <c r="E317" s="664"/>
      <c r="F317" s="668"/>
      <c r="G317" s="560"/>
      <c r="H317" s="564"/>
      <c r="I317" s="566"/>
      <c r="J317" s="564"/>
      <c r="K317" s="434" t="s">
        <v>166</v>
      </c>
      <c r="L317" s="435" t="s">
        <v>831</v>
      </c>
      <c r="M317" s="546"/>
      <c r="N317" s="546"/>
      <c r="O317" s="527"/>
      <c r="P317" s="527"/>
      <c r="Q317" s="527"/>
      <c r="R317" s="527"/>
      <c r="S317" s="215"/>
      <c r="W317" s="188"/>
      <c r="X317" s="544"/>
      <c r="Y317" s="544"/>
      <c r="Z317" s="544"/>
      <c r="AA317" s="544"/>
      <c r="AB317" s="544"/>
      <c r="AC317" s="544"/>
      <c r="AD317" s="544"/>
      <c r="AE317" s="544"/>
      <c r="AF317" s="544"/>
      <c r="AG317" s="544"/>
      <c r="AH317" s="544"/>
      <c r="AI317" s="544"/>
      <c r="AJ317" s="544"/>
      <c r="AK317" s="190"/>
    </row>
    <row r="318" spans="2:37" ht="39.75" customHeight="1" x14ac:dyDescent="0.25">
      <c r="B318" s="187"/>
      <c r="C318" s="679"/>
      <c r="D318" s="684"/>
      <c r="E318" s="664"/>
      <c r="F318" s="668"/>
      <c r="G318" s="560"/>
      <c r="H318" s="564"/>
      <c r="I318" s="566"/>
      <c r="J318" s="564"/>
      <c r="K318" s="434" t="s">
        <v>187</v>
      </c>
      <c r="L318" s="435" t="s">
        <v>832</v>
      </c>
      <c r="M318" s="546"/>
      <c r="N318" s="546"/>
      <c r="O318" s="527"/>
      <c r="P318" s="527"/>
      <c r="Q318" s="527"/>
      <c r="R318" s="527"/>
      <c r="S318" s="215"/>
      <c r="W318" s="188"/>
      <c r="X318" s="544"/>
      <c r="Y318" s="544"/>
      <c r="Z318" s="544"/>
      <c r="AA318" s="544"/>
      <c r="AB318" s="544"/>
      <c r="AC318" s="544"/>
      <c r="AD318" s="544"/>
      <c r="AE318" s="544"/>
      <c r="AF318" s="544"/>
      <c r="AG318" s="544"/>
      <c r="AH318" s="544"/>
      <c r="AI318" s="544"/>
      <c r="AJ318" s="544"/>
      <c r="AK318" s="190"/>
    </row>
    <row r="319" spans="2:37" ht="39.75" customHeight="1" x14ac:dyDescent="0.25">
      <c r="B319" s="187"/>
      <c r="C319" s="679"/>
      <c r="D319" s="684"/>
      <c r="E319" s="664"/>
      <c r="F319" s="668"/>
      <c r="G319" s="560"/>
      <c r="H319" s="564"/>
      <c r="I319" s="566"/>
      <c r="J319" s="564"/>
      <c r="K319" s="434" t="s">
        <v>188</v>
      </c>
      <c r="L319" s="435" t="s">
        <v>833</v>
      </c>
      <c r="M319" s="546"/>
      <c r="N319" s="546"/>
      <c r="O319" s="527"/>
      <c r="P319" s="527"/>
      <c r="Q319" s="527"/>
      <c r="R319" s="527"/>
      <c r="S319" s="215"/>
      <c r="W319" s="188"/>
      <c r="X319" s="544"/>
      <c r="Y319" s="544"/>
      <c r="Z319" s="544"/>
      <c r="AA319" s="544"/>
      <c r="AB319" s="544"/>
      <c r="AC319" s="544"/>
      <c r="AD319" s="544"/>
      <c r="AE319" s="544"/>
      <c r="AF319" s="544"/>
      <c r="AG319" s="544"/>
      <c r="AH319" s="544"/>
      <c r="AI319" s="544"/>
      <c r="AJ319" s="544"/>
      <c r="AK319" s="190"/>
    </row>
    <row r="320" spans="2:37" ht="39.75" customHeight="1" x14ac:dyDescent="0.25">
      <c r="B320" s="187"/>
      <c r="C320" s="679"/>
      <c r="D320" s="684"/>
      <c r="E320" s="664"/>
      <c r="F320" s="668"/>
      <c r="G320" s="559">
        <v>41</v>
      </c>
      <c r="H320" s="565" t="s">
        <v>148</v>
      </c>
      <c r="I320" s="568"/>
      <c r="J320" s="567" t="s">
        <v>79</v>
      </c>
      <c r="K320" s="434" t="s">
        <v>164</v>
      </c>
      <c r="L320" s="388" t="s">
        <v>828</v>
      </c>
      <c r="M320" s="549" t="s">
        <v>109</v>
      </c>
      <c r="N320" s="545">
        <v>20</v>
      </c>
      <c r="O320" s="526"/>
      <c r="P320" s="526"/>
      <c r="Q320" s="526"/>
      <c r="R320" s="526"/>
      <c r="S320" s="215"/>
      <c r="W320" s="188"/>
      <c r="X320" s="543"/>
      <c r="Y320" s="543"/>
      <c r="Z320" s="543"/>
      <c r="AA320" s="543"/>
      <c r="AB320" s="543"/>
      <c r="AC320" s="543"/>
      <c r="AD320" s="543"/>
      <c r="AE320" s="543">
        <f>IF($N$320="","",$N$320)</f>
        <v>20</v>
      </c>
      <c r="AF320" s="543"/>
      <c r="AG320" s="543"/>
      <c r="AH320" s="543"/>
      <c r="AI320" s="543"/>
      <c r="AJ320" s="543"/>
      <c r="AK320" s="190"/>
    </row>
    <row r="321" spans="2:37" ht="39.75" customHeight="1" x14ac:dyDescent="0.25">
      <c r="B321" s="187"/>
      <c r="C321" s="679"/>
      <c r="D321" s="684"/>
      <c r="E321" s="546"/>
      <c r="F321" s="666"/>
      <c r="G321" s="560"/>
      <c r="H321" s="566"/>
      <c r="I321" s="568"/>
      <c r="J321" s="564"/>
      <c r="K321" s="434" t="s">
        <v>165</v>
      </c>
      <c r="L321" s="436" t="s">
        <v>348</v>
      </c>
      <c r="M321" s="546"/>
      <c r="N321" s="546"/>
      <c r="O321" s="527"/>
      <c r="P321" s="527"/>
      <c r="Q321" s="527"/>
      <c r="R321" s="527"/>
      <c r="S321" s="215"/>
      <c r="W321" s="188"/>
      <c r="X321" s="544"/>
      <c r="Y321" s="544"/>
      <c r="Z321" s="544"/>
      <c r="AA321" s="544"/>
      <c r="AB321" s="544"/>
      <c r="AC321" s="544"/>
      <c r="AD321" s="544"/>
      <c r="AE321" s="544"/>
      <c r="AF321" s="544"/>
      <c r="AG321" s="544"/>
      <c r="AH321" s="544"/>
      <c r="AI321" s="544"/>
      <c r="AJ321" s="544"/>
      <c r="AK321" s="190"/>
    </row>
    <row r="322" spans="2:37" ht="39.75" customHeight="1" x14ac:dyDescent="0.25">
      <c r="B322" s="187"/>
      <c r="C322" s="679"/>
      <c r="D322" s="684"/>
      <c r="E322" s="546"/>
      <c r="F322" s="666"/>
      <c r="G322" s="560"/>
      <c r="H322" s="566"/>
      <c r="I322" s="568"/>
      <c r="J322" s="564"/>
      <c r="K322" s="434" t="s">
        <v>166</v>
      </c>
      <c r="L322" s="436" t="s">
        <v>349</v>
      </c>
      <c r="M322" s="546"/>
      <c r="N322" s="546"/>
      <c r="O322" s="527"/>
      <c r="P322" s="527"/>
      <c r="Q322" s="527"/>
      <c r="R322" s="527"/>
      <c r="S322" s="215"/>
      <c r="W322" s="188"/>
      <c r="X322" s="544"/>
      <c r="Y322" s="544"/>
      <c r="Z322" s="544"/>
      <c r="AA322" s="544"/>
      <c r="AB322" s="544"/>
      <c r="AC322" s="544"/>
      <c r="AD322" s="544"/>
      <c r="AE322" s="544"/>
      <c r="AF322" s="544"/>
      <c r="AG322" s="544"/>
      <c r="AH322" s="544"/>
      <c r="AI322" s="544"/>
      <c r="AJ322" s="544"/>
      <c r="AK322" s="190"/>
    </row>
    <row r="323" spans="2:37" ht="39.75" customHeight="1" x14ac:dyDescent="0.25">
      <c r="B323" s="187"/>
      <c r="C323" s="679"/>
      <c r="D323" s="684"/>
      <c r="E323" s="546"/>
      <c r="F323" s="666"/>
      <c r="G323" s="560"/>
      <c r="H323" s="566"/>
      <c r="I323" s="568"/>
      <c r="J323" s="564"/>
      <c r="K323" s="434" t="s">
        <v>187</v>
      </c>
      <c r="L323" s="436" t="s">
        <v>350</v>
      </c>
      <c r="M323" s="546"/>
      <c r="N323" s="546"/>
      <c r="O323" s="527"/>
      <c r="P323" s="527"/>
      <c r="Q323" s="527"/>
      <c r="R323" s="527"/>
      <c r="S323" s="215"/>
      <c r="W323" s="188"/>
      <c r="X323" s="544"/>
      <c r="Y323" s="544"/>
      <c r="Z323" s="544"/>
      <c r="AA323" s="544"/>
      <c r="AB323" s="544"/>
      <c r="AC323" s="544"/>
      <c r="AD323" s="544"/>
      <c r="AE323" s="544"/>
      <c r="AF323" s="544"/>
      <c r="AG323" s="544"/>
      <c r="AH323" s="544"/>
      <c r="AI323" s="544"/>
      <c r="AJ323" s="544"/>
      <c r="AK323" s="190"/>
    </row>
    <row r="324" spans="2:37" ht="39.75" customHeight="1" x14ac:dyDescent="0.25">
      <c r="B324" s="187"/>
      <c r="C324" s="679"/>
      <c r="D324" s="684"/>
      <c r="E324" s="546"/>
      <c r="F324" s="666"/>
      <c r="G324" s="560"/>
      <c r="H324" s="566"/>
      <c r="I324" s="568"/>
      <c r="J324" s="564"/>
      <c r="K324" s="434" t="s">
        <v>188</v>
      </c>
      <c r="L324" s="436" t="s">
        <v>351</v>
      </c>
      <c r="M324" s="546"/>
      <c r="N324" s="546"/>
      <c r="O324" s="527"/>
      <c r="P324" s="527"/>
      <c r="Q324" s="527"/>
      <c r="R324" s="527"/>
      <c r="S324" s="215"/>
      <c r="W324" s="188"/>
      <c r="X324" s="544"/>
      <c r="Y324" s="544"/>
      <c r="Z324" s="544"/>
      <c r="AA324" s="544"/>
      <c r="AB324" s="544"/>
      <c r="AC324" s="544"/>
      <c r="AD324" s="544"/>
      <c r="AE324" s="544"/>
      <c r="AF324" s="544"/>
      <c r="AG324" s="544"/>
      <c r="AH324" s="544"/>
      <c r="AI324" s="544"/>
      <c r="AJ324" s="544"/>
      <c r="AK324" s="190"/>
    </row>
    <row r="325" spans="2:37" ht="39.75" customHeight="1" x14ac:dyDescent="0.25">
      <c r="B325" s="187"/>
      <c r="C325" s="679"/>
      <c r="D325" s="684"/>
      <c r="E325" s="664" t="s">
        <v>100</v>
      </c>
      <c r="F325" s="667">
        <f>IF(SUM(N325:N440)=0,"",AVERAGE(N325:N440))</f>
        <v>46.782608695652172</v>
      </c>
      <c r="G325" s="559">
        <v>42</v>
      </c>
      <c r="H325" s="565" t="s">
        <v>21</v>
      </c>
      <c r="I325" s="568"/>
      <c r="J325" s="567" t="s">
        <v>73</v>
      </c>
      <c r="K325" s="434" t="s">
        <v>164</v>
      </c>
      <c r="L325" s="388" t="s">
        <v>352</v>
      </c>
      <c r="M325" s="549" t="s">
        <v>109</v>
      </c>
      <c r="N325" s="545">
        <v>60</v>
      </c>
      <c r="O325" s="528" t="s">
        <v>1304</v>
      </c>
      <c r="P325" s="528" t="s">
        <v>1347</v>
      </c>
      <c r="Q325" s="528" t="s">
        <v>1348</v>
      </c>
      <c r="R325" s="526"/>
      <c r="S325" s="215"/>
      <c r="W325" s="188"/>
      <c r="X325" s="543"/>
      <c r="Y325" s="543">
        <f>IF($N$325="","",$N$325)</f>
        <v>60</v>
      </c>
      <c r="Z325" s="543">
        <f>IF($N$325="","",$N$325)</f>
        <v>60</v>
      </c>
      <c r="AA325" s="543"/>
      <c r="AB325" s="543">
        <f>IF($N$325="","",$N$325)</f>
        <v>60</v>
      </c>
      <c r="AC325" s="543"/>
      <c r="AD325" s="543"/>
      <c r="AE325" s="543"/>
      <c r="AF325" s="543"/>
      <c r="AG325" s="543"/>
      <c r="AH325" s="543"/>
      <c r="AI325" s="543"/>
      <c r="AJ325" s="543"/>
      <c r="AK325" s="190"/>
    </row>
    <row r="326" spans="2:37" ht="39.75" customHeight="1" x14ac:dyDescent="0.25">
      <c r="B326" s="187"/>
      <c r="C326" s="679"/>
      <c r="D326" s="684"/>
      <c r="E326" s="664"/>
      <c r="F326" s="667"/>
      <c r="G326" s="560"/>
      <c r="H326" s="566"/>
      <c r="I326" s="568"/>
      <c r="J326" s="564"/>
      <c r="K326" s="434" t="s">
        <v>165</v>
      </c>
      <c r="L326" s="436" t="s">
        <v>353</v>
      </c>
      <c r="M326" s="546"/>
      <c r="N326" s="546"/>
      <c r="O326" s="527"/>
      <c r="P326" s="527"/>
      <c r="Q326" s="527"/>
      <c r="R326" s="527"/>
      <c r="S326" s="215"/>
      <c r="W326" s="188"/>
      <c r="X326" s="544"/>
      <c r="Y326" s="544"/>
      <c r="Z326" s="544"/>
      <c r="AA326" s="544"/>
      <c r="AB326" s="544"/>
      <c r="AC326" s="544"/>
      <c r="AD326" s="544"/>
      <c r="AE326" s="544"/>
      <c r="AF326" s="544"/>
      <c r="AG326" s="544"/>
      <c r="AH326" s="544"/>
      <c r="AI326" s="544"/>
      <c r="AJ326" s="544"/>
      <c r="AK326" s="190"/>
    </row>
    <row r="327" spans="2:37" ht="39.75" customHeight="1" x14ac:dyDescent="0.25">
      <c r="B327" s="187"/>
      <c r="C327" s="679"/>
      <c r="D327" s="684"/>
      <c r="E327" s="664"/>
      <c r="F327" s="667"/>
      <c r="G327" s="560"/>
      <c r="H327" s="566"/>
      <c r="I327" s="568"/>
      <c r="J327" s="564"/>
      <c r="K327" s="434" t="s">
        <v>166</v>
      </c>
      <c r="L327" s="436" t="s">
        <v>354</v>
      </c>
      <c r="M327" s="546"/>
      <c r="N327" s="546"/>
      <c r="O327" s="527"/>
      <c r="P327" s="527"/>
      <c r="Q327" s="527"/>
      <c r="R327" s="527"/>
      <c r="S327" s="215"/>
      <c r="W327" s="188"/>
      <c r="X327" s="544"/>
      <c r="Y327" s="544"/>
      <c r="Z327" s="544"/>
      <c r="AA327" s="544"/>
      <c r="AB327" s="544"/>
      <c r="AC327" s="544"/>
      <c r="AD327" s="544"/>
      <c r="AE327" s="544"/>
      <c r="AF327" s="544"/>
      <c r="AG327" s="544"/>
      <c r="AH327" s="544"/>
      <c r="AI327" s="544"/>
      <c r="AJ327" s="544"/>
      <c r="AK327" s="190"/>
    </row>
    <row r="328" spans="2:37" ht="39.75" customHeight="1" x14ac:dyDescent="0.25">
      <c r="B328" s="187"/>
      <c r="C328" s="679"/>
      <c r="D328" s="684"/>
      <c r="E328" s="664"/>
      <c r="F328" s="667"/>
      <c r="G328" s="560"/>
      <c r="H328" s="566"/>
      <c r="I328" s="568"/>
      <c r="J328" s="564"/>
      <c r="K328" s="434" t="s">
        <v>187</v>
      </c>
      <c r="L328" s="436" t="s">
        <v>355</v>
      </c>
      <c r="M328" s="546"/>
      <c r="N328" s="546"/>
      <c r="O328" s="527"/>
      <c r="P328" s="527"/>
      <c r="Q328" s="527"/>
      <c r="R328" s="527"/>
      <c r="S328" s="215"/>
      <c r="W328" s="188"/>
      <c r="X328" s="544"/>
      <c r="Y328" s="544"/>
      <c r="Z328" s="544"/>
      <c r="AA328" s="544"/>
      <c r="AB328" s="544"/>
      <c r="AC328" s="544"/>
      <c r="AD328" s="544"/>
      <c r="AE328" s="544"/>
      <c r="AF328" s="544"/>
      <c r="AG328" s="544"/>
      <c r="AH328" s="544"/>
      <c r="AI328" s="544"/>
      <c r="AJ328" s="544"/>
      <c r="AK328" s="190"/>
    </row>
    <row r="329" spans="2:37" ht="39.75" customHeight="1" x14ac:dyDescent="0.25">
      <c r="B329" s="187"/>
      <c r="C329" s="679"/>
      <c r="D329" s="684"/>
      <c r="E329" s="664"/>
      <c r="F329" s="667"/>
      <c r="G329" s="560"/>
      <c r="H329" s="566"/>
      <c r="I329" s="568"/>
      <c r="J329" s="564"/>
      <c r="K329" s="434" t="s">
        <v>188</v>
      </c>
      <c r="L329" s="436" t="s">
        <v>356</v>
      </c>
      <c r="M329" s="546"/>
      <c r="N329" s="546"/>
      <c r="O329" s="527"/>
      <c r="P329" s="527"/>
      <c r="Q329" s="527"/>
      <c r="R329" s="527"/>
      <c r="S329" s="215"/>
      <c r="W329" s="188"/>
      <c r="X329" s="544"/>
      <c r="Y329" s="544"/>
      <c r="Z329" s="544"/>
      <c r="AA329" s="544"/>
      <c r="AB329" s="544"/>
      <c r="AC329" s="544"/>
      <c r="AD329" s="544"/>
      <c r="AE329" s="544"/>
      <c r="AF329" s="544"/>
      <c r="AG329" s="544"/>
      <c r="AH329" s="544"/>
      <c r="AI329" s="544"/>
      <c r="AJ329" s="544"/>
      <c r="AK329" s="190"/>
    </row>
    <row r="330" spans="2:37" ht="39.75" customHeight="1" x14ac:dyDescent="0.25">
      <c r="B330" s="187"/>
      <c r="C330" s="679"/>
      <c r="D330" s="684"/>
      <c r="E330" s="664"/>
      <c r="F330" s="668"/>
      <c r="G330" s="559"/>
      <c r="H330" s="548" t="s">
        <v>1005</v>
      </c>
      <c r="I330" s="565" t="s">
        <v>22</v>
      </c>
      <c r="J330" s="567" t="s">
        <v>71</v>
      </c>
      <c r="K330" s="434" t="s">
        <v>164</v>
      </c>
      <c r="L330" s="388" t="s">
        <v>352</v>
      </c>
      <c r="M330" s="549" t="s">
        <v>109</v>
      </c>
      <c r="N330" s="545">
        <v>41</v>
      </c>
      <c r="O330" s="535" t="s">
        <v>1349</v>
      </c>
      <c r="P330" s="535" t="s">
        <v>1350</v>
      </c>
      <c r="Q330" s="535" t="s">
        <v>1351</v>
      </c>
      <c r="R330" s="526"/>
      <c r="S330" s="215"/>
      <c r="W330" s="188"/>
      <c r="X330" s="543"/>
      <c r="Y330" s="543"/>
      <c r="Z330" s="543"/>
      <c r="AA330" s="543"/>
      <c r="AB330" s="543">
        <f>IF($N$330="","",$N$330)</f>
        <v>41</v>
      </c>
      <c r="AC330" s="543">
        <f>IF($N$330="","",$N$330)</f>
        <v>41</v>
      </c>
      <c r="AD330" s="543"/>
      <c r="AE330" s="543"/>
      <c r="AF330" s="543"/>
      <c r="AG330" s="543">
        <f>IF($N$330="","",$N$330)</f>
        <v>41</v>
      </c>
      <c r="AH330" s="543"/>
      <c r="AI330" s="543"/>
      <c r="AJ330" s="543"/>
      <c r="AK330" s="190"/>
    </row>
    <row r="331" spans="2:37" ht="39.75" customHeight="1" x14ac:dyDescent="0.25">
      <c r="B331" s="187"/>
      <c r="C331" s="679"/>
      <c r="D331" s="684"/>
      <c r="E331" s="664"/>
      <c r="F331" s="668"/>
      <c r="G331" s="560"/>
      <c r="H331" s="564"/>
      <c r="I331" s="566"/>
      <c r="J331" s="564"/>
      <c r="K331" s="434" t="s">
        <v>165</v>
      </c>
      <c r="L331" s="388" t="s">
        <v>357</v>
      </c>
      <c r="M331" s="546"/>
      <c r="N331" s="546"/>
      <c r="O331" s="536"/>
      <c r="P331" s="536"/>
      <c r="Q331" s="536"/>
      <c r="R331" s="527"/>
      <c r="S331" s="215"/>
      <c r="W331" s="188"/>
      <c r="X331" s="544"/>
      <c r="Y331" s="544"/>
      <c r="Z331" s="544"/>
      <c r="AA331" s="544"/>
      <c r="AB331" s="544"/>
      <c r="AC331" s="544"/>
      <c r="AD331" s="544"/>
      <c r="AE331" s="544"/>
      <c r="AF331" s="544"/>
      <c r="AG331" s="544"/>
      <c r="AH331" s="544"/>
      <c r="AI331" s="544"/>
      <c r="AJ331" s="544"/>
      <c r="AK331" s="190"/>
    </row>
    <row r="332" spans="2:37" ht="39.75" customHeight="1" x14ac:dyDescent="0.25">
      <c r="B332" s="187"/>
      <c r="C332" s="679"/>
      <c r="D332" s="684"/>
      <c r="E332" s="664"/>
      <c r="F332" s="668"/>
      <c r="G332" s="560"/>
      <c r="H332" s="564"/>
      <c r="I332" s="566"/>
      <c r="J332" s="564"/>
      <c r="K332" s="434" t="s">
        <v>166</v>
      </c>
      <c r="L332" s="436" t="s">
        <v>358</v>
      </c>
      <c r="M332" s="546"/>
      <c r="N332" s="546"/>
      <c r="O332" s="536"/>
      <c r="P332" s="536"/>
      <c r="Q332" s="536"/>
      <c r="R332" s="527"/>
      <c r="S332" s="215"/>
      <c r="W332" s="188"/>
      <c r="X332" s="544"/>
      <c r="Y332" s="544"/>
      <c r="Z332" s="544"/>
      <c r="AA332" s="544"/>
      <c r="AB332" s="544"/>
      <c r="AC332" s="544"/>
      <c r="AD332" s="544"/>
      <c r="AE332" s="544"/>
      <c r="AF332" s="544"/>
      <c r="AG332" s="544"/>
      <c r="AH332" s="544"/>
      <c r="AI332" s="544"/>
      <c r="AJ332" s="544"/>
      <c r="AK332" s="190"/>
    </row>
    <row r="333" spans="2:37" ht="39.75" customHeight="1" x14ac:dyDescent="0.25">
      <c r="B333" s="187"/>
      <c r="C333" s="679"/>
      <c r="D333" s="684"/>
      <c r="E333" s="664"/>
      <c r="F333" s="668"/>
      <c r="G333" s="560"/>
      <c r="H333" s="564"/>
      <c r="I333" s="566"/>
      <c r="J333" s="564"/>
      <c r="K333" s="434" t="s">
        <v>187</v>
      </c>
      <c r="L333" s="436" t="s">
        <v>359</v>
      </c>
      <c r="M333" s="546"/>
      <c r="N333" s="546"/>
      <c r="O333" s="536"/>
      <c r="P333" s="536"/>
      <c r="Q333" s="536"/>
      <c r="R333" s="527"/>
      <c r="S333" s="215"/>
      <c r="W333" s="188"/>
      <c r="X333" s="544"/>
      <c r="Y333" s="544"/>
      <c r="Z333" s="544"/>
      <c r="AA333" s="544"/>
      <c r="AB333" s="544"/>
      <c r="AC333" s="544"/>
      <c r="AD333" s="544"/>
      <c r="AE333" s="544"/>
      <c r="AF333" s="544"/>
      <c r="AG333" s="544"/>
      <c r="AH333" s="544"/>
      <c r="AI333" s="544"/>
      <c r="AJ333" s="544"/>
      <c r="AK333" s="190"/>
    </row>
    <row r="334" spans="2:37" ht="39.75" customHeight="1" x14ac:dyDescent="0.25">
      <c r="B334" s="187"/>
      <c r="C334" s="679"/>
      <c r="D334" s="684"/>
      <c r="E334" s="664"/>
      <c r="F334" s="668"/>
      <c r="G334" s="560"/>
      <c r="H334" s="564"/>
      <c r="I334" s="566"/>
      <c r="J334" s="564"/>
      <c r="K334" s="434" t="s">
        <v>188</v>
      </c>
      <c r="L334" s="436" t="s">
        <v>360</v>
      </c>
      <c r="M334" s="546"/>
      <c r="N334" s="546"/>
      <c r="O334" s="536"/>
      <c r="P334" s="536"/>
      <c r="Q334" s="536"/>
      <c r="R334" s="527"/>
      <c r="S334" s="215"/>
      <c r="W334" s="188"/>
      <c r="X334" s="544"/>
      <c r="Y334" s="544"/>
      <c r="Z334" s="544"/>
      <c r="AA334" s="544"/>
      <c r="AB334" s="544"/>
      <c r="AC334" s="544"/>
      <c r="AD334" s="544"/>
      <c r="AE334" s="544"/>
      <c r="AF334" s="544"/>
      <c r="AG334" s="544"/>
      <c r="AH334" s="544"/>
      <c r="AI334" s="544"/>
      <c r="AJ334" s="544"/>
      <c r="AK334" s="190"/>
    </row>
    <row r="335" spans="2:37" ht="39.75" customHeight="1" x14ac:dyDescent="0.25">
      <c r="B335" s="187"/>
      <c r="C335" s="679"/>
      <c r="D335" s="684"/>
      <c r="E335" s="664"/>
      <c r="F335" s="668"/>
      <c r="G335" s="559"/>
      <c r="H335" s="548" t="s">
        <v>1006</v>
      </c>
      <c r="I335" s="565" t="s">
        <v>23</v>
      </c>
      <c r="J335" s="567" t="s">
        <v>71</v>
      </c>
      <c r="K335" s="434" t="s">
        <v>164</v>
      </c>
      <c r="L335" s="388" t="s">
        <v>352</v>
      </c>
      <c r="M335" s="549" t="s">
        <v>109</v>
      </c>
      <c r="N335" s="545">
        <v>80</v>
      </c>
      <c r="O335" s="528" t="s">
        <v>1352</v>
      </c>
      <c r="P335" s="528" t="s">
        <v>1309</v>
      </c>
      <c r="Q335" s="528" t="s">
        <v>1351</v>
      </c>
      <c r="R335" s="526"/>
      <c r="S335" s="215"/>
      <c r="W335" s="188"/>
      <c r="X335" s="543"/>
      <c r="Y335" s="543"/>
      <c r="Z335" s="543"/>
      <c r="AA335" s="543"/>
      <c r="AB335" s="543">
        <f>IF($N$335="","",$N$335)</f>
        <v>80</v>
      </c>
      <c r="AC335" s="543"/>
      <c r="AD335" s="543"/>
      <c r="AE335" s="543"/>
      <c r="AF335" s="543"/>
      <c r="AG335" s="543"/>
      <c r="AH335" s="543"/>
      <c r="AI335" s="543"/>
      <c r="AJ335" s="543"/>
      <c r="AK335" s="190"/>
    </row>
    <row r="336" spans="2:37" ht="39.75" customHeight="1" x14ac:dyDescent="0.25">
      <c r="B336" s="187"/>
      <c r="C336" s="679"/>
      <c r="D336" s="684"/>
      <c r="E336" s="664"/>
      <c r="F336" s="668"/>
      <c r="G336" s="560"/>
      <c r="H336" s="564"/>
      <c r="I336" s="566"/>
      <c r="J336" s="564"/>
      <c r="K336" s="434" t="s">
        <v>165</v>
      </c>
      <c r="L336" s="388" t="s">
        <v>357</v>
      </c>
      <c r="M336" s="546"/>
      <c r="N336" s="546"/>
      <c r="O336" s="527"/>
      <c r="P336" s="527"/>
      <c r="Q336" s="527"/>
      <c r="R336" s="527"/>
      <c r="S336" s="215"/>
      <c r="W336" s="188"/>
      <c r="X336" s="544"/>
      <c r="Y336" s="544"/>
      <c r="Z336" s="544"/>
      <c r="AA336" s="544"/>
      <c r="AB336" s="544"/>
      <c r="AC336" s="544"/>
      <c r="AD336" s="544"/>
      <c r="AE336" s="544"/>
      <c r="AF336" s="544"/>
      <c r="AG336" s="544"/>
      <c r="AH336" s="544"/>
      <c r="AI336" s="544"/>
      <c r="AJ336" s="544"/>
      <c r="AK336" s="190"/>
    </row>
    <row r="337" spans="2:37" ht="39.75" customHeight="1" x14ac:dyDescent="0.25">
      <c r="B337" s="187"/>
      <c r="C337" s="679"/>
      <c r="D337" s="684"/>
      <c r="E337" s="664"/>
      <c r="F337" s="668"/>
      <c r="G337" s="560"/>
      <c r="H337" s="564"/>
      <c r="I337" s="566"/>
      <c r="J337" s="564"/>
      <c r="K337" s="434" t="s">
        <v>166</v>
      </c>
      <c r="L337" s="436" t="s">
        <v>361</v>
      </c>
      <c r="M337" s="546"/>
      <c r="N337" s="546"/>
      <c r="O337" s="527"/>
      <c r="P337" s="527"/>
      <c r="Q337" s="527"/>
      <c r="R337" s="527"/>
      <c r="S337" s="215"/>
      <c r="W337" s="188"/>
      <c r="X337" s="544"/>
      <c r="Y337" s="544"/>
      <c r="Z337" s="544"/>
      <c r="AA337" s="544"/>
      <c r="AB337" s="544"/>
      <c r="AC337" s="544"/>
      <c r="AD337" s="544"/>
      <c r="AE337" s="544"/>
      <c r="AF337" s="544"/>
      <c r="AG337" s="544"/>
      <c r="AH337" s="544"/>
      <c r="AI337" s="544"/>
      <c r="AJ337" s="544"/>
      <c r="AK337" s="190"/>
    </row>
    <row r="338" spans="2:37" ht="39.75" customHeight="1" x14ac:dyDescent="0.25">
      <c r="B338" s="187"/>
      <c r="C338" s="679"/>
      <c r="D338" s="684"/>
      <c r="E338" s="664"/>
      <c r="F338" s="668"/>
      <c r="G338" s="560"/>
      <c r="H338" s="564"/>
      <c r="I338" s="566"/>
      <c r="J338" s="564"/>
      <c r="K338" s="434" t="s">
        <v>187</v>
      </c>
      <c r="L338" s="436" t="s">
        <v>362</v>
      </c>
      <c r="M338" s="546"/>
      <c r="N338" s="546"/>
      <c r="O338" s="527"/>
      <c r="P338" s="527"/>
      <c r="Q338" s="527"/>
      <c r="R338" s="527"/>
      <c r="S338" s="215"/>
      <c r="W338" s="188"/>
      <c r="X338" s="544"/>
      <c r="Y338" s="544"/>
      <c r="Z338" s="544"/>
      <c r="AA338" s="544"/>
      <c r="AB338" s="544"/>
      <c r="AC338" s="544"/>
      <c r="AD338" s="544"/>
      <c r="AE338" s="544"/>
      <c r="AF338" s="544"/>
      <c r="AG338" s="544"/>
      <c r="AH338" s="544"/>
      <c r="AI338" s="544"/>
      <c r="AJ338" s="544"/>
      <c r="AK338" s="190"/>
    </row>
    <row r="339" spans="2:37" ht="39.75" customHeight="1" x14ac:dyDescent="0.25">
      <c r="B339" s="187"/>
      <c r="C339" s="679"/>
      <c r="D339" s="684"/>
      <c r="E339" s="664"/>
      <c r="F339" s="668"/>
      <c r="G339" s="560"/>
      <c r="H339" s="564"/>
      <c r="I339" s="566"/>
      <c r="J339" s="564"/>
      <c r="K339" s="434" t="s">
        <v>188</v>
      </c>
      <c r="L339" s="436" t="s">
        <v>363</v>
      </c>
      <c r="M339" s="546"/>
      <c r="N339" s="546"/>
      <c r="O339" s="527"/>
      <c r="P339" s="527"/>
      <c r="Q339" s="527"/>
      <c r="R339" s="527"/>
      <c r="S339" s="215"/>
      <c r="W339" s="188"/>
      <c r="X339" s="544"/>
      <c r="Y339" s="544"/>
      <c r="Z339" s="544"/>
      <c r="AA339" s="544"/>
      <c r="AB339" s="544"/>
      <c r="AC339" s="544"/>
      <c r="AD339" s="544"/>
      <c r="AE339" s="544"/>
      <c r="AF339" s="544"/>
      <c r="AG339" s="544"/>
      <c r="AH339" s="544"/>
      <c r="AI339" s="544"/>
      <c r="AJ339" s="544"/>
      <c r="AK339" s="190"/>
    </row>
    <row r="340" spans="2:37" ht="39.75" customHeight="1" x14ac:dyDescent="0.25">
      <c r="B340" s="187"/>
      <c r="C340" s="679"/>
      <c r="D340" s="684"/>
      <c r="E340" s="664"/>
      <c r="F340" s="668"/>
      <c r="G340" s="559"/>
      <c r="H340" s="548" t="s">
        <v>1007</v>
      </c>
      <c r="I340" s="561" t="s">
        <v>968</v>
      </c>
      <c r="J340" s="567" t="s">
        <v>71</v>
      </c>
      <c r="K340" s="434" t="s">
        <v>164</v>
      </c>
      <c r="L340" s="388" t="s">
        <v>352</v>
      </c>
      <c r="M340" s="549" t="s">
        <v>109</v>
      </c>
      <c r="N340" s="545">
        <v>80</v>
      </c>
      <c r="O340" s="528" t="s">
        <v>1304</v>
      </c>
      <c r="P340" s="528" t="s">
        <v>1309</v>
      </c>
      <c r="Q340" s="528" t="s">
        <v>1351</v>
      </c>
      <c r="R340" s="526"/>
      <c r="S340" s="215"/>
      <c r="W340" s="188"/>
      <c r="X340" s="543"/>
      <c r="Y340" s="543"/>
      <c r="Z340" s="543">
        <f>IF($N$340="","",$N$340)</f>
        <v>80</v>
      </c>
      <c r="AA340" s="543"/>
      <c r="AB340" s="543"/>
      <c r="AC340" s="543"/>
      <c r="AD340" s="543"/>
      <c r="AE340" s="543"/>
      <c r="AF340" s="543"/>
      <c r="AG340" s="543"/>
      <c r="AH340" s="543"/>
      <c r="AI340" s="543"/>
      <c r="AJ340" s="543"/>
      <c r="AK340" s="190"/>
    </row>
    <row r="341" spans="2:37" ht="39.75" customHeight="1" x14ac:dyDescent="0.25">
      <c r="B341" s="187"/>
      <c r="C341" s="679"/>
      <c r="D341" s="684"/>
      <c r="E341" s="664"/>
      <c r="F341" s="668"/>
      <c r="G341" s="560"/>
      <c r="H341" s="564"/>
      <c r="I341" s="566"/>
      <c r="J341" s="564"/>
      <c r="K341" s="434" t="s">
        <v>165</v>
      </c>
      <c r="L341" s="388" t="s">
        <v>357</v>
      </c>
      <c r="M341" s="546"/>
      <c r="N341" s="546"/>
      <c r="O341" s="527"/>
      <c r="P341" s="527"/>
      <c r="Q341" s="527"/>
      <c r="R341" s="527"/>
      <c r="S341" s="215"/>
      <c r="W341" s="188"/>
      <c r="X341" s="544"/>
      <c r="Y341" s="544"/>
      <c r="Z341" s="544"/>
      <c r="AA341" s="544"/>
      <c r="AB341" s="544"/>
      <c r="AC341" s="544"/>
      <c r="AD341" s="544"/>
      <c r="AE341" s="544"/>
      <c r="AF341" s="544"/>
      <c r="AG341" s="544"/>
      <c r="AH341" s="544"/>
      <c r="AI341" s="544"/>
      <c r="AJ341" s="544"/>
      <c r="AK341" s="190"/>
    </row>
    <row r="342" spans="2:37" ht="39.75" customHeight="1" x14ac:dyDescent="0.25">
      <c r="B342" s="187"/>
      <c r="C342" s="679"/>
      <c r="D342" s="684"/>
      <c r="E342" s="664"/>
      <c r="F342" s="668"/>
      <c r="G342" s="560"/>
      <c r="H342" s="564"/>
      <c r="I342" s="566"/>
      <c r="J342" s="564"/>
      <c r="K342" s="434" t="s">
        <v>166</v>
      </c>
      <c r="L342" s="435" t="s">
        <v>969</v>
      </c>
      <c r="M342" s="546"/>
      <c r="N342" s="546"/>
      <c r="O342" s="527"/>
      <c r="P342" s="527"/>
      <c r="Q342" s="527"/>
      <c r="R342" s="527"/>
      <c r="S342" s="215"/>
      <c r="W342" s="188"/>
      <c r="X342" s="544"/>
      <c r="Y342" s="544"/>
      <c r="Z342" s="544"/>
      <c r="AA342" s="544"/>
      <c r="AB342" s="544"/>
      <c r="AC342" s="544"/>
      <c r="AD342" s="544"/>
      <c r="AE342" s="544"/>
      <c r="AF342" s="544"/>
      <c r="AG342" s="544"/>
      <c r="AH342" s="544"/>
      <c r="AI342" s="544"/>
      <c r="AJ342" s="544"/>
      <c r="AK342" s="190"/>
    </row>
    <row r="343" spans="2:37" ht="39.75" customHeight="1" x14ac:dyDescent="0.25">
      <c r="B343" s="187"/>
      <c r="C343" s="679"/>
      <c r="D343" s="684"/>
      <c r="E343" s="664"/>
      <c r="F343" s="668"/>
      <c r="G343" s="560"/>
      <c r="H343" s="564"/>
      <c r="I343" s="566"/>
      <c r="J343" s="564"/>
      <c r="K343" s="434" t="s">
        <v>187</v>
      </c>
      <c r="L343" s="435" t="s">
        <v>970</v>
      </c>
      <c r="M343" s="546"/>
      <c r="N343" s="546"/>
      <c r="O343" s="527"/>
      <c r="P343" s="527"/>
      <c r="Q343" s="527"/>
      <c r="R343" s="527"/>
      <c r="S343" s="215"/>
      <c r="W343" s="188"/>
      <c r="X343" s="544"/>
      <c r="Y343" s="544"/>
      <c r="Z343" s="544"/>
      <c r="AA343" s="544"/>
      <c r="AB343" s="544"/>
      <c r="AC343" s="544"/>
      <c r="AD343" s="544"/>
      <c r="AE343" s="544"/>
      <c r="AF343" s="544"/>
      <c r="AG343" s="544"/>
      <c r="AH343" s="544"/>
      <c r="AI343" s="544"/>
      <c r="AJ343" s="544"/>
      <c r="AK343" s="190"/>
    </row>
    <row r="344" spans="2:37" ht="39.75" customHeight="1" x14ac:dyDescent="0.25">
      <c r="B344" s="187"/>
      <c r="C344" s="679"/>
      <c r="D344" s="684"/>
      <c r="E344" s="664"/>
      <c r="F344" s="668"/>
      <c r="G344" s="560"/>
      <c r="H344" s="564"/>
      <c r="I344" s="566"/>
      <c r="J344" s="564"/>
      <c r="K344" s="434" t="s">
        <v>188</v>
      </c>
      <c r="L344" s="435" t="s">
        <v>971</v>
      </c>
      <c r="M344" s="546"/>
      <c r="N344" s="546"/>
      <c r="O344" s="527"/>
      <c r="P344" s="527"/>
      <c r="Q344" s="527"/>
      <c r="R344" s="527"/>
      <c r="S344" s="215"/>
      <c r="W344" s="188"/>
      <c r="X344" s="544"/>
      <c r="Y344" s="544"/>
      <c r="Z344" s="544"/>
      <c r="AA344" s="544"/>
      <c r="AB344" s="544"/>
      <c r="AC344" s="544"/>
      <c r="AD344" s="544"/>
      <c r="AE344" s="544"/>
      <c r="AF344" s="544"/>
      <c r="AG344" s="544"/>
      <c r="AH344" s="544"/>
      <c r="AI344" s="544"/>
      <c r="AJ344" s="544"/>
      <c r="AK344" s="190"/>
    </row>
    <row r="345" spans="2:37" ht="39.75" customHeight="1" x14ac:dyDescent="0.25">
      <c r="B345" s="187"/>
      <c r="C345" s="679"/>
      <c r="D345" s="684"/>
      <c r="E345" s="664"/>
      <c r="F345" s="668"/>
      <c r="G345" s="559"/>
      <c r="H345" s="548" t="s">
        <v>1008</v>
      </c>
      <c r="I345" s="565" t="s">
        <v>24</v>
      </c>
      <c r="J345" s="567" t="s">
        <v>71</v>
      </c>
      <c r="K345" s="434" t="s">
        <v>164</v>
      </c>
      <c r="L345" s="388" t="s">
        <v>352</v>
      </c>
      <c r="M345" s="549" t="s">
        <v>109</v>
      </c>
      <c r="N345" s="545">
        <v>81</v>
      </c>
      <c r="O345" s="528" t="s">
        <v>1304</v>
      </c>
      <c r="P345" s="528" t="s">
        <v>1310</v>
      </c>
      <c r="Q345" s="528" t="s">
        <v>1353</v>
      </c>
      <c r="R345" s="528" t="s">
        <v>1139</v>
      </c>
      <c r="S345" s="215"/>
      <c r="W345" s="188"/>
      <c r="X345" s="543"/>
      <c r="Y345" s="543"/>
      <c r="Z345" s="543"/>
      <c r="AA345" s="543"/>
      <c r="AB345" s="543"/>
      <c r="AC345" s="543"/>
      <c r="AD345" s="543"/>
      <c r="AE345" s="543"/>
      <c r="AF345" s="543"/>
      <c r="AG345" s="543"/>
      <c r="AH345" s="543">
        <f>IF(N345="","",N345)</f>
        <v>81</v>
      </c>
      <c r="AI345" s="543"/>
      <c r="AJ345" s="543"/>
      <c r="AK345" s="190"/>
    </row>
    <row r="346" spans="2:37" ht="39.75" customHeight="1" x14ac:dyDescent="0.25">
      <c r="B346" s="187"/>
      <c r="C346" s="679"/>
      <c r="D346" s="684"/>
      <c r="E346" s="664"/>
      <c r="F346" s="668"/>
      <c r="G346" s="560"/>
      <c r="H346" s="564"/>
      <c r="I346" s="566"/>
      <c r="J346" s="564"/>
      <c r="K346" s="434" t="s">
        <v>165</v>
      </c>
      <c r="L346" s="388" t="s">
        <v>357</v>
      </c>
      <c r="M346" s="546"/>
      <c r="N346" s="546"/>
      <c r="O346" s="527"/>
      <c r="P346" s="527"/>
      <c r="Q346" s="527"/>
      <c r="R346" s="527"/>
      <c r="S346" s="215"/>
      <c r="W346" s="188"/>
      <c r="X346" s="544"/>
      <c r="Y346" s="544"/>
      <c r="Z346" s="544"/>
      <c r="AA346" s="544"/>
      <c r="AB346" s="544"/>
      <c r="AC346" s="544"/>
      <c r="AD346" s="544"/>
      <c r="AE346" s="544"/>
      <c r="AF346" s="544"/>
      <c r="AG346" s="544"/>
      <c r="AH346" s="544"/>
      <c r="AI346" s="544"/>
      <c r="AJ346" s="544"/>
      <c r="AK346" s="190"/>
    </row>
    <row r="347" spans="2:37" ht="39.75" customHeight="1" x14ac:dyDescent="0.25">
      <c r="B347" s="187"/>
      <c r="C347" s="679"/>
      <c r="D347" s="684"/>
      <c r="E347" s="664"/>
      <c r="F347" s="668"/>
      <c r="G347" s="560"/>
      <c r="H347" s="564"/>
      <c r="I347" s="566"/>
      <c r="J347" s="564"/>
      <c r="K347" s="434" t="s">
        <v>166</v>
      </c>
      <c r="L347" s="436" t="s">
        <v>364</v>
      </c>
      <c r="M347" s="546"/>
      <c r="N347" s="546"/>
      <c r="O347" s="527"/>
      <c r="P347" s="527"/>
      <c r="Q347" s="527"/>
      <c r="R347" s="527"/>
      <c r="S347" s="215"/>
      <c r="W347" s="188"/>
      <c r="X347" s="544"/>
      <c r="Y347" s="544"/>
      <c r="Z347" s="544"/>
      <c r="AA347" s="544"/>
      <c r="AB347" s="544"/>
      <c r="AC347" s="544"/>
      <c r="AD347" s="544"/>
      <c r="AE347" s="544"/>
      <c r="AF347" s="544"/>
      <c r="AG347" s="544"/>
      <c r="AH347" s="544"/>
      <c r="AI347" s="544"/>
      <c r="AJ347" s="544"/>
      <c r="AK347" s="190"/>
    </row>
    <row r="348" spans="2:37" ht="39.75" customHeight="1" x14ac:dyDescent="0.25">
      <c r="B348" s="187"/>
      <c r="C348" s="679"/>
      <c r="D348" s="684"/>
      <c r="E348" s="664"/>
      <c r="F348" s="668"/>
      <c r="G348" s="560"/>
      <c r="H348" s="564"/>
      <c r="I348" s="566"/>
      <c r="J348" s="564"/>
      <c r="K348" s="434" t="s">
        <v>187</v>
      </c>
      <c r="L348" s="436" t="s">
        <v>365</v>
      </c>
      <c r="M348" s="546"/>
      <c r="N348" s="546"/>
      <c r="O348" s="527"/>
      <c r="P348" s="527"/>
      <c r="Q348" s="527"/>
      <c r="R348" s="527"/>
      <c r="S348" s="215"/>
      <c r="W348" s="188"/>
      <c r="X348" s="544"/>
      <c r="Y348" s="544"/>
      <c r="Z348" s="544"/>
      <c r="AA348" s="544"/>
      <c r="AB348" s="544"/>
      <c r="AC348" s="544"/>
      <c r="AD348" s="544"/>
      <c r="AE348" s="544"/>
      <c r="AF348" s="544"/>
      <c r="AG348" s="544"/>
      <c r="AH348" s="544"/>
      <c r="AI348" s="544"/>
      <c r="AJ348" s="544"/>
      <c r="AK348" s="190"/>
    </row>
    <row r="349" spans="2:37" ht="39.75" customHeight="1" x14ac:dyDescent="0.25">
      <c r="B349" s="187"/>
      <c r="C349" s="679"/>
      <c r="D349" s="684"/>
      <c r="E349" s="664"/>
      <c r="F349" s="668"/>
      <c r="G349" s="560"/>
      <c r="H349" s="564"/>
      <c r="I349" s="566"/>
      <c r="J349" s="564"/>
      <c r="K349" s="434" t="s">
        <v>188</v>
      </c>
      <c r="L349" s="436" t="s">
        <v>366</v>
      </c>
      <c r="M349" s="546"/>
      <c r="N349" s="546"/>
      <c r="O349" s="527"/>
      <c r="P349" s="527"/>
      <c r="Q349" s="527"/>
      <c r="R349" s="527"/>
      <c r="S349" s="215"/>
      <c r="W349" s="188"/>
      <c r="X349" s="544"/>
      <c r="Y349" s="544"/>
      <c r="Z349" s="544"/>
      <c r="AA349" s="544"/>
      <c r="AB349" s="544"/>
      <c r="AC349" s="544"/>
      <c r="AD349" s="544"/>
      <c r="AE349" s="544"/>
      <c r="AF349" s="544"/>
      <c r="AG349" s="544"/>
      <c r="AH349" s="544"/>
      <c r="AI349" s="544"/>
      <c r="AJ349" s="544"/>
      <c r="AK349" s="190"/>
    </row>
    <row r="350" spans="2:37" ht="39.75" customHeight="1" x14ac:dyDescent="0.25">
      <c r="B350" s="187"/>
      <c r="C350" s="679"/>
      <c r="D350" s="684"/>
      <c r="E350" s="664"/>
      <c r="F350" s="668"/>
      <c r="G350" s="559"/>
      <c r="H350" s="548" t="s">
        <v>1009</v>
      </c>
      <c r="I350" s="565" t="s">
        <v>25</v>
      </c>
      <c r="J350" s="567" t="s">
        <v>71</v>
      </c>
      <c r="K350" s="434" t="s">
        <v>164</v>
      </c>
      <c r="L350" s="388" t="s">
        <v>352</v>
      </c>
      <c r="M350" s="549" t="s">
        <v>109</v>
      </c>
      <c r="N350" s="545">
        <v>61</v>
      </c>
      <c r="O350" s="528" t="s">
        <v>1312</v>
      </c>
      <c r="P350" s="710" t="s">
        <v>1311</v>
      </c>
      <c r="Q350" s="528" t="s">
        <v>1353</v>
      </c>
      <c r="R350" s="528" t="s">
        <v>1139</v>
      </c>
      <c r="S350" s="215"/>
      <c r="W350" s="188"/>
      <c r="X350" s="543"/>
      <c r="Y350" s="543"/>
      <c r="Z350" s="543"/>
      <c r="AA350" s="543"/>
      <c r="AB350" s="543"/>
      <c r="AC350" s="543"/>
      <c r="AD350" s="543"/>
      <c r="AE350" s="543"/>
      <c r="AF350" s="543"/>
      <c r="AG350" s="543"/>
      <c r="AH350" s="543">
        <f>IF(N350="","",N350)</f>
        <v>61</v>
      </c>
      <c r="AI350" s="543"/>
      <c r="AJ350" s="543"/>
      <c r="AK350" s="190"/>
    </row>
    <row r="351" spans="2:37" ht="39.75" customHeight="1" x14ac:dyDescent="0.25">
      <c r="B351" s="187"/>
      <c r="C351" s="679"/>
      <c r="D351" s="684"/>
      <c r="E351" s="664"/>
      <c r="F351" s="668"/>
      <c r="G351" s="560"/>
      <c r="H351" s="564"/>
      <c r="I351" s="566"/>
      <c r="J351" s="564"/>
      <c r="K351" s="434" t="s">
        <v>165</v>
      </c>
      <c r="L351" s="388" t="s">
        <v>357</v>
      </c>
      <c r="M351" s="546"/>
      <c r="N351" s="546"/>
      <c r="O351" s="527"/>
      <c r="P351" s="711"/>
      <c r="Q351" s="527"/>
      <c r="R351" s="527"/>
      <c r="S351" s="215"/>
      <c r="W351" s="188"/>
      <c r="X351" s="544"/>
      <c r="Y351" s="544"/>
      <c r="Z351" s="544"/>
      <c r="AA351" s="544"/>
      <c r="AB351" s="544"/>
      <c r="AC351" s="544"/>
      <c r="AD351" s="544"/>
      <c r="AE351" s="544"/>
      <c r="AF351" s="544"/>
      <c r="AG351" s="544"/>
      <c r="AH351" s="544"/>
      <c r="AI351" s="544"/>
      <c r="AJ351" s="544"/>
      <c r="AK351" s="190"/>
    </row>
    <row r="352" spans="2:37" ht="39.75" customHeight="1" x14ac:dyDescent="0.25">
      <c r="B352" s="187"/>
      <c r="C352" s="679"/>
      <c r="D352" s="684"/>
      <c r="E352" s="664"/>
      <c r="F352" s="668"/>
      <c r="G352" s="560"/>
      <c r="H352" s="564"/>
      <c r="I352" s="566"/>
      <c r="J352" s="564"/>
      <c r="K352" s="434" t="s">
        <v>166</v>
      </c>
      <c r="L352" s="436" t="s">
        <v>367</v>
      </c>
      <c r="M352" s="546"/>
      <c r="N352" s="546"/>
      <c r="O352" s="527"/>
      <c r="P352" s="711"/>
      <c r="Q352" s="527"/>
      <c r="R352" s="527"/>
      <c r="S352" s="215"/>
      <c r="W352" s="188"/>
      <c r="X352" s="544"/>
      <c r="Y352" s="544"/>
      <c r="Z352" s="544"/>
      <c r="AA352" s="544"/>
      <c r="AB352" s="544"/>
      <c r="AC352" s="544"/>
      <c r="AD352" s="544"/>
      <c r="AE352" s="544"/>
      <c r="AF352" s="544"/>
      <c r="AG352" s="544"/>
      <c r="AH352" s="544"/>
      <c r="AI352" s="544"/>
      <c r="AJ352" s="544"/>
      <c r="AK352" s="190"/>
    </row>
    <row r="353" spans="2:37" ht="39.75" customHeight="1" x14ac:dyDescent="0.25">
      <c r="B353" s="187"/>
      <c r="C353" s="679"/>
      <c r="D353" s="684"/>
      <c r="E353" s="664"/>
      <c r="F353" s="668"/>
      <c r="G353" s="560"/>
      <c r="H353" s="564"/>
      <c r="I353" s="566"/>
      <c r="J353" s="564"/>
      <c r="K353" s="434" t="s">
        <v>187</v>
      </c>
      <c r="L353" s="436" t="s">
        <v>368</v>
      </c>
      <c r="M353" s="546"/>
      <c r="N353" s="546"/>
      <c r="O353" s="527"/>
      <c r="P353" s="711"/>
      <c r="Q353" s="527"/>
      <c r="R353" s="527"/>
      <c r="S353" s="215"/>
      <c r="W353" s="188"/>
      <c r="X353" s="544"/>
      <c r="Y353" s="544"/>
      <c r="Z353" s="544"/>
      <c r="AA353" s="544"/>
      <c r="AB353" s="544"/>
      <c r="AC353" s="544"/>
      <c r="AD353" s="544"/>
      <c r="AE353" s="544"/>
      <c r="AF353" s="544"/>
      <c r="AG353" s="544"/>
      <c r="AH353" s="544"/>
      <c r="AI353" s="544"/>
      <c r="AJ353" s="544"/>
      <c r="AK353" s="190"/>
    </row>
    <row r="354" spans="2:37" ht="39.75" customHeight="1" x14ac:dyDescent="0.25">
      <c r="B354" s="187"/>
      <c r="C354" s="679"/>
      <c r="D354" s="684"/>
      <c r="E354" s="664"/>
      <c r="F354" s="668"/>
      <c r="G354" s="560"/>
      <c r="H354" s="564"/>
      <c r="I354" s="566"/>
      <c r="J354" s="564"/>
      <c r="K354" s="434" t="s">
        <v>188</v>
      </c>
      <c r="L354" s="436" t="s">
        <v>369</v>
      </c>
      <c r="M354" s="546"/>
      <c r="N354" s="546"/>
      <c r="O354" s="527"/>
      <c r="P354" s="712"/>
      <c r="Q354" s="527"/>
      <c r="R354" s="527"/>
      <c r="S354" s="215"/>
      <c r="W354" s="188"/>
      <c r="X354" s="544"/>
      <c r="Y354" s="544"/>
      <c r="Z354" s="544"/>
      <c r="AA354" s="544"/>
      <c r="AB354" s="544"/>
      <c r="AC354" s="544"/>
      <c r="AD354" s="544"/>
      <c r="AE354" s="544"/>
      <c r="AF354" s="544"/>
      <c r="AG354" s="544"/>
      <c r="AH354" s="544"/>
      <c r="AI354" s="544"/>
      <c r="AJ354" s="544"/>
      <c r="AK354" s="190"/>
    </row>
    <row r="355" spans="2:37" ht="39.75" customHeight="1" x14ac:dyDescent="0.25">
      <c r="B355" s="187"/>
      <c r="C355" s="679"/>
      <c r="D355" s="684"/>
      <c r="E355" s="664"/>
      <c r="F355" s="668"/>
      <c r="G355" s="559"/>
      <c r="H355" s="548" t="s">
        <v>1010</v>
      </c>
      <c r="I355" s="565" t="s">
        <v>26</v>
      </c>
      <c r="J355" s="567" t="s">
        <v>71</v>
      </c>
      <c r="K355" s="434" t="s">
        <v>164</v>
      </c>
      <c r="L355" s="388" t="s">
        <v>352</v>
      </c>
      <c r="M355" s="549" t="s">
        <v>109</v>
      </c>
      <c r="N355" s="545">
        <v>61</v>
      </c>
      <c r="O355" s="528" t="s">
        <v>1313</v>
      </c>
      <c r="P355" s="528" t="s">
        <v>1314</v>
      </c>
      <c r="Q355" s="528" t="s">
        <v>1354</v>
      </c>
      <c r="R355" s="526"/>
      <c r="S355" s="215"/>
      <c r="W355" s="188"/>
      <c r="X355" s="543">
        <f>IF($N$355="","",$N$355)</f>
        <v>61</v>
      </c>
      <c r="Y355" s="543"/>
      <c r="Z355" s="543"/>
      <c r="AA355" s="543"/>
      <c r="AB355" s="543"/>
      <c r="AC355" s="543"/>
      <c r="AD355" s="543"/>
      <c r="AE355" s="543"/>
      <c r="AF355" s="543"/>
      <c r="AG355" s="543"/>
      <c r="AH355" s="543"/>
      <c r="AI355" s="543"/>
      <c r="AJ355" s="543">
        <f>IF($N$355="","",$N$355)</f>
        <v>61</v>
      </c>
      <c r="AK355" s="190"/>
    </row>
    <row r="356" spans="2:37" ht="39.75" customHeight="1" x14ac:dyDescent="0.25">
      <c r="B356" s="187"/>
      <c r="C356" s="679"/>
      <c r="D356" s="684"/>
      <c r="E356" s="664"/>
      <c r="F356" s="668"/>
      <c r="G356" s="560"/>
      <c r="H356" s="564"/>
      <c r="I356" s="566"/>
      <c r="J356" s="564"/>
      <c r="K356" s="434" t="s">
        <v>165</v>
      </c>
      <c r="L356" s="388" t="s">
        <v>357</v>
      </c>
      <c r="M356" s="546"/>
      <c r="N356" s="546"/>
      <c r="O356" s="527"/>
      <c r="P356" s="527"/>
      <c r="Q356" s="527"/>
      <c r="R356" s="527"/>
      <c r="S356" s="215"/>
      <c r="W356" s="188"/>
      <c r="X356" s="544"/>
      <c r="Y356" s="544"/>
      <c r="Z356" s="544"/>
      <c r="AA356" s="544"/>
      <c r="AB356" s="544"/>
      <c r="AC356" s="544"/>
      <c r="AD356" s="544"/>
      <c r="AE356" s="544"/>
      <c r="AF356" s="544"/>
      <c r="AG356" s="544"/>
      <c r="AH356" s="544"/>
      <c r="AI356" s="544"/>
      <c r="AJ356" s="544"/>
      <c r="AK356" s="190"/>
    </row>
    <row r="357" spans="2:37" ht="39.75" customHeight="1" x14ac:dyDescent="0.25">
      <c r="B357" s="187"/>
      <c r="C357" s="679"/>
      <c r="D357" s="684"/>
      <c r="E357" s="664"/>
      <c r="F357" s="668"/>
      <c r="G357" s="560"/>
      <c r="H357" s="564"/>
      <c r="I357" s="566"/>
      <c r="J357" s="564"/>
      <c r="K357" s="434" t="s">
        <v>166</v>
      </c>
      <c r="L357" s="436" t="s">
        <v>370</v>
      </c>
      <c r="M357" s="546"/>
      <c r="N357" s="546"/>
      <c r="O357" s="527"/>
      <c r="P357" s="527"/>
      <c r="Q357" s="527"/>
      <c r="R357" s="527"/>
      <c r="S357" s="215"/>
      <c r="W357" s="188"/>
      <c r="X357" s="544"/>
      <c r="Y357" s="544"/>
      <c r="Z357" s="544"/>
      <c r="AA357" s="544"/>
      <c r="AB357" s="544"/>
      <c r="AC357" s="544"/>
      <c r="AD357" s="544"/>
      <c r="AE357" s="544"/>
      <c r="AF357" s="544"/>
      <c r="AG357" s="544"/>
      <c r="AH357" s="544"/>
      <c r="AI357" s="544"/>
      <c r="AJ357" s="544"/>
      <c r="AK357" s="190"/>
    </row>
    <row r="358" spans="2:37" ht="39.75" customHeight="1" x14ac:dyDescent="0.25">
      <c r="B358" s="187"/>
      <c r="C358" s="679"/>
      <c r="D358" s="684"/>
      <c r="E358" s="664"/>
      <c r="F358" s="668"/>
      <c r="G358" s="560"/>
      <c r="H358" s="564"/>
      <c r="I358" s="566"/>
      <c r="J358" s="564"/>
      <c r="K358" s="434" t="s">
        <v>187</v>
      </c>
      <c r="L358" s="436" t="s">
        <v>371</v>
      </c>
      <c r="M358" s="546"/>
      <c r="N358" s="546"/>
      <c r="O358" s="527"/>
      <c r="P358" s="527"/>
      <c r="Q358" s="527"/>
      <c r="R358" s="527"/>
      <c r="S358" s="215"/>
      <c r="W358" s="188"/>
      <c r="X358" s="544"/>
      <c r="Y358" s="544"/>
      <c r="Z358" s="544"/>
      <c r="AA358" s="544"/>
      <c r="AB358" s="544"/>
      <c r="AC358" s="544"/>
      <c r="AD358" s="544"/>
      <c r="AE358" s="544"/>
      <c r="AF358" s="544"/>
      <c r="AG358" s="544"/>
      <c r="AH358" s="544"/>
      <c r="AI358" s="544"/>
      <c r="AJ358" s="544"/>
      <c r="AK358" s="190"/>
    </row>
    <row r="359" spans="2:37" ht="39.75" customHeight="1" x14ac:dyDescent="0.25">
      <c r="B359" s="187"/>
      <c r="C359" s="679"/>
      <c r="D359" s="684"/>
      <c r="E359" s="664"/>
      <c r="F359" s="668"/>
      <c r="G359" s="560"/>
      <c r="H359" s="564"/>
      <c r="I359" s="566"/>
      <c r="J359" s="564"/>
      <c r="K359" s="434" t="s">
        <v>188</v>
      </c>
      <c r="L359" s="436" t="s">
        <v>372</v>
      </c>
      <c r="M359" s="546"/>
      <c r="N359" s="546"/>
      <c r="O359" s="527"/>
      <c r="P359" s="527"/>
      <c r="Q359" s="527"/>
      <c r="R359" s="527"/>
      <c r="S359" s="215"/>
      <c r="W359" s="188"/>
      <c r="X359" s="544"/>
      <c r="Y359" s="544"/>
      <c r="Z359" s="544"/>
      <c r="AA359" s="544"/>
      <c r="AB359" s="544"/>
      <c r="AC359" s="544"/>
      <c r="AD359" s="544"/>
      <c r="AE359" s="544"/>
      <c r="AF359" s="544"/>
      <c r="AG359" s="544"/>
      <c r="AH359" s="544"/>
      <c r="AI359" s="544"/>
      <c r="AJ359" s="544"/>
      <c r="AK359" s="190"/>
    </row>
    <row r="360" spans="2:37" ht="39.75" customHeight="1" x14ac:dyDescent="0.25">
      <c r="B360" s="187"/>
      <c r="C360" s="679"/>
      <c r="D360" s="684"/>
      <c r="E360" s="664"/>
      <c r="F360" s="668"/>
      <c r="G360" s="434"/>
      <c r="H360" s="565" t="s">
        <v>17</v>
      </c>
      <c r="I360" s="562"/>
      <c r="J360" s="562"/>
      <c r="K360" s="440"/>
      <c r="L360" s="388"/>
      <c r="M360" s="340"/>
      <c r="N360" s="340"/>
      <c r="O360" s="444"/>
      <c r="P360" s="444"/>
      <c r="Q360" s="444"/>
      <c r="R360" s="445"/>
      <c r="S360" s="215"/>
      <c r="W360" s="188"/>
      <c r="X360" s="335"/>
      <c r="Y360" s="336"/>
      <c r="Z360" s="336"/>
      <c r="AA360" s="336"/>
      <c r="AB360" s="336"/>
      <c r="AC360" s="336"/>
      <c r="AD360" s="336"/>
      <c r="AE360" s="336"/>
      <c r="AF360" s="336"/>
      <c r="AG360" s="336"/>
      <c r="AH360" s="336"/>
      <c r="AI360" s="336"/>
      <c r="AJ360" s="336"/>
      <c r="AK360" s="190"/>
    </row>
    <row r="361" spans="2:37" ht="39.75" customHeight="1" x14ac:dyDescent="0.25">
      <c r="B361" s="187"/>
      <c r="C361" s="679"/>
      <c r="D361" s="684"/>
      <c r="E361" s="664"/>
      <c r="F361" s="668"/>
      <c r="G361" s="559"/>
      <c r="H361" s="548" t="s">
        <v>1011</v>
      </c>
      <c r="I361" s="565" t="s">
        <v>27</v>
      </c>
      <c r="J361" s="567" t="s">
        <v>57</v>
      </c>
      <c r="K361" s="434" t="s">
        <v>164</v>
      </c>
      <c r="L361" s="388" t="s">
        <v>352</v>
      </c>
      <c r="M361" s="549" t="s">
        <v>109</v>
      </c>
      <c r="N361" s="545">
        <v>41</v>
      </c>
      <c r="O361" s="528" t="s">
        <v>1315</v>
      </c>
      <c r="P361" s="528" t="s">
        <v>1316</v>
      </c>
      <c r="Q361" s="528" t="s">
        <v>1355</v>
      </c>
      <c r="R361" s="526"/>
      <c r="S361" s="215"/>
      <c r="W361" s="188"/>
      <c r="X361" s="543"/>
      <c r="Y361" s="543">
        <f>IF($N$361="","",$N$361)</f>
        <v>41</v>
      </c>
      <c r="Z361" s="543">
        <f>IF($N$361="","",$N$361)</f>
        <v>41</v>
      </c>
      <c r="AA361" s="543"/>
      <c r="AB361" s="543"/>
      <c r="AC361" s="543"/>
      <c r="AD361" s="543"/>
      <c r="AE361" s="543"/>
      <c r="AF361" s="543"/>
      <c r="AG361" s="543"/>
      <c r="AH361" s="543"/>
      <c r="AI361" s="543"/>
      <c r="AJ361" s="543"/>
      <c r="AK361" s="190"/>
    </row>
    <row r="362" spans="2:37" ht="39.75" customHeight="1" x14ac:dyDescent="0.25">
      <c r="B362" s="187"/>
      <c r="C362" s="679"/>
      <c r="D362" s="684"/>
      <c r="E362" s="664"/>
      <c r="F362" s="668"/>
      <c r="G362" s="560"/>
      <c r="H362" s="564"/>
      <c r="I362" s="566"/>
      <c r="J362" s="564"/>
      <c r="K362" s="434" t="s">
        <v>165</v>
      </c>
      <c r="L362" s="388" t="s">
        <v>373</v>
      </c>
      <c r="M362" s="546"/>
      <c r="N362" s="546"/>
      <c r="O362" s="527"/>
      <c r="P362" s="527"/>
      <c r="Q362" s="527"/>
      <c r="R362" s="527"/>
      <c r="S362" s="215"/>
      <c r="W362" s="188"/>
      <c r="X362" s="544"/>
      <c r="Y362" s="544"/>
      <c r="Z362" s="544"/>
      <c r="AA362" s="544"/>
      <c r="AB362" s="544"/>
      <c r="AC362" s="544"/>
      <c r="AD362" s="544"/>
      <c r="AE362" s="544"/>
      <c r="AF362" s="544"/>
      <c r="AG362" s="544"/>
      <c r="AH362" s="544"/>
      <c r="AI362" s="544"/>
      <c r="AJ362" s="544"/>
      <c r="AK362" s="190"/>
    </row>
    <row r="363" spans="2:37" ht="39.75" customHeight="1" x14ac:dyDescent="0.25">
      <c r="B363" s="187"/>
      <c r="C363" s="679"/>
      <c r="D363" s="684"/>
      <c r="E363" s="664"/>
      <c r="F363" s="668"/>
      <c r="G363" s="560"/>
      <c r="H363" s="564"/>
      <c r="I363" s="566"/>
      <c r="J363" s="564"/>
      <c r="K363" s="434" t="s">
        <v>166</v>
      </c>
      <c r="L363" s="436" t="s">
        <v>374</v>
      </c>
      <c r="M363" s="546"/>
      <c r="N363" s="546"/>
      <c r="O363" s="527"/>
      <c r="P363" s="527"/>
      <c r="Q363" s="527"/>
      <c r="R363" s="527"/>
      <c r="S363" s="215"/>
      <c r="W363" s="188"/>
      <c r="X363" s="544"/>
      <c r="Y363" s="544"/>
      <c r="Z363" s="544"/>
      <c r="AA363" s="544"/>
      <c r="AB363" s="544"/>
      <c r="AC363" s="544"/>
      <c r="AD363" s="544"/>
      <c r="AE363" s="544"/>
      <c r="AF363" s="544"/>
      <c r="AG363" s="544"/>
      <c r="AH363" s="544"/>
      <c r="AI363" s="544"/>
      <c r="AJ363" s="544"/>
      <c r="AK363" s="190"/>
    </row>
    <row r="364" spans="2:37" ht="39.75" customHeight="1" x14ac:dyDescent="0.25">
      <c r="B364" s="187"/>
      <c r="C364" s="679"/>
      <c r="D364" s="684"/>
      <c r="E364" s="664"/>
      <c r="F364" s="668"/>
      <c r="G364" s="560"/>
      <c r="H364" s="564"/>
      <c r="I364" s="566"/>
      <c r="J364" s="564"/>
      <c r="K364" s="434" t="s">
        <v>187</v>
      </c>
      <c r="L364" s="436" t="s">
        <v>375</v>
      </c>
      <c r="M364" s="546"/>
      <c r="N364" s="546"/>
      <c r="O364" s="527"/>
      <c r="P364" s="527"/>
      <c r="Q364" s="527"/>
      <c r="R364" s="527"/>
      <c r="S364" s="215"/>
      <c r="W364" s="188"/>
      <c r="X364" s="544"/>
      <c r="Y364" s="544"/>
      <c r="Z364" s="544"/>
      <c r="AA364" s="544"/>
      <c r="AB364" s="544"/>
      <c r="AC364" s="544"/>
      <c r="AD364" s="544"/>
      <c r="AE364" s="544"/>
      <c r="AF364" s="544"/>
      <c r="AG364" s="544"/>
      <c r="AH364" s="544"/>
      <c r="AI364" s="544"/>
      <c r="AJ364" s="544"/>
      <c r="AK364" s="190"/>
    </row>
    <row r="365" spans="2:37" ht="39.75" customHeight="1" x14ac:dyDescent="0.25">
      <c r="B365" s="187"/>
      <c r="C365" s="679"/>
      <c r="D365" s="684"/>
      <c r="E365" s="664"/>
      <c r="F365" s="668"/>
      <c r="G365" s="560"/>
      <c r="H365" s="564"/>
      <c r="I365" s="566"/>
      <c r="J365" s="564"/>
      <c r="K365" s="434" t="s">
        <v>188</v>
      </c>
      <c r="L365" s="436" t="s">
        <v>376</v>
      </c>
      <c r="M365" s="546"/>
      <c r="N365" s="546"/>
      <c r="O365" s="527"/>
      <c r="P365" s="527"/>
      <c r="Q365" s="527"/>
      <c r="R365" s="527"/>
      <c r="S365" s="215"/>
      <c r="W365" s="188"/>
      <c r="X365" s="544"/>
      <c r="Y365" s="544"/>
      <c r="Z365" s="544"/>
      <c r="AA365" s="544"/>
      <c r="AB365" s="544"/>
      <c r="AC365" s="544"/>
      <c r="AD365" s="544"/>
      <c r="AE365" s="544"/>
      <c r="AF365" s="544"/>
      <c r="AG365" s="544"/>
      <c r="AH365" s="544"/>
      <c r="AI365" s="544"/>
      <c r="AJ365" s="544"/>
      <c r="AK365" s="190"/>
    </row>
    <row r="366" spans="2:37" ht="39.75" customHeight="1" x14ac:dyDescent="0.25">
      <c r="B366" s="187"/>
      <c r="C366" s="679"/>
      <c r="D366" s="684"/>
      <c r="E366" s="664"/>
      <c r="F366" s="668"/>
      <c r="G366" s="559"/>
      <c r="H366" s="548" t="s">
        <v>1012</v>
      </c>
      <c r="I366" s="565" t="s">
        <v>28</v>
      </c>
      <c r="J366" s="567" t="s">
        <v>57</v>
      </c>
      <c r="K366" s="434" t="s">
        <v>164</v>
      </c>
      <c r="L366" s="388" t="s">
        <v>352</v>
      </c>
      <c r="M366" s="549" t="s">
        <v>109</v>
      </c>
      <c r="N366" s="545">
        <v>41</v>
      </c>
      <c r="O366" s="528" t="s">
        <v>1315</v>
      </c>
      <c r="P366" s="528" t="s">
        <v>1317</v>
      </c>
      <c r="Q366" s="528" t="s">
        <v>1356</v>
      </c>
      <c r="R366" s="526"/>
      <c r="S366" s="215"/>
      <c r="W366" s="188"/>
      <c r="X366" s="543"/>
      <c r="Y366" s="543">
        <f>IF($N$366="","",$N$366)</f>
        <v>41</v>
      </c>
      <c r="Z366" s="543">
        <f>IF($N$366="","",$N$366)</f>
        <v>41</v>
      </c>
      <c r="AA366" s="543"/>
      <c r="AB366" s="543"/>
      <c r="AC366" s="543"/>
      <c r="AD366" s="543"/>
      <c r="AE366" s="543"/>
      <c r="AF366" s="543"/>
      <c r="AG366" s="543"/>
      <c r="AH366" s="543"/>
      <c r="AI366" s="543"/>
      <c r="AJ366" s="543"/>
      <c r="AK366" s="190"/>
    </row>
    <row r="367" spans="2:37" ht="39.75" customHeight="1" x14ac:dyDescent="0.25">
      <c r="B367" s="187"/>
      <c r="C367" s="679"/>
      <c r="D367" s="684"/>
      <c r="E367" s="664"/>
      <c r="F367" s="668"/>
      <c r="G367" s="560"/>
      <c r="H367" s="564"/>
      <c r="I367" s="566"/>
      <c r="J367" s="564"/>
      <c r="K367" s="434" t="s">
        <v>165</v>
      </c>
      <c r="L367" s="388" t="s">
        <v>373</v>
      </c>
      <c r="M367" s="546"/>
      <c r="N367" s="546"/>
      <c r="O367" s="527"/>
      <c r="P367" s="527"/>
      <c r="Q367" s="527"/>
      <c r="R367" s="527"/>
      <c r="S367" s="215"/>
      <c r="W367" s="188"/>
      <c r="X367" s="544"/>
      <c r="Y367" s="544"/>
      <c r="Z367" s="544"/>
      <c r="AA367" s="544"/>
      <c r="AB367" s="544"/>
      <c r="AC367" s="544"/>
      <c r="AD367" s="544"/>
      <c r="AE367" s="544"/>
      <c r="AF367" s="544"/>
      <c r="AG367" s="544"/>
      <c r="AH367" s="544"/>
      <c r="AI367" s="544"/>
      <c r="AJ367" s="544"/>
      <c r="AK367" s="190"/>
    </row>
    <row r="368" spans="2:37" ht="39.75" customHeight="1" x14ac:dyDescent="0.25">
      <c r="B368" s="187"/>
      <c r="C368" s="679"/>
      <c r="D368" s="684"/>
      <c r="E368" s="664"/>
      <c r="F368" s="668"/>
      <c r="G368" s="560"/>
      <c r="H368" s="564"/>
      <c r="I368" s="566"/>
      <c r="J368" s="564"/>
      <c r="K368" s="434" t="s">
        <v>166</v>
      </c>
      <c r="L368" s="436" t="s">
        <v>377</v>
      </c>
      <c r="M368" s="546"/>
      <c r="N368" s="546"/>
      <c r="O368" s="527"/>
      <c r="P368" s="527"/>
      <c r="Q368" s="527"/>
      <c r="R368" s="527"/>
      <c r="S368" s="215"/>
      <c r="W368" s="188"/>
      <c r="X368" s="544"/>
      <c r="Y368" s="544"/>
      <c r="Z368" s="544"/>
      <c r="AA368" s="544"/>
      <c r="AB368" s="544"/>
      <c r="AC368" s="544"/>
      <c r="AD368" s="544"/>
      <c r="AE368" s="544"/>
      <c r="AF368" s="544"/>
      <c r="AG368" s="544"/>
      <c r="AH368" s="544"/>
      <c r="AI368" s="544"/>
      <c r="AJ368" s="544"/>
      <c r="AK368" s="190"/>
    </row>
    <row r="369" spans="2:37" ht="39.75" customHeight="1" x14ac:dyDescent="0.25">
      <c r="B369" s="187"/>
      <c r="C369" s="679"/>
      <c r="D369" s="684"/>
      <c r="E369" s="664"/>
      <c r="F369" s="668"/>
      <c r="G369" s="560"/>
      <c r="H369" s="564"/>
      <c r="I369" s="566"/>
      <c r="J369" s="564"/>
      <c r="K369" s="434" t="s">
        <v>187</v>
      </c>
      <c r="L369" s="436" t="s">
        <v>378</v>
      </c>
      <c r="M369" s="546"/>
      <c r="N369" s="546"/>
      <c r="O369" s="527"/>
      <c r="P369" s="527"/>
      <c r="Q369" s="527"/>
      <c r="R369" s="527"/>
      <c r="S369" s="215"/>
      <c r="W369" s="188"/>
      <c r="X369" s="544"/>
      <c r="Y369" s="544"/>
      <c r="Z369" s="544"/>
      <c r="AA369" s="544"/>
      <c r="AB369" s="544"/>
      <c r="AC369" s="544"/>
      <c r="AD369" s="544"/>
      <c r="AE369" s="544"/>
      <c r="AF369" s="544"/>
      <c r="AG369" s="544"/>
      <c r="AH369" s="544"/>
      <c r="AI369" s="544"/>
      <c r="AJ369" s="544"/>
      <c r="AK369" s="190"/>
    </row>
    <row r="370" spans="2:37" ht="39.75" customHeight="1" x14ac:dyDescent="0.25">
      <c r="B370" s="187"/>
      <c r="C370" s="679"/>
      <c r="D370" s="684"/>
      <c r="E370" s="664"/>
      <c r="F370" s="668"/>
      <c r="G370" s="560"/>
      <c r="H370" s="564"/>
      <c r="I370" s="566"/>
      <c r="J370" s="564"/>
      <c r="K370" s="434" t="s">
        <v>188</v>
      </c>
      <c r="L370" s="436" t="s">
        <v>379</v>
      </c>
      <c r="M370" s="546"/>
      <c r="N370" s="546"/>
      <c r="O370" s="527"/>
      <c r="P370" s="527"/>
      <c r="Q370" s="527"/>
      <c r="R370" s="527"/>
      <c r="S370" s="215"/>
      <c r="W370" s="188"/>
      <c r="X370" s="544"/>
      <c r="Y370" s="544"/>
      <c r="Z370" s="544"/>
      <c r="AA370" s="544"/>
      <c r="AB370" s="544"/>
      <c r="AC370" s="544"/>
      <c r="AD370" s="544"/>
      <c r="AE370" s="544"/>
      <c r="AF370" s="544"/>
      <c r="AG370" s="544"/>
      <c r="AH370" s="544"/>
      <c r="AI370" s="544"/>
      <c r="AJ370" s="544"/>
      <c r="AK370" s="190"/>
    </row>
    <row r="371" spans="2:37" ht="39.75" customHeight="1" x14ac:dyDescent="0.25">
      <c r="B371" s="187"/>
      <c r="C371" s="679"/>
      <c r="D371" s="684"/>
      <c r="E371" s="664"/>
      <c r="F371" s="668"/>
      <c r="G371" s="559"/>
      <c r="H371" s="548" t="s">
        <v>1013</v>
      </c>
      <c r="I371" s="565" t="s">
        <v>29</v>
      </c>
      <c r="J371" s="567" t="s">
        <v>57</v>
      </c>
      <c r="K371" s="434" t="s">
        <v>164</v>
      </c>
      <c r="L371" s="388" t="s">
        <v>352</v>
      </c>
      <c r="M371" s="549" t="s">
        <v>109</v>
      </c>
      <c r="N371" s="545">
        <v>41</v>
      </c>
      <c r="O371" s="528" t="s">
        <v>1315</v>
      </c>
      <c r="P371" s="528" t="s">
        <v>1318</v>
      </c>
      <c r="Q371" s="528" t="s">
        <v>1356</v>
      </c>
      <c r="R371" s="526"/>
      <c r="S371" s="215"/>
      <c r="W371" s="188"/>
      <c r="X371" s="543">
        <f>IF($N$371="","",$N$371)</f>
        <v>41</v>
      </c>
      <c r="Y371" s="543">
        <f>IF($N$371="","",$N$371)</f>
        <v>41</v>
      </c>
      <c r="Z371" s="543">
        <f>IF($N$371="","",$N$371)</f>
        <v>41</v>
      </c>
      <c r="AA371" s="543"/>
      <c r="AB371" s="543"/>
      <c r="AC371" s="543"/>
      <c r="AD371" s="543"/>
      <c r="AE371" s="543"/>
      <c r="AF371" s="543"/>
      <c r="AG371" s="543"/>
      <c r="AH371" s="543"/>
      <c r="AI371" s="543"/>
      <c r="AJ371" s="543"/>
      <c r="AK371" s="190"/>
    </row>
    <row r="372" spans="2:37" ht="39.75" customHeight="1" x14ac:dyDescent="0.25">
      <c r="B372" s="187"/>
      <c r="C372" s="679"/>
      <c r="D372" s="684"/>
      <c r="E372" s="664"/>
      <c r="F372" s="668"/>
      <c r="G372" s="560"/>
      <c r="H372" s="564"/>
      <c r="I372" s="566"/>
      <c r="J372" s="564"/>
      <c r="K372" s="434" t="s">
        <v>165</v>
      </c>
      <c r="L372" s="388" t="s">
        <v>373</v>
      </c>
      <c r="M372" s="546"/>
      <c r="N372" s="546"/>
      <c r="O372" s="527"/>
      <c r="P372" s="527"/>
      <c r="Q372" s="527"/>
      <c r="R372" s="527"/>
      <c r="S372" s="215"/>
      <c r="W372" s="188"/>
      <c r="X372" s="544"/>
      <c r="Y372" s="544"/>
      <c r="Z372" s="544"/>
      <c r="AA372" s="544"/>
      <c r="AB372" s="544"/>
      <c r="AC372" s="544"/>
      <c r="AD372" s="544"/>
      <c r="AE372" s="544"/>
      <c r="AF372" s="544"/>
      <c r="AG372" s="544"/>
      <c r="AH372" s="544"/>
      <c r="AI372" s="544"/>
      <c r="AJ372" s="544"/>
      <c r="AK372" s="190"/>
    </row>
    <row r="373" spans="2:37" ht="39.75" customHeight="1" x14ac:dyDescent="0.25">
      <c r="B373" s="187"/>
      <c r="C373" s="679"/>
      <c r="D373" s="684"/>
      <c r="E373" s="664"/>
      <c r="F373" s="668"/>
      <c r="G373" s="560"/>
      <c r="H373" s="564"/>
      <c r="I373" s="566"/>
      <c r="J373" s="564"/>
      <c r="K373" s="434" t="s">
        <v>166</v>
      </c>
      <c r="L373" s="436" t="s">
        <v>380</v>
      </c>
      <c r="M373" s="546"/>
      <c r="N373" s="546"/>
      <c r="O373" s="527"/>
      <c r="P373" s="527"/>
      <c r="Q373" s="527"/>
      <c r="R373" s="527"/>
      <c r="S373" s="215"/>
      <c r="W373" s="188"/>
      <c r="X373" s="544"/>
      <c r="Y373" s="544"/>
      <c r="Z373" s="544"/>
      <c r="AA373" s="544"/>
      <c r="AB373" s="544"/>
      <c r="AC373" s="544"/>
      <c r="AD373" s="544"/>
      <c r="AE373" s="544"/>
      <c r="AF373" s="544"/>
      <c r="AG373" s="544"/>
      <c r="AH373" s="544"/>
      <c r="AI373" s="544"/>
      <c r="AJ373" s="544"/>
      <c r="AK373" s="190"/>
    </row>
    <row r="374" spans="2:37" ht="39.75" customHeight="1" x14ac:dyDescent="0.25">
      <c r="B374" s="187"/>
      <c r="C374" s="679"/>
      <c r="D374" s="684"/>
      <c r="E374" s="664"/>
      <c r="F374" s="668"/>
      <c r="G374" s="560"/>
      <c r="H374" s="564"/>
      <c r="I374" s="566"/>
      <c r="J374" s="564"/>
      <c r="K374" s="434" t="s">
        <v>187</v>
      </c>
      <c r="L374" s="436" t="s">
        <v>381</v>
      </c>
      <c r="M374" s="546"/>
      <c r="N374" s="546"/>
      <c r="O374" s="527"/>
      <c r="P374" s="527"/>
      <c r="Q374" s="527"/>
      <c r="R374" s="527"/>
      <c r="S374" s="215"/>
      <c r="W374" s="188"/>
      <c r="X374" s="544"/>
      <c r="Y374" s="544"/>
      <c r="Z374" s="544"/>
      <c r="AA374" s="544"/>
      <c r="AB374" s="544"/>
      <c r="AC374" s="544"/>
      <c r="AD374" s="544"/>
      <c r="AE374" s="544"/>
      <c r="AF374" s="544"/>
      <c r="AG374" s="544"/>
      <c r="AH374" s="544"/>
      <c r="AI374" s="544"/>
      <c r="AJ374" s="544"/>
      <c r="AK374" s="190"/>
    </row>
    <row r="375" spans="2:37" ht="39.75" customHeight="1" x14ac:dyDescent="0.25">
      <c r="B375" s="187"/>
      <c r="C375" s="679"/>
      <c r="D375" s="684"/>
      <c r="E375" s="664"/>
      <c r="F375" s="668"/>
      <c r="G375" s="560"/>
      <c r="H375" s="564"/>
      <c r="I375" s="566"/>
      <c r="J375" s="564"/>
      <c r="K375" s="434" t="s">
        <v>188</v>
      </c>
      <c r="L375" s="436" t="s">
        <v>382</v>
      </c>
      <c r="M375" s="546"/>
      <c r="N375" s="546"/>
      <c r="O375" s="527"/>
      <c r="P375" s="527"/>
      <c r="Q375" s="527"/>
      <c r="R375" s="527"/>
      <c r="S375" s="215"/>
      <c r="W375" s="188"/>
      <c r="X375" s="544"/>
      <c r="Y375" s="544"/>
      <c r="Z375" s="544"/>
      <c r="AA375" s="544"/>
      <c r="AB375" s="544"/>
      <c r="AC375" s="544"/>
      <c r="AD375" s="544"/>
      <c r="AE375" s="544"/>
      <c r="AF375" s="544"/>
      <c r="AG375" s="544"/>
      <c r="AH375" s="544"/>
      <c r="AI375" s="544"/>
      <c r="AJ375" s="544"/>
      <c r="AK375" s="190"/>
    </row>
    <row r="376" spans="2:37" ht="39.75" customHeight="1" x14ac:dyDescent="0.25">
      <c r="B376" s="187"/>
      <c r="C376" s="679"/>
      <c r="D376" s="684"/>
      <c r="E376" s="664"/>
      <c r="F376" s="668"/>
      <c r="G376" s="559"/>
      <c r="H376" s="548" t="s">
        <v>1014</v>
      </c>
      <c r="I376" s="565" t="s">
        <v>30</v>
      </c>
      <c r="J376" s="567" t="s">
        <v>57</v>
      </c>
      <c r="K376" s="434" t="s">
        <v>164</v>
      </c>
      <c r="L376" s="388" t="s">
        <v>352</v>
      </c>
      <c r="M376" s="549" t="s">
        <v>109</v>
      </c>
      <c r="N376" s="545">
        <v>20</v>
      </c>
      <c r="O376" s="528"/>
      <c r="P376" s="528"/>
      <c r="Q376" s="528"/>
      <c r="R376" s="526"/>
      <c r="S376" s="215"/>
      <c r="W376" s="188"/>
      <c r="X376" s="543"/>
      <c r="Y376" s="543">
        <f>IF($N$376="","",$N$376)</f>
        <v>20</v>
      </c>
      <c r="Z376" s="543">
        <f>IF($N$376="","",$N$376)</f>
        <v>20</v>
      </c>
      <c r="AA376" s="543"/>
      <c r="AB376" s="543"/>
      <c r="AC376" s="543"/>
      <c r="AD376" s="543"/>
      <c r="AE376" s="543"/>
      <c r="AF376" s="543"/>
      <c r="AG376" s="543"/>
      <c r="AH376" s="543"/>
      <c r="AI376" s="543"/>
      <c r="AJ376" s="543"/>
      <c r="AK376" s="190"/>
    </row>
    <row r="377" spans="2:37" ht="39.75" customHeight="1" x14ac:dyDescent="0.25">
      <c r="B377" s="187"/>
      <c r="C377" s="679"/>
      <c r="D377" s="684"/>
      <c r="E377" s="664"/>
      <c r="F377" s="668"/>
      <c r="G377" s="560"/>
      <c r="H377" s="564"/>
      <c r="I377" s="566"/>
      <c r="J377" s="564"/>
      <c r="K377" s="434" t="s">
        <v>165</v>
      </c>
      <c r="L377" s="388" t="s">
        <v>373</v>
      </c>
      <c r="M377" s="546"/>
      <c r="N377" s="546"/>
      <c r="O377" s="527"/>
      <c r="P377" s="527"/>
      <c r="Q377" s="527"/>
      <c r="R377" s="527"/>
      <c r="S377" s="215"/>
      <c r="W377" s="188"/>
      <c r="X377" s="544"/>
      <c r="Y377" s="544"/>
      <c r="Z377" s="544"/>
      <c r="AA377" s="544"/>
      <c r="AB377" s="544"/>
      <c r="AC377" s="544"/>
      <c r="AD377" s="544"/>
      <c r="AE377" s="544"/>
      <c r="AF377" s="544"/>
      <c r="AG377" s="544"/>
      <c r="AH377" s="544"/>
      <c r="AI377" s="544"/>
      <c r="AJ377" s="544"/>
      <c r="AK377" s="190"/>
    </row>
    <row r="378" spans="2:37" ht="39.75" customHeight="1" x14ac:dyDescent="0.25">
      <c r="B378" s="187"/>
      <c r="C378" s="679"/>
      <c r="D378" s="684"/>
      <c r="E378" s="664"/>
      <c r="F378" s="668"/>
      <c r="G378" s="560"/>
      <c r="H378" s="564"/>
      <c r="I378" s="566"/>
      <c r="J378" s="564"/>
      <c r="K378" s="434" t="s">
        <v>166</v>
      </c>
      <c r="L378" s="436" t="s">
        <v>383</v>
      </c>
      <c r="M378" s="546"/>
      <c r="N378" s="546"/>
      <c r="O378" s="527"/>
      <c r="P378" s="527"/>
      <c r="Q378" s="527"/>
      <c r="R378" s="527"/>
      <c r="S378" s="215"/>
      <c r="W378" s="188"/>
      <c r="X378" s="544"/>
      <c r="Y378" s="544"/>
      <c r="Z378" s="544"/>
      <c r="AA378" s="544"/>
      <c r="AB378" s="544"/>
      <c r="AC378" s="544"/>
      <c r="AD378" s="544"/>
      <c r="AE378" s="544"/>
      <c r="AF378" s="544"/>
      <c r="AG378" s="544"/>
      <c r="AH378" s="544"/>
      <c r="AI378" s="544"/>
      <c r="AJ378" s="544"/>
      <c r="AK378" s="190"/>
    </row>
    <row r="379" spans="2:37" ht="39.75" customHeight="1" x14ac:dyDescent="0.25">
      <c r="B379" s="187"/>
      <c r="C379" s="679"/>
      <c r="D379" s="684"/>
      <c r="E379" s="664"/>
      <c r="F379" s="668"/>
      <c r="G379" s="560"/>
      <c r="H379" s="564"/>
      <c r="I379" s="566"/>
      <c r="J379" s="564"/>
      <c r="K379" s="434" t="s">
        <v>187</v>
      </c>
      <c r="L379" s="436" t="s">
        <v>384</v>
      </c>
      <c r="M379" s="546"/>
      <c r="N379" s="546"/>
      <c r="O379" s="527"/>
      <c r="P379" s="527"/>
      <c r="Q379" s="527"/>
      <c r="R379" s="527"/>
      <c r="S379" s="215"/>
      <c r="W379" s="188"/>
      <c r="X379" s="544"/>
      <c r="Y379" s="544"/>
      <c r="Z379" s="544"/>
      <c r="AA379" s="544"/>
      <c r="AB379" s="544"/>
      <c r="AC379" s="544"/>
      <c r="AD379" s="544"/>
      <c r="AE379" s="544"/>
      <c r="AF379" s="544"/>
      <c r="AG379" s="544"/>
      <c r="AH379" s="544"/>
      <c r="AI379" s="544"/>
      <c r="AJ379" s="544"/>
      <c r="AK379" s="190"/>
    </row>
    <row r="380" spans="2:37" ht="39.75" customHeight="1" x14ac:dyDescent="0.25">
      <c r="B380" s="187"/>
      <c r="C380" s="679"/>
      <c r="D380" s="684"/>
      <c r="E380" s="664"/>
      <c r="F380" s="668"/>
      <c r="G380" s="560"/>
      <c r="H380" s="564"/>
      <c r="I380" s="566"/>
      <c r="J380" s="564"/>
      <c r="K380" s="434" t="s">
        <v>188</v>
      </c>
      <c r="L380" s="436" t="s">
        <v>385</v>
      </c>
      <c r="M380" s="546"/>
      <c r="N380" s="546"/>
      <c r="O380" s="527"/>
      <c r="P380" s="527"/>
      <c r="Q380" s="527"/>
      <c r="R380" s="527"/>
      <c r="S380" s="215"/>
      <c r="W380" s="188"/>
      <c r="X380" s="544"/>
      <c r="Y380" s="544"/>
      <c r="Z380" s="544"/>
      <c r="AA380" s="544"/>
      <c r="AB380" s="544"/>
      <c r="AC380" s="544"/>
      <c r="AD380" s="544"/>
      <c r="AE380" s="544"/>
      <c r="AF380" s="544"/>
      <c r="AG380" s="544"/>
      <c r="AH380" s="544"/>
      <c r="AI380" s="544"/>
      <c r="AJ380" s="544"/>
      <c r="AK380" s="190"/>
    </row>
    <row r="381" spans="2:37" ht="39.75" customHeight="1" x14ac:dyDescent="0.25">
      <c r="B381" s="187"/>
      <c r="C381" s="679"/>
      <c r="D381" s="684"/>
      <c r="E381" s="664"/>
      <c r="F381" s="668"/>
      <c r="G381" s="559"/>
      <c r="H381" s="548" t="s">
        <v>1015</v>
      </c>
      <c r="I381" s="565" t="s">
        <v>31</v>
      </c>
      <c r="J381" s="567" t="s">
        <v>57</v>
      </c>
      <c r="K381" s="434" t="s">
        <v>164</v>
      </c>
      <c r="L381" s="388" t="s">
        <v>352</v>
      </c>
      <c r="M381" s="549" t="s">
        <v>109</v>
      </c>
      <c r="N381" s="545">
        <v>41</v>
      </c>
      <c r="O381" s="528" t="s">
        <v>1315</v>
      </c>
      <c r="P381" s="528" t="s">
        <v>1320</v>
      </c>
      <c r="Q381" s="528" t="s">
        <v>1357</v>
      </c>
      <c r="R381" s="526"/>
      <c r="S381" s="215"/>
      <c r="W381" s="188"/>
      <c r="X381" s="543"/>
      <c r="Y381" s="543">
        <f>IF($N$381="","",$N$381)</f>
        <v>41</v>
      </c>
      <c r="Z381" s="543">
        <f>IF($N$381="","",$N$381)</f>
        <v>41</v>
      </c>
      <c r="AA381" s="543"/>
      <c r="AB381" s="543"/>
      <c r="AC381" s="543"/>
      <c r="AD381" s="543"/>
      <c r="AE381" s="543"/>
      <c r="AF381" s="543"/>
      <c r="AG381" s="543"/>
      <c r="AH381" s="543"/>
      <c r="AI381" s="543"/>
      <c r="AJ381" s="543"/>
      <c r="AK381" s="190"/>
    </row>
    <row r="382" spans="2:37" ht="39.75" customHeight="1" x14ac:dyDescent="0.25">
      <c r="B382" s="187"/>
      <c r="C382" s="679"/>
      <c r="D382" s="684"/>
      <c r="E382" s="664"/>
      <c r="F382" s="668"/>
      <c r="G382" s="560"/>
      <c r="H382" s="564"/>
      <c r="I382" s="566"/>
      <c r="J382" s="564"/>
      <c r="K382" s="434" t="s">
        <v>165</v>
      </c>
      <c r="L382" s="388" t="s">
        <v>373</v>
      </c>
      <c r="M382" s="546"/>
      <c r="N382" s="546"/>
      <c r="O382" s="527"/>
      <c r="P382" s="527"/>
      <c r="Q382" s="527"/>
      <c r="R382" s="527"/>
      <c r="S382" s="215"/>
      <c r="W382" s="188"/>
      <c r="X382" s="544"/>
      <c r="Y382" s="544"/>
      <c r="Z382" s="544"/>
      <c r="AA382" s="544"/>
      <c r="AB382" s="544"/>
      <c r="AC382" s="544"/>
      <c r="AD382" s="544"/>
      <c r="AE382" s="544"/>
      <c r="AF382" s="544"/>
      <c r="AG382" s="544"/>
      <c r="AH382" s="544"/>
      <c r="AI382" s="544"/>
      <c r="AJ382" s="544"/>
      <c r="AK382" s="190"/>
    </row>
    <row r="383" spans="2:37" ht="39.75" customHeight="1" x14ac:dyDescent="0.25">
      <c r="B383" s="187"/>
      <c r="C383" s="679"/>
      <c r="D383" s="684"/>
      <c r="E383" s="664"/>
      <c r="F383" s="668"/>
      <c r="G383" s="560"/>
      <c r="H383" s="564"/>
      <c r="I383" s="566"/>
      <c r="J383" s="564"/>
      <c r="K383" s="434" t="s">
        <v>166</v>
      </c>
      <c r="L383" s="436" t="s">
        <v>386</v>
      </c>
      <c r="M383" s="546"/>
      <c r="N383" s="546"/>
      <c r="O383" s="527"/>
      <c r="P383" s="527"/>
      <c r="Q383" s="527"/>
      <c r="R383" s="527"/>
      <c r="S383" s="215"/>
      <c r="W383" s="188"/>
      <c r="X383" s="544"/>
      <c r="Y383" s="544"/>
      <c r="Z383" s="544"/>
      <c r="AA383" s="544"/>
      <c r="AB383" s="544"/>
      <c r="AC383" s="544"/>
      <c r="AD383" s="544"/>
      <c r="AE383" s="544"/>
      <c r="AF383" s="544"/>
      <c r="AG383" s="544"/>
      <c r="AH383" s="544"/>
      <c r="AI383" s="544"/>
      <c r="AJ383" s="544"/>
      <c r="AK383" s="190"/>
    </row>
    <row r="384" spans="2:37" ht="39.75" customHeight="1" x14ac:dyDescent="0.25">
      <c r="B384" s="187"/>
      <c r="C384" s="679"/>
      <c r="D384" s="684"/>
      <c r="E384" s="664"/>
      <c r="F384" s="668"/>
      <c r="G384" s="560"/>
      <c r="H384" s="564"/>
      <c r="I384" s="566"/>
      <c r="J384" s="564"/>
      <c r="K384" s="434" t="s">
        <v>187</v>
      </c>
      <c r="L384" s="436" t="s">
        <v>387</v>
      </c>
      <c r="M384" s="546"/>
      <c r="N384" s="546"/>
      <c r="O384" s="527"/>
      <c r="P384" s="527"/>
      <c r="Q384" s="527"/>
      <c r="R384" s="527"/>
      <c r="S384" s="215"/>
      <c r="W384" s="188"/>
      <c r="X384" s="544"/>
      <c r="Y384" s="544"/>
      <c r="Z384" s="544"/>
      <c r="AA384" s="544"/>
      <c r="AB384" s="544"/>
      <c r="AC384" s="544"/>
      <c r="AD384" s="544"/>
      <c r="AE384" s="544"/>
      <c r="AF384" s="544"/>
      <c r="AG384" s="544"/>
      <c r="AH384" s="544"/>
      <c r="AI384" s="544"/>
      <c r="AJ384" s="544"/>
      <c r="AK384" s="190"/>
    </row>
    <row r="385" spans="2:37" ht="39.75" customHeight="1" x14ac:dyDescent="0.25">
      <c r="B385" s="187"/>
      <c r="C385" s="679"/>
      <c r="D385" s="684"/>
      <c r="E385" s="664"/>
      <c r="F385" s="668"/>
      <c r="G385" s="560"/>
      <c r="H385" s="564"/>
      <c r="I385" s="566"/>
      <c r="J385" s="564"/>
      <c r="K385" s="434" t="s">
        <v>188</v>
      </c>
      <c r="L385" s="436" t="s">
        <v>388</v>
      </c>
      <c r="M385" s="546"/>
      <c r="N385" s="546"/>
      <c r="O385" s="527"/>
      <c r="P385" s="527"/>
      <c r="Q385" s="527"/>
      <c r="R385" s="527"/>
      <c r="S385" s="215"/>
      <c r="W385" s="188"/>
      <c r="X385" s="544"/>
      <c r="Y385" s="544"/>
      <c r="Z385" s="544"/>
      <c r="AA385" s="544"/>
      <c r="AB385" s="544"/>
      <c r="AC385" s="544"/>
      <c r="AD385" s="544"/>
      <c r="AE385" s="544"/>
      <c r="AF385" s="544"/>
      <c r="AG385" s="544"/>
      <c r="AH385" s="544"/>
      <c r="AI385" s="544"/>
      <c r="AJ385" s="544"/>
      <c r="AK385" s="190"/>
    </row>
    <row r="386" spans="2:37" ht="39.75" customHeight="1" x14ac:dyDescent="0.25">
      <c r="B386" s="187"/>
      <c r="C386" s="679"/>
      <c r="D386" s="684"/>
      <c r="E386" s="664"/>
      <c r="F386" s="668"/>
      <c r="G386" s="559"/>
      <c r="H386" s="548" t="s">
        <v>1016</v>
      </c>
      <c r="I386" s="565" t="s">
        <v>32</v>
      </c>
      <c r="J386" s="567" t="s">
        <v>57</v>
      </c>
      <c r="K386" s="434" t="s">
        <v>164</v>
      </c>
      <c r="L386" s="388" t="s">
        <v>352</v>
      </c>
      <c r="M386" s="549" t="s">
        <v>109</v>
      </c>
      <c r="N386" s="545">
        <v>41</v>
      </c>
      <c r="O386" s="535" t="s">
        <v>1299</v>
      </c>
      <c r="P386" s="535" t="s">
        <v>1358</v>
      </c>
      <c r="Q386" s="535" t="s">
        <v>1357</v>
      </c>
      <c r="R386" s="526"/>
      <c r="S386" s="215"/>
      <c r="W386" s="188"/>
      <c r="X386" s="543"/>
      <c r="Y386" s="543">
        <f>IF($N$386="","",$N$386)</f>
        <v>41</v>
      </c>
      <c r="Z386" s="543">
        <f>IF($N$386="","",$N$386)</f>
        <v>41</v>
      </c>
      <c r="AA386" s="543">
        <f>IF($N$386="","",$N$386)</f>
        <v>41</v>
      </c>
      <c r="AB386" s="543"/>
      <c r="AC386" s="543"/>
      <c r="AD386" s="543">
        <f>IF($N$386="","",$N$386)</f>
        <v>41</v>
      </c>
      <c r="AE386" s="543"/>
      <c r="AF386" s="543"/>
      <c r="AG386" s="543"/>
      <c r="AH386" s="543">
        <f>IF($N$386="","",$N$386)</f>
        <v>41</v>
      </c>
      <c r="AI386" s="543">
        <f>IF($N$386="","",$N$386)</f>
        <v>41</v>
      </c>
      <c r="AJ386" s="543"/>
      <c r="AK386" s="190"/>
    </row>
    <row r="387" spans="2:37" ht="39.75" customHeight="1" x14ac:dyDescent="0.25">
      <c r="B387" s="187"/>
      <c r="C387" s="679"/>
      <c r="D387" s="684"/>
      <c r="E387" s="664"/>
      <c r="F387" s="668"/>
      <c r="G387" s="560"/>
      <c r="H387" s="564"/>
      <c r="I387" s="566"/>
      <c r="J387" s="564"/>
      <c r="K387" s="434" t="s">
        <v>165</v>
      </c>
      <c r="L387" s="388" t="s">
        <v>373</v>
      </c>
      <c r="M387" s="546"/>
      <c r="N387" s="546"/>
      <c r="O387" s="536"/>
      <c r="P387" s="536"/>
      <c r="Q387" s="536"/>
      <c r="R387" s="527"/>
      <c r="S387" s="215"/>
      <c r="W387" s="188"/>
      <c r="X387" s="544"/>
      <c r="Y387" s="544"/>
      <c r="Z387" s="544"/>
      <c r="AA387" s="544"/>
      <c r="AB387" s="544"/>
      <c r="AC387" s="544"/>
      <c r="AD387" s="544"/>
      <c r="AE387" s="544"/>
      <c r="AF387" s="544"/>
      <c r="AG387" s="544"/>
      <c r="AH387" s="544"/>
      <c r="AI387" s="544"/>
      <c r="AJ387" s="544"/>
      <c r="AK387" s="190"/>
    </row>
    <row r="388" spans="2:37" ht="39.75" customHeight="1" x14ac:dyDescent="0.25">
      <c r="B388" s="187"/>
      <c r="C388" s="679"/>
      <c r="D388" s="684"/>
      <c r="E388" s="664"/>
      <c r="F388" s="668"/>
      <c r="G388" s="560"/>
      <c r="H388" s="564"/>
      <c r="I388" s="566"/>
      <c r="J388" s="564"/>
      <c r="K388" s="434" t="s">
        <v>166</v>
      </c>
      <c r="L388" s="436" t="s">
        <v>389</v>
      </c>
      <c r="M388" s="546"/>
      <c r="N388" s="546"/>
      <c r="O388" s="536"/>
      <c r="P388" s="536"/>
      <c r="Q388" s="536"/>
      <c r="R388" s="527"/>
      <c r="S388" s="215"/>
      <c r="W388" s="188"/>
      <c r="X388" s="544"/>
      <c r="Y388" s="544"/>
      <c r="Z388" s="544"/>
      <c r="AA388" s="544"/>
      <c r="AB388" s="544"/>
      <c r="AC388" s="544"/>
      <c r="AD388" s="544"/>
      <c r="AE388" s="544"/>
      <c r="AF388" s="544"/>
      <c r="AG388" s="544"/>
      <c r="AH388" s="544"/>
      <c r="AI388" s="544"/>
      <c r="AJ388" s="544"/>
      <c r="AK388" s="190"/>
    </row>
    <row r="389" spans="2:37" ht="39.75" customHeight="1" x14ac:dyDescent="0.25">
      <c r="B389" s="187"/>
      <c r="C389" s="679"/>
      <c r="D389" s="684"/>
      <c r="E389" s="664"/>
      <c r="F389" s="668"/>
      <c r="G389" s="560"/>
      <c r="H389" s="564"/>
      <c r="I389" s="566"/>
      <c r="J389" s="564"/>
      <c r="K389" s="434" t="s">
        <v>187</v>
      </c>
      <c r="L389" s="436" t="s">
        <v>390</v>
      </c>
      <c r="M389" s="546"/>
      <c r="N389" s="546"/>
      <c r="O389" s="536"/>
      <c r="P389" s="536"/>
      <c r="Q389" s="536"/>
      <c r="R389" s="527"/>
      <c r="S389" s="215"/>
      <c r="W389" s="188"/>
      <c r="X389" s="544"/>
      <c r="Y389" s="544"/>
      <c r="Z389" s="544"/>
      <c r="AA389" s="544"/>
      <c r="AB389" s="544"/>
      <c r="AC389" s="544"/>
      <c r="AD389" s="544"/>
      <c r="AE389" s="544"/>
      <c r="AF389" s="544"/>
      <c r="AG389" s="544"/>
      <c r="AH389" s="544"/>
      <c r="AI389" s="544"/>
      <c r="AJ389" s="544"/>
      <c r="AK389" s="190"/>
    </row>
    <row r="390" spans="2:37" ht="54.75" customHeight="1" x14ac:dyDescent="0.25">
      <c r="B390" s="187"/>
      <c r="C390" s="679"/>
      <c r="D390" s="684"/>
      <c r="E390" s="664"/>
      <c r="F390" s="668"/>
      <c r="G390" s="560"/>
      <c r="H390" s="564"/>
      <c r="I390" s="566"/>
      <c r="J390" s="564"/>
      <c r="K390" s="434" t="s">
        <v>188</v>
      </c>
      <c r="L390" s="436" t="s">
        <v>391</v>
      </c>
      <c r="M390" s="546"/>
      <c r="N390" s="546"/>
      <c r="O390" s="536"/>
      <c r="P390" s="536"/>
      <c r="Q390" s="536"/>
      <c r="R390" s="527"/>
      <c r="S390" s="215"/>
      <c r="W390" s="188"/>
      <c r="X390" s="544"/>
      <c r="Y390" s="544"/>
      <c r="Z390" s="544"/>
      <c r="AA390" s="544"/>
      <c r="AB390" s="544"/>
      <c r="AC390" s="544"/>
      <c r="AD390" s="544"/>
      <c r="AE390" s="544"/>
      <c r="AF390" s="544"/>
      <c r="AG390" s="544"/>
      <c r="AH390" s="544"/>
      <c r="AI390" s="544"/>
      <c r="AJ390" s="544"/>
      <c r="AK390" s="190"/>
    </row>
    <row r="391" spans="2:37" ht="39.75" customHeight="1" x14ac:dyDescent="0.25">
      <c r="B391" s="187"/>
      <c r="C391" s="679"/>
      <c r="D391" s="684"/>
      <c r="E391" s="664"/>
      <c r="F391" s="668"/>
      <c r="G391" s="559"/>
      <c r="H391" s="548" t="s">
        <v>1017</v>
      </c>
      <c r="I391" s="565" t="s">
        <v>33</v>
      </c>
      <c r="J391" s="567" t="s">
        <v>57</v>
      </c>
      <c r="K391" s="434" t="s">
        <v>164</v>
      </c>
      <c r="L391" s="388" t="s">
        <v>352</v>
      </c>
      <c r="M391" s="549" t="s">
        <v>109</v>
      </c>
      <c r="N391" s="545">
        <v>20</v>
      </c>
      <c r="O391" s="535"/>
      <c r="P391" s="535"/>
      <c r="Q391" s="526"/>
      <c r="R391" s="526"/>
      <c r="S391" s="215"/>
      <c r="W391" s="188"/>
      <c r="X391" s="543"/>
      <c r="Y391" s="543">
        <f>IF($N$391="","",$N$391)</f>
        <v>20</v>
      </c>
      <c r="Z391" s="543">
        <f>IF($N$391="","",$N$391)</f>
        <v>20</v>
      </c>
      <c r="AA391" s="543"/>
      <c r="AB391" s="543"/>
      <c r="AC391" s="543"/>
      <c r="AD391" s="543"/>
      <c r="AE391" s="543"/>
      <c r="AF391" s="543"/>
      <c r="AG391" s="543"/>
      <c r="AH391" s="543"/>
      <c r="AI391" s="543"/>
      <c r="AJ391" s="543"/>
      <c r="AK391" s="190"/>
    </row>
    <row r="392" spans="2:37" ht="39.75" customHeight="1" x14ac:dyDescent="0.25">
      <c r="B392" s="187"/>
      <c r="C392" s="679"/>
      <c r="D392" s="684"/>
      <c r="E392" s="664"/>
      <c r="F392" s="668"/>
      <c r="G392" s="560"/>
      <c r="H392" s="564"/>
      <c r="I392" s="566"/>
      <c r="J392" s="564"/>
      <c r="K392" s="434" t="s">
        <v>165</v>
      </c>
      <c r="L392" s="388" t="s">
        <v>373</v>
      </c>
      <c r="M392" s="546"/>
      <c r="N392" s="546"/>
      <c r="O392" s="536"/>
      <c r="P392" s="536"/>
      <c r="Q392" s="527"/>
      <c r="R392" s="527"/>
      <c r="S392" s="215"/>
      <c r="W392" s="188"/>
      <c r="X392" s="544"/>
      <c r="Y392" s="544"/>
      <c r="Z392" s="544"/>
      <c r="AA392" s="544"/>
      <c r="AB392" s="544"/>
      <c r="AC392" s="544"/>
      <c r="AD392" s="544"/>
      <c r="AE392" s="544"/>
      <c r="AF392" s="544"/>
      <c r="AG392" s="544"/>
      <c r="AH392" s="544"/>
      <c r="AI392" s="544"/>
      <c r="AJ392" s="544"/>
      <c r="AK392" s="190"/>
    </row>
    <row r="393" spans="2:37" ht="39.75" customHeight="1" x14ac:dyDescent="0.25">
      <c r="B393" s="187"/>
      <c r="C393" s="679"/>
      <c r="D393" s="684"/>
      <c r="E393" s="664"/>
      <c r="F393" s="668"/>
      <c r="G393" s="560"/>
      <c r="H393" s="564"/>
      <c r="I393" s="566"/>
      <c r="J393" s="564"/>
      <c r="K393" s="434" t="s">
        <v>166</v>
      </c>
      <c r="L393" s="436" t="s">
        <v>392</v>
      </c>
      <c r="M393" s="546"/>
      <c r="N393" s="546"/>
      <c r="O393" s="536"/>
      <c r="P393" s="536"/>
      <c r="Q393" s="527"/>
      <c r="R393" s="527"/>
      <c r="S393" s="215"/>
      <c r="W393" s="188"/>
      <c r="X393" s="544"/>
      <c r="Y393" s="544"/>
      <c r="Z393" s="544"/>
      <c r="AA393" s="544"/>
      <c r="AB393" s="544"/>
      <c r="AC393" s="544"/>
      <c r="AD393" s="544"/>
      <c r="AE393" s="544"/>
      <c r="AF393" s="544"/>
      <c r="AG393" s="544"/>
      <c r="AH393" s="544"/>
      <c r="AI393" s="544"/>
      <c r="AJ393" s="544"/>
      <c r="AK393" s="190"/>
    </row>
    <row r="394" spans="2:37" ht="39.75" customHeight="1" x14ac:dyDescent="0.25">
      <c r="B394" s="187"/>
      <c r="C394" s="679"/>
      <c r="D394" s="684"/>
      <c r="E394" s="664"/>
      <c r="F394" s="668"/>
      <c r="G394" s="560"/>
      <c r="H394" s="564"/>
      <c r="I394" s="566"/>
      <c r="J394" s="564"/>
      <c r="K394" s="434" t="s">
        <v>187</v>
      </c>
      <c r="L394" s="436" t="s">
        <v>393</v>
      </c>
      <c r="M394" s="546"/>
      <c r="N394" s="546"/>
      <c r="O394" s="536"/>
      <c r="P394" s="536"/>
      <c r="Q394" s="527"/>
      <c r="R394" s="527"/>
      <c r="S394" s="215"/>
      <c r="W394" s="188"/>
      <c r="X394" s="544"/>
      <c r="Y394" s="544"/>
      <c r="Z394" s="544"/>
      <c r="AA394" s="544"/>
      <c r="AB394" s="544"/>
      <c r="AC394" s="544"/>
      <c r="AD394" s="544"/>
      <c r="AE394" s="544"/>
      <c r="AF394" s="544"/>
      <c r="AG394" s="544"/>
      <c r="AH394" s="544"/>
      <c r="AI394" s="544"/>
      <c r="AJ394" s="544"/>
      <c r="AK394" s="190"/>
    </row>
    <row r="395" spans="2:37" ht="39.75" customHeight="1" x14ac:dyDescent="0.25">
      <c r="B395" s="187"/>
      <c r="C395" s="679"/>
      <c r="D395" s="684"/>
      <c r="E395" s="664"/>
      <c r="F395" s="668"/>
      <c r="G395" s="560"/>
      <c r="H395" s="564"/>
      <c r="I395" s="566"/>
      <c r="J395" s="564"/>
      <c r="K395" s="434" t="s">
        <v>188</v>
      </c>
      <c r="L395" s="436" t="s">
        <v>394</v>
      </c>
      <c r="M395" s="546"/>
      <c r="N395" s="546"/>
      <c r="O395" s="536"/>
      <c r="P395" s="536"/>
      <c r="Q395" s="527"/>
      <c r="R395" s="527"/>
      <c r="S395" s="215"/>
      <c r="W395" s="188"/>
      <c r="X395" s="544"/>
      <c r="Y395" s="544"/>
      <c r="Z395" s="544"/>
      <c r="AA395" s="544"/>
      <c r="AB395" s="544"/>
      <c r="AC395" s="544"/>
      <c r="AD395" s="544"/>
      <c r="AE395" s="544"/>
      <c r="AF395" s="544"/>
      <c r="AG395" s="544"/>
      <c r="AH395" s="544"/>
      <c r="AI395" s="544"/>
      <c r="AJ395" s="544"/>
      <c r="AK395" s="190"/>
    </row>
    <row r="396" spans="2:37" ht="39.75" customHeight="1" x14ac:dyDescent="0.25">
      <c r="B396" s="187"/>
      <c r="C396" s="679"/>
      <c r="D396" s="684"/>
      <c r="E396" s="664"/>
      <c r="F396" s="668"/>
      <c r="G396" s="559"/>
      <c r="H396" s="548" t="s">
        <v>1018</v>
      </c>
      <c r="I396" s="561" t="s">
        <v>1108</v>
      </c>
      <c r="J396" s="567" t="s">
        <v>57</v>
      </c>
      <c r="K396" s="434" t="s">
        <v>164</v>
      </c>
      <c r="L396" s="388" t="s">
        <v>352</v>
      </c>
      <c r="M396" s="549" t="s">
        <v>109</v>
      </c>
      <c r="N396" s="545">
        <v>41</v>
      </c>
      <c r="O396" s="535" t="s">
        <v>1315</v>
      </c>
      <c r="P396" s="535" t="s">
        <v>1359</v>
      </c>
      <c r="Q396" s="535" t="s">
        <v>1360</v>
      </c>
      <c r="R396" s="526"/>
      <c r="S396" s="215"/>
      <c r="W396" s="188"/>
      <c r="X396" s="543"/>
      <c r="Y396" s="543">
        <f>IF($N$396="","",$N$396)</f>
        <v>41</v>
      </c>
      <c r="Z396" s="543">
        <f>IF($N$396="","",$N$396)</f>
        <v>41</v>
      </c>
      <c r="AA396" s="543"/>
      <c r="AB396" s="543"/>
      <c r="AC396" s="543"/>
      <c r="AD396" s="543"/>
      <c r="AE396" s="543"/>
      <c r="AF396" s="543"/>
      <c r="AG396" s="543"/>
      <c r="AH396" s="543"/>
      <c r="AI396" s="543"/>
      <c r="AJ396" s="543"/>
      <c r="AK396" s="190"/>
    </row>
    <row r="397" spans="2:37" ht="39.75" customHeight="1" x14ac:dyDescent="0.25">
      <c r="B397" s="187"/>
      <c r="C397" s="679"/>
      <c r="D397" s="684"/>
      <c r="E397" s="664"/>
      <c r="F397" s="668"/>
      <c r="G397" s="560"/>
      <c r="H397" s="564"/>
      <c r="I397" s="566"/>
      <c r="J397" s="564"/>
      <c r="K397" s="434" t="s">
        <v>165</v>
      </c>
      <c r="L397" s="388" t="s">
        <v>373</v>
      </c>
      <c r="M397" s="546"/>
      <c r="N397" s="546"/>
      <c r="O397" s="536"/>
      <c r="P397" s="536"/>
      <c r="Q397" s="536"/>
      <c r="R397" s="527"/>
      <c r="S397" s="215"/>
      <c r="W397" s="188"/>
      <c r="X397" s="544"/>
      <c r="Y397" s="544"/>
      <c r="Z397" s="544"/>
      <c r="AA397" s="544"/>
      <c r="AB397" s="544"/>
      <c r="AC397" s="544"/>
      <c r="AD397" s="544"/>
      <c r="AE397" s="544"/>
      <c r="AF397" s="544"/>
      <c r="AG397" s="544"/>
      <c r="AH397" s="544"/>
      <c r="AI397" s="544"/>
      <c r="AJ397" s="544"/>
      <c r="AK397" s="190"/>
    </row>
    <row r="398" spans="2:37" ht="39.75" customHeight="1" x14ac:dyDescent="0.25">
      <c r="B398" s="187"/>
      <c r="C398" s="679"/>
      <c r="D398" s="684"/>
      <c r="E398" s="664"/>
      <c r="F398" s="668"/>
      <c r="G398" s="560"/>
      <c r="H398" s="564"/>
      <c r="I398" s="566"/>
      <c r="J398" s="564"/>
      <c r="K398" s="434" t="s">
        <v>166</v>
      </c>
      <c r="L398" s="435" t="s">
        <v>1109</v>
      </c>
      <c r="M398" s="546"/>
      <c r="N398" s="546"/>
      <c r="O398" s="536"/>
      <c r="P398" s="536"/>
      <c r="Q398" s="536"/>
      <c r="R398" s="527"/>
      <c r="S398" s="215"/>
      <c r="W398" s="188"/>
      <c r="X398" s="544"/>
      <c r="Y398" s="544"/>
      <c r="Z398" s="544"/>
      <c r="AA398" s="544"/>
      <c r="AB398" s="544"/>
      <c r="AC398" s="544"/>
      <c r="AD398" s="544"/>
      <c r="AE398" s="544"/>
      <c r="AF398" s="544"/>
      <c r="AG398" s="544"/>
      <c r="AH398" s="544"/>
      <c r="AI398" s="544"/>
      <c r="AJ398" s="544"/>
      <c r="AK398" s="190"/>
    </row>
    <row r="399" spans="2:37" ht="39.75" customHeight="1" x14ac:dyDescent="0.25">
      <c r="B399" s="187"/>
      <c r="C399" s="679"/>
      <c r="D399" s="684"/>
      <c r="E399" s="664"/>
      <c r="F399" s="668"/>
      <c r="G399" s="560"/>
      <c r="H399" s="564"/>
      <c r="I399" s="566"/>
      <c r="J399" s="564"/>
      <c r="K399" s="434" t="s">
        <v>187</v>
      </c>
      <c r="L399" s="435" t="s">
        <v>1110</v>
      </c>
      <c r="M399" s="546"/>
      <c r="N399" s="546"/>
      <c r="O399" s="536"/>
      <c r="P399" s="536"/>
      <c r="Q399" s="536"/>
      <c r="R399" s="527"/>
      <c r="S399" s="215"/>
      <c r="W399" s="188"/>
      <c r="X399" s="544"/>
      <c r="Y399" s="544"/>
      <c r="Z399" s="544"/>
      <c r="AA399" s="544"/>
      <c r="AB399" s="544"/>
      <c r="AC399" s="544"/>
      <c r="AD399" s="544"/>
      <c r="AE399" s="544"/>
      <c r="AF399" s="544"/>
      <c r="AG399" s="544"/>
      <c r="AH399" s="544"/>
      <c r="AI399" s="544"/>
      <c r="AJ399" s="544"/>
      <c r="AK399" s="190"/>
    </row>
    <row r="400" spans="2:37" ht="39.75" customHeight="1" x14ac:dyDescent="0.25">
      <c r="B400" s="187"/>
      <c r="C400" s="679"/>
      <c r="D400" s="684"/>
      <c r="E400" s="664"/>
      <c r="F400" s="668"/>
      <c r="G400" s="560"/>
      <c r="H400" s="564"/>
      <c r="I400" s="566"/>
      <c r="J400" s="564"/>
      <c r="K400" s="434" t="s">
        <v>188</v>
      </c>
      <c r="L400" s="435" t="s">
        <v>1111</v>
      </c>
      <c r="M400" s="546"/>
      <c r="N400" s="546"/>
      <c r="O400" s="536"/>
      <c r="P400" s="536"/>
      <c r="Q400" s="536"/>
      <c r="R400" s="527"/>
      <c r="S400" s="215"/>
      <c r="W400" s="188"/>
      <c r="X400" s="544"/>
      <c r="Y400" s="544"/>
      <c r="Z400" s="544"/>
      <c r="AA400" s="544"/>
      <c r="AB400" s="544"/>
      <c r="AC400" s="544"/>
      <c r="AD400" s="544"/>
      <c r="AE400" s="544"/>
      <c r="AF400" s="544"/>
      <c r="AG400" s="544"/>
      <c r="AH400" s="544"/>
      <c r="AI400" s="544"/>
      <c r="AJ400" s="544"/>
      <c r="AK400" s="190"/>
    </row>
    <row r="401" spans="2:37" ht="39.75" customHeight="1" x14ac:dyDescent="0.25">
      <c r="B401" s="187"/>
      <c r="C401" s="679"/>
      <c r="D401" s="684"/>
      <c r="E401" s="664"/>
      <c r="F401" s="668"/>
      <c r="G401" s="559"/>
      <c r="H401" s="548" t="s">
        <v>1019</v>
      </c>
      <c r="I401" s="565" t="s">
        <v>18</v>
      </c>
      <c r="J401" s="567" t="s">
        <v>57</v>
      </c>
      <c r="K401" s="434" t="s">
        <v>164</v>
      </c>
      <c r="L401" s="388" t="s">
        <v>352</v>
      </c>
      <c r="M401" s="549" t="s">
        <v>109</v>
      </c>
      <c r="N401" s="545">
        <v>41</v>
      </c>
      <c r="O401" s="535" t="s">
        <v>1375</v>
      </c>
      <c r="P401" s="535" t="s">
        <v>1376</v>
      </c>
      <c r="Q401" s="528" t="s">
        <v>1377</v>
      </c>
      <c r="R401" s="526"/>
      <c r="S401" s="215"/>
      <c r="W401" s="188"/>
      <c r="X401" s="543"/>
      <c r="Y401" s="543">
        <f>IF($N$401="","",$N$401)</f>
        <v>41</v>
      </c>
      <c r="Z401" s="543">
        <f>IF($N$401="","",$N$401)</f>
        <v>41</v>
      </c>
      <c r="AA401" s="543"/>
      <c r="AB401" s="543"/>
      <c r="AC401" s="543"/>
      <c r="AD401" s="543">
        <f>IF($N$401="","",$N$401)</f>
        <v>41</v>
      </c>
      <c r="AE401" s="543"/>
      <c r="AF401" s="543">
        <f>IF($N$401="","",$N$401)</f>
        <v>41</v>
      </c>
      <c r="AG401" s="543">
        <f>IF($N$401="","",$N$401)</f>
        <v>41</v>
      </c>
      <c r="AH401" s="543">
        <f>IF($N$401="","",$N$401)</f>
        <v>41</v>
      </c>
      <c r="AI401" s="543">
        <f>IF($N$401="","",$N$401)</f>
        <v>41</v>
      </c>
      <c r="AJ401" s="543"/>
      <c r="AK401" s="190"/>
    </row>
    <row r="402" spans="2:37" ht="39.75" customHeight="1" x14ac:dyDescent="0.25">
      <c r="B402" s="187"/>
      <c r="C402" s="679"/>
      <c r="D402" s="684"/>
      <c r="E402" s="664"/>
      <c r="F402" s="668"/>
      <c r="G402" s="560"/>
      <c r="H402" s="564"/>
      <c r="I402" s="566"/>
      <c r="J402" s="564"/>
      <c r="K402" s="434" t="s">
        <v>165</v>
      </c>
      <c r="L402" s="388" t="s">
        <v>373</v>
      </c>
      <c r="M402" s="546"/>
      <c r="N402" s="546"/>
      <c r="O402" s="536"/>
      <c r="P402" s="536"/>
      <c r="Q402" s="527"/>
      <c r="R402" s="527"/>
      <c r="S402" s="215"/>
      <c r="W402" s="188"/>
      <c r="X402" s="544"/>
      <c r="Y402" s="544"/>
      <c r="Z402" s="544"/>
      <c r="AA402" s="544"/>
      <c r="AB402" s="544"/>
      <c r="AC402" s="544"/>
      <c r="AD402" s="544"/>
      <c r="AE402" s="544"/>
      <c r="AF402" s="544"/>
      <c r="AG402" s="544"/>
      <c r="AH402" s="544"/>
      <c r="AI402" s="544"/>
      <c r="AJ402" s="544"/>
      <c r="AK402" s="190"/>
    </row>
    <row r="403" spans="2:37" ht="39.75" customHeight="1" x14ac:dyDescent="0.25">
      <c r="B403" s="187"/>
      <c r="C403" s="679"/>
      <c r="D403" s="684"/>
      <c r="E403" s="664"/>
      <c r="F403" s="668"/>
      <c r="G403" s="560"/>
      <c r="H403" s="564"/>
      <c r="I403" s="566"/>
      <c r="J403" s="564"/>
      <c r="K403" s="434" t="s">
        <v>166</v>
      </c>
      <c r="L403" s="436" t="s">
        <v>395</v>
      </c>
      <c r="M403" s="546"/>
      <c r="N403" s="546"/>
      <c r="O403" s="536"/>
      <c r="P403" s="536"/>
      <c r="Q403" s="527"/>
      <c r="R403" s="527"/>
      <c r="S403" s="215"/>
      <c r="W403" s="188"/>
      <c r="X403" s="544"/>
      <c r="Y403" s="544"/>
      <c r="Z403" s="544"/>
      <c r="AA403" s="544"/>
      <c r="AB403" s="544"/>
      <c r="AC403" s="544"/>
      <c r="AD403" s="544"/>
      <c r="AE403" s="544"/>
      <c r="AF403" s="544"/>
      <c r="AG403" s="544"/>
      <c r="AH403" s="544"/>
      <c r="AI403" s="544"/>
      <c r="AJ403" s="544"/>
      <c r="AK403" s="190"/>
    </row>
    <row r="404" spans="2:37" ht="39.75" customHeight="1" x14ac:dyDescent="0.25">
      <c r="B404" s="187"/>
      <c r="C404" s="679"/>
      <c r="D404" s="684"/>
      <c r="E404" s="664"/>
      <c r="F404" s="668"/>
      <c r="G404" s="560"/>
      <c r="H404" s="564"/>
      <c r="I404" s="566"/>
      <c r="J404" s="564"/>
      <c r="K404" s="434" t="s">
        <v>187</v>
      </c>
      <c r="L404" s="436" t="s">
        <v>396</v>
      </c>
      <c r="M404" s="546"/>
      <c r="N404" s="546"/>
      <c r="O404" s="536"/>
      <c r="P404" s="536"/>
      <c r="Q404" s="527"/>
      <c r="R404" s="527"/>
      <c r="S404" s="215"/>
      <c r="W404" s="188"/>
      <c r="X404" s="544"/>
      <c r="Y404" s="544"/>
      <c r="Z404" s="544"/>
      <c r="AA404" s="544"/>
      <c r="AB404" s="544"/>
      <c r="AC404" s="544"/>
      <c r="AD404" s="544"/>
      <c r="AE404" s="544"/>
      <c r="AF404" s="544"/>
      <c r="AG404" s="544"/>
      <c r="AH404" s="544"/>
      <c r="AI404" s="544"/>
      <c r="AJ404" s="544"/>
      <c r="AK404" s="190"/>
    </row>
    <row r="405" spans="2:37" ht="39.75" customHeight="1" x14ac:dyDescent="0.25">
      <c r="B405" s="187"/>
      <c r="C405" s="679"/>
      <c r="D405" s="684"/>
      <c r="E405" s="664"/>
      <c r="F405" s="668"/>
      <c r="G405" s="560"/>
      <c r="H405" s="564"/>
      <c r="I405" s="566"/>
      <c r="J405" s="564"/>
      <c r="K405" s="434" t="s">
        <v>188</v>
      </c>
      <c r="L405" s="436" t="s">
        <v>397</v>
      </c>
      <c r="M405" s="546"/>
      <c r="N405" s="546"/>
      <c r="O405" s="536"/>
      <c r="P405" s="536"/>
      <c r="Q405" s="527"/>
      <c r="R405" s="527"/>
      <c r="S405" s="215"/>
      <c r="W405" s="188"/>
      <c r="X405" s="544"/>
      <c r="Y405" s="544"/>
      <c r="Z405" s="544"/>
      <c r="AA405" s="544"/>
      <c r="AB405" s="544"/>
      <c r="AC405" s="544"/>
      <c r="AD405" s="544"/>
      <c r="AE405" s="544"/>
      <c r="AF405" s="544"/>
      <c r="AG405" s="544"/>
      <c r="AH405" s="544"/>
      <c r="AI405" s="544"/>
      <c r="AJ405" s="544"/>
      <c r="AK405" s="190"/>
    </row>
    <row r="406" spans="2:37" ht="39.75" customHeight="1" x14ac:dyDescent="0.25">
      <c r="B406" s="187"/>
      <c r="C406" s="679"/>
      <c r="D406" s="684"/>
      <c r="E406" s="664"/>
      <c r="F406" s="668"/>
      <c r="G406" s="559"/>
      <c r="H406" s="548" t="s">
        <v>1020</v>
      </c>
      <c r="I406" s="565" t="s">
        <v>34</v>
      </c>
      <c r="J406" s="567" t="s">
        <v>57</v>
      </c>
      <c r="K406" s="434" t="s">
        <v>164</v>
      </c>
      <c r="L406" s="388" t="s">
        <v>352</v>
      </c>
      <c r="M406" s="549" t="s">
        <v>109</v>
      </c>
      <c r="N406" s="545">
        <v>41</v>
      </c>
      <c r="O406" s="528" t="s">
        <v>1315</v>
      </c>
      <c r="P406" s="528" t="s">
        <v>1321</v>
      </c>
      <c r="Q406" s="528" t="s">
        <v>1361</v>
      </c>
      <c r="R406" s="526"/>
      <c r="S406" s="215"/>
      <c r="W406" s="188"/>
      <c r="X406" s="543"/>
      <c r="Y406" s="543">
        <f>IF($N$406="","",$N$406)</f>
        <v>41</v>
      </c>
      <c r="Z406" s="543">
        <f>IF($N$406="","",$N$406)</f>
        <v>41</v>
      </c>
      <c r="AA406" s="543"/>
      <c r="AB406" s="543"/>
      <c r="AC406" s="543"/>
      <c r="AD406" s="543"/>
      <c r="AE406" s="543"/>
      <c r="AF406" s="543">
        <f>IF($N$406="","",$N$406)</f>
        <v>41</v>
      </c>
      <c r="AG406" s="543">
        <f>IF($N$406="","",$N$406)</f>
        <v>41</v>
      </c>
      <c r="AH406" s="543"/>
      <c r="AI406" s="543"/>
      <c r="AJ406" s="543"/>
      <c r="AK406" s="190"/>
    </row>
    <row r="407" spans="2:37" ht="39.75" customHeight="1" x14ac:dyDescent="0.25">
      <c r="B407" s="187"/>
      <c r="C407" s="679"/>
      <c r="D407" s="684"/>
      <c r="E407" s="664"/>
      <c r="F407" s="668"/>
      <c r="G407" s="560"/>
      <c r="H407" s="564"/>
      <c r="I407" s="566"/>
      <c r="J407" s="564"/>
      <c r="K407" s="434" t="s">
        <v>165</v>
      </c>
      <c r="L407" s="388" t="s">
        <v>373</v>
      </c>
      <c r="M407" s="546"/>
      <c r="N407" s="546"/>
      <c r="O407" s="527"/>
      <c r="P407" s="527"/>
      <c r="Q407" s="527"/>
      <c r="R407" s="527"/>
      <c r="S407" s="215"/>
      <c r="W407" s="188"/>
      <c r="X407" s="544"/>
      <c r="Y407" s="544"/>
      <c r="Z407" s="544"/>
      <c r="AA407" s="544"/>
      <c r="AB407" s="544"/>
      <c r="AC407" s="544"/>
      <c r="AD407" s="544"/>
      <c r="AE407" s="544"/>
      <c r="AF407" s="544"/>
      <c r="AG407" s="544"/>
      <c r="AH407" s="544"/>
      <c r="AI407" s="544"/>
      <c r="AJ407" s="544"/>
      <c r="AK407" s="190"/>
    </row>
    <row r="408" spans="2:37" ht="39.75" customHeight="1" x14ac:dyDescent="0.25">
      <c r="B408" s="187"/>
      <c r="C408" s="679"/>
      <c r="D408" s="684"/>
      <c r="E408" s="664"/>
      <c r="F408" s="668"/>
      <c r="G408" s="560"/>
      <c r="H408" s="564"/>
      <c r="I408" s="566"/>
      <c r="J408" s="564"/>
      <c r="K408" s="434" t="s">
        <v>166</v>
      </c>
      <c r="L408" s="436" t="s">
        <v>398</v>
      </c>
      <c r="M408" s="546"/>
      <c r="N408" s="546"/>
      <c r="O408" s="527"/>
      <c r="P408" s="527"/>
      <c r="Q408" s="527"/>
      <c r="R408" s="527"/>
      <c r="S408" s="215"/>
      <c r="W408" s="188"/>
      <c r="X408" s="544"/>
      <c r="Y408" s="544"/>
      <c r="Z408" s="544"/>
      <c r="AA408" s="544"/>
      <c r="AB408" s="544"/>
      <c r="AC408" s="544"/>
      <c r="AD408" s="544"/>
      <c r="AE408" s="544"/>
      <c r="AF408" s="544"/>
      <c r="AG408" s="544"/>
      <c r="AH408" s="544"/>
      <c r="AI408" s="544"/>
      <c r="AJ408" s="544"/>
      <c r="AK408" s="190"/>
    </row>
    <row r="409" spans="2:37" ht="39.75" customHeight="1" x14ac:dyDescent="0.25">
      <c r="B409" s="187"/>
      <c r="C409" s="679"/>
      <c r="D409" s="684"/>
      <c r="E409" s="664"/>
      <c r="F409" s="668"/>
      <c r="G409" s="560"/>
      <c r="H409" s="564"/>
      <c r="I409" s="566"/>
      <c r="J409" s="564"/>
      <c r="K409" s="434" t="s">
        <v>187</v>
      </c>
      <c r="L409" s="436" t="s">
        <v>399</v>
      </c>
      <c r="M409" s="546"/>
      <c r="N409" s="546"/>
      <c r="O409" s="527"/>
      <c r="P409" s="527"/>
      <c r="Q409" s="527"/>
      <c r="R409" s="527"/>
      <c r="S409" s="215"/>
      <c r="W409" s="188"/>
      <c r="X409" s="544"/>
      <c r="Y409" s="544"/>
      <c r="Z409" s="544"/>
      <c r="AA409" s="544"/>
      <c r="AB409" s="544"/>
      <c r="AC409" s="544"/>
      <c r="AD409" s="544"/>
      <c r="AE409" s="544"/>
      <c r="AF409" s="544"/>
      <c r="AG409" s="544"/>
      <c r="AH409" s="544"/>
      <c r="AI409" s="544"/>
      <c r="AJ409" s="544"/>
      <c r="AK409" s="190"/>
    </row>
    <row r="410" spans="2:37" ht="39.75" customHeight="1" x14ac:dyDescent="0.25">
      <c r="B410" s="187"/>
      <c r="C410" s="679"/>
      <c r="D410" s="684"/>
      <c r="E410" s="664"/>
      <c r="F410" s="668"/>
      <c r="G410" s="560"/>
      <c r="H410" s="564"/>
      <c r="I410" s="566"/>
      <c r="J410" s="564"/>
      <c r="K410" s="434" t="s">
        <v>188</v>
      </c>
      <c r="L410" s="436" t="s">
        <v>400</v>
      </c>
      <c r="M410" s="546"/>
      <c r="N410" s="546"/>
      <c r="O410" s="527"/>
      <c r="P410" s="527"/>
      <c r="Q410" s="527"/>
      <c r="R410" s="527"/>
      <c r="S410" s="215"/>
      <c r="W410" s="188"/>
      <c r="X410" s="544"/>
      <c r="Y410" s="544"/>
      <c r="Z410" s="544"/>
      <c r="AA410" s="544"/>
      <c r="AB410" s="544"/>
      <c r="AC410" s="544"/>
      <c r="AD410" s="544"/>
      <c r="AE410" s="544"/>
      <c r="AF410" s="544"/>
      <c r="AG410" s="544"/>
      <c r="AH410" s="544"/>
      <c r="AI410" s="544"/>
      <c r="AJ410" s="544"/>
      <c r="AK410" s="190"/>
    </row>
    <row r="411" spans="2:37" ht="39.75" customHeight="1" x14ac:dyDescent="0.25">
      <c r="B411" s="187"/>
      <c r="C411" s="679"/>
      <c r="D411" s="684"/>
      <c r="E411" s="664"/>
      <c r="F411" s="668"/>
      <c r="G411" s="559"/>
      <c r="H411" s="548" t="s">
        <v>1021</v>
      </c>
      <c r="I411" s="561" t="s">
        <v>696</v>
      </c>
      <c r="J411" s="567" t="s">
        <v>57</v>
      </c>
      <c r="K411" s="434" t="s">
        <v>164</v>
      </c>
      <c r="L411" s="436" t="s">
        <v>352</v>
      </c>
      <c r="M411" s="549" t="s">
        <v>109</v>
      </c>
      <c r="N411" s="545">
        <v>41</v>
      </c>
      <c r="O411" s="528" t="s">
        <v>1315</v>
      </c>
      <c r="P411" s="528" t="s">
        <v>1362</v>
      </c>
      <c r="Q411" s="528" t="s">
        <v>1387</v>
      </c>
      <c r="R411" s="526"/>
      <c r="S411" s="215"/>
      <c r="W411" s="188"/>
      <c r="X411" s="543"/>
      <c r="Y411" s="543">
        <f>IF($N$411="","",$N$411)</f>
        <v>41</v>
      </c>
      <c r="Z411" s="543">
        <f>IF($N$411="","",$N$411)</f>
        <v>41</v>
      </c>
      <c r="AA411" s="543"/>
      <c r="AB411" s="543">
        <f>IF($N$411="","",$N$411)</f>
        <v>41</v>
      </c>
      <c r="AC411" s="543">
        <f>IF($N$411="","",$N$411)</f>
        <v>41</v>
      </c>
      <c r="AD411" s="543">
        <f>IF($N$411="","",$N$411)</f>
        <v>41</v>
      </c>
      <c r="AE411" s="543"/>
      <c r="AF411" s="543"/>
      <c r="AG411" s="543"/>
      <c r="AH411" s="543"/>
      <c r="AI411" s="543"/>
      <c r="AJ411" s="543"/>
      <c r="AK411" s="190"/>
    </row>
    <row r="412" spans="2:37" ht="39.75" customHeight="1" x14ac:dyDescent="0.25">
      <c r="B412" s="187"/>
      <c r="C412" s="679"/>
      <c r="D412" s="684"/>
      <c r="E412" s="664"/>
      <c r="F412" s="668"/>
      <c r="G412" s="560"/>
      <c r="H412" s="564"/>
      <c r="I412" s="566"/>
      <c r="J412" s="564"/>
      <c r="K412" s="434" t="s">
        <v>165</v>
      </c>
      <c r="L412" s="436" t="s">
        <v>373</v>
      </c>
      <c r="M412" s="546"/>
      <c r="N412" s="546"/>
      <c r="O412" s="527"/>
      <c r="P412" s="527"/>
      <c r="Q412" s="527"/>
      <c r="R412" s="527"/>
      <c r="S412" s="215"/>
      <c r="W412" s="188"/>
      <c r="X412" s="544"/>
      <c r="Y412" s="544"/>
      <c r="Z412" s="544"/>
      <c r="AA412" s="544"/>
      <c r="AB412" s="544"/>
      <c r="AC412" s="544"/>
      <c r="AD412" s="544"/>
      <c r="AE412" s="544"/>
      <c r="AF412" s="544"/>
      <c r="AG412" s="544"/>
      <c r="AH412" s="544"/>
      <c r="AI412" s="544"/>
      <c r="AJ412" s="544"/>
      <c r="AK412" s="190"/>
    </row>
    <row r="413" spans="2:37" ht="39.75" customHeight="1" x14ac:dyDescent="0.25">
      <c r="B413" s="187"/>
      <c r="C413" s="679"/>
      <c r="D413" s="684"/>
      <c r="E413" s="664"/>
      <c r="F413" s="668"/>
      <c r="G413" s="560"/>
      <c r="H413" s="564"/>
      <c r="I413" s="566"/>
      <c r="J413" s="564"/>
      <c r="K413" s="434" t="s">
        <v>166</v>
      </c>
      <c r="L413" s="435" t="s">
        <v>750</v>
      </c>
      <c r="M413" s="546"/>
      <c r="N413" s="546"/>
      <c r="O413" s="527"/>
      <c r="P413" s="527"/>
      <c r="Q413" s="527"/>
      <c r="R413" s="527"/>
      <c r="S413" s="215"/>
      <c r="W413" s="188"/>
      <c r="X413" s="544"/>
      <c r="Y413" s="544"/>
      <c r="Z413" s="544"/>
      <c r="AA413" s="544"/>
      <c r="AB413" s="544"/>
      <c r="AC413" s="544"/>
      <c r="AD413" s="544"/>
      <c r="AE413" s="544"/>
      <c r="AF413" s="544"/>
      <c r="AG413" s="544"/>
      <c r="AH413" s="544"/>
      <c r="AI413" s="544"/>
      <c r="AJ413" s="544"/>
      <c r="AK413" s="190"/>
    </row>
    <row r="414" spans="2:37" ht="39.75" customHeight="1" x14ac:dyDescent="0.25">
      <c r="B414" s="187"/>
      <c r="C414" s="679"/>
      <c r="D414" s="684"/>
      <c r="E414" s="664"/>
      <c r="F414" s="668"/>
      <c r="G414" s="560"/>
      <c r="H414" s="564"/>
      <c r="I414" s="566"/>
      <c r="J414" s="564"/>
      <c r="K414" s="434" t="s">
        <v>187</v>
      </c>
      <c r="L414" s="435" t="s">
        <v>751</v>
      </c>
      <c r="M414" s="546"/>
      <c r="N414" s="546"/>
      <c r="O414" s="527"/>
      <c r="P414" s="527"/>
      <c r="Q414" s="527"/>
      <c r="R414" s="527"/>
      <c r="S414" s="215"/>
      <c r="W414" s="188"/>
      <c r="X414" s="544"/>
      <c r="Y414" s="544"/>
      <c r="Z414" s="544"/>
      <c r="AA414" s="544"/>
      <c r="AB414" s="544"/>
      <c r="AC414" s="544"/>
      <c r="AD414" s="544"/>
      <c r="AE414" s="544"/>
      <c r="AF414" s="544"/>
      <c r="AG414" s="544"/>
      <c r="AH414" s="544"/>
      <c r="AI414" s="544"/>
      <c r="AJ414" s="544"/>
      <c r="AK414" s="190"/>
    </row>
    <row r="415" spans="2:37" ht="39.75" customHeight="1" x14ac:dyDescent="0.25">
      <c r="B415" s="187"/>
      <c r="C415" s="679"/>
      <c r="D415" s="684"/>
      <c r="E415" s="664"/>
      <c r="F415" s="668"/>
      <c r="G415" s="560"/>
      <c r="H415" s="564"/>
      <c r="I415" s="566"/>
      <c r="J415" s="564"/>
      <c r="K415" s="434" t="s">
        <v>188</v>
      </c>
      <c r="L415" s="435" t="s">
        <v>752</v>
      </c>
      <c r="M415" s="546"/>
      <c r="N415" s="546"/>
      <c r="O415" s="527"/>
      <c r="P415" s="527"/>
      <c r="Q415" s="527"/>
      <c r="R415" s="527"/>
      <c r="S415" s="215"/>
      <c r="W415" s="188"/>
      <c r="X415" s="544"/>
      <c r="Y415" s="544"/>
      <c r="Z415" s="544"/>
      <c r="AA415" s="544"/>
      <c r="AB415" s="544"/>
      <c r="AC415" s="544"/>
      <c r="AD415" s="544"/>
      <c r="AE415" s="544"/>
      <c r="AF415" s="544"/>
      <c r="AG415" s="544"/>
      <c r="AH415" s="544"/>
      <c r="AI415" s="544"/>
      <c r="AJ415" s="544"/>
      <c r="AK415" s="190"/>
    </row>
    <row r="416" spans="2:37" ht="39.75" customHeight="1" x14ac:dyDescent="0.25">
      <c r="B416" s="187"/>
      <c r="C416" s="679"/>
      <c r="D416" s="684"/>
      <c r="E416" s="664"/>
      <c r="F416" s="668"/>
      <c r="G416" s="559"/>
      <c r="H416" s="548" t="s">
        <v>1022</v>
      </c>
      <c r="I416" s="565" t="s">
        <v>35</v>
      </c>
      <c r="J416" s="567" t="s">
        <v>57</v>
      </c>
      <c r="K416" s="434" t="s">
        <v>164</v>
      </c>
      <c r="L416" s="388" t="s">
        <v>352</v>
      </c>
      <c r="M416" s="549" t="s">
        <v>109</v>
      </c>
      <c r="N416" s="545">
        <v>20</v>
      </c>
      <c r="O416" s="528"/>
      <c r="P416" s="528"/>
      <c r="Q416" s="526"/>
      <c r="R416" s="526"/>
      <c r="S416" s="215"/>
      <c r="W416" s="188"/>
      <c r="X416" s="543"/>
      <c r="Y416" s="543">
        <f>IF($N$416="","",$N$416)</f>
        <v>20</v>
      </c>
      <c r="Z416" s="543">
        <f>IF($N$416="","",$N$416)</f>
        <v>20</v>
      </c>
      <c r="AA416" s="543"/>
      <c r="AB416" s="543"/>
      <c r="AC416" s="543"/>
      <c r="AD416" s="543"/>
      <c r="AE416" s="543">
        <f>IF($N$416="","",$N$416)</f>
        <v>20</v>
      </c>
      <c r="AF416" s="543"/>
      <c r="AG416" s="543"/>
      <c r="AH416" s="543"/>
      <c r="AI416" s="543"/>
      <c r="AJ416" s="543"/>
      <c r="AK416" s="190"/>
    </row>
    <row r="417" spans="2:37" ht="39.75" customHeight="1" x14ac:dyDescent="0.25">
      <c r="B417" s="187"/>
      <c r="C417" s="679"/>
      <c r="D417" s="684"/>
      <c r="E417" s="664"/>
      <c r="F417" s="668"/>
      <c r="G417" s="560"/>
      <c r="H417" s="564"/>
      <c r="I417" s="566"/>
      <c r="J417" s="564"/>
      <c r="K417" s="434" t="s">
        <v>165</v>
      </c>
      <c r="L417" s="388" t="s">
        <v>373</v>
      </c>
      <c r="M417" s="546"/>
      <c r="N417" s="546"/>
      <c r="O417" s="527"/>
      <c r="P417" s="527"/>
      <c r="Q417" s="527"/>
      <c r="R417" s="527"/>
      <c r="S417" s="215"/>
      <c r="W417" s="188"/>
      <c r="X417" s="544"/>
      <c r="Y417" s="544"/>
      <c r="Z417" s="544"/>
      <c r="AA417" s="544"/>
      <c r="AB417" s="544"/>
      <c r="AC417" s="544"/>
      <c r="AD417" s="544"/>
      <c r="AE417" s="544"/>
      <c r="AF417" s="544"/>
      <c r="AG417" s="544"/>
      <c r="AH417" s="544"/>
      <c r="AI417" s="544"/>
      <c r="AJ417" s="544"/>
      <c r="AK417" s="190"/>
    </row>
    <row r="418" spans="2:37" ht="39.75" customHeight="1" x14ac:dyDescent="0.25">
      <c r="B418" s="187"/>
      <c r="C418" s="679"/>
      <c r="D418" s="684"/>
      <c r="E418" s="664"/>
      <c r="F418" s="668"/>
      <c r="G418" s="560"/>
      <c r="H418" s="564"/>
      <c r="I418" s="566"/>
      <c r="J418" s="564"/>
      <c r="K418" s="434" t="s">
        <v>166</v>
      </c>
      <c r="L418" s="436" t="s">
        <v>401</v>
      </c>
      <c r="M418" s="546"/>
      <c r="N418" s="546"/>
      <c r="O418" s="527"/>
      <c r="P418" s="527"/>
      <c r="Q418" s="527"/>
      <c r="R418" s="527"/>
      <c r="S418" s="215"/>
      <c r="W418" s="188"/>
      <c r="X418" s="544"/>
      <c r="Y418" s="544"/>
      <c r="Z418" s="544"/>
      <c r="AA418" s="544"/>
      <c r="AB418" s="544"/>
      <c r="AC418" s="544"/>
      <c r="AD418" s="544"/>
      <c r="AE418" s="544"/>
      <c r="AF418" s="544"/>
      <c r="AG418" s="544"/>
      <c r="AH418" s="544"/>
      <c r="AI418" s="544"/>
      <c r="AJ418" s="544"/>
      <c r="AK418" s="190"/>
    </row>
    <row r="419" spans="2:37" ht="39.75" customHeight="1" x14ac:dyDescent="0.25">
      <c r="B419" s="187"/>
      <c r="C419" s="679"/>
      <c r="D419" s="684"/>
      <c r="E419" s="664"/>
      <c r="F419" s="668"/>
      <c r="G419" s="560"/>
      <c r="H419" s="564"/>
      <c r="I419" s="566"/>
      <c r="J419" s="564"/>
      <c r="K419" s="434" t="s">
        <v>187</v>
      </c>
      <c r="L419" s="436" t="s">
        <v>402</v>
      </c>
      <c r="M419" s="546"/>
      <c r="N419" s="546"/>
      <c r="O419" s="527"/>
      <c r="P419" s="527"/>
      <c r="Q419" s="527"/>
      <c r="R419" s="527"/>
      <c r="S419" s="215"/>
      <c r="W419" s="188"/>
      <c r="X419" s="544"/>
      <c r="Y419" s="544"/>
      <c r="Z419" s="544"/>
      <c r="AA419" s="544"/>
      <c r="AB419" s="544"/>
      <c r="AC419" s="544"/>
      <c r="AD419" s="544"/>
      <c r="AE419" s="544"/>
      <c r="AF419" s="544"/>
      <c r="AG419" s="544"/>
      <c r="AH419" s="544"/>
      <c r="AI419" s="544"/>
      <c r="AJ419" s="544"/>
      <c r="AK419" s="190"/>
    </row>
    <row r="420" spans="2:37" ht="39.75" customHeight="1" x14ac:dyDescent="0.25">
      <c r="B420" s="187"/>
      <c r="C420" s="679"/>
      <c r="D420" s="684"/>
      <c r="E420" s="664"/>
      <c r="F420" s="668"/>
      <c r="G420" s="560"/>
      <c r="H420" s="564"/>
      <c r="I420" s="566"/>
      <c r="J420" s="564"/>
      <c r="K420" s="434" t="s">
        <v>188</v>
      </c>
      <c r="L420" s="436" t="s">
        <v>403</v>
      </c>
      <c r="M420" s="546"/>
      <c r="N420" s="546"/>
      <c r="O420" s="527"/>
      <c r="P420" s="527"/>
      <c r="Q420" s="527"/>
      <c r="R420" s="527"/>
      <c r="S420" s="215"/>
      <c r="W420" s="188"/>
      <c r="X420" s="544"/>
      <c r="Y420" s="544"/>
      <c r="Z420" s="544"/>
      <c r="AA420" s="544"/>
      <c r="AB420" s="544"/>
      <c r="AC420" s="544"/>
      <c r="AD420" s="544"/>
      <c r="AE420" s="544"/>
      <c r="AF420" s="544"/>
      <c r="AG420" s="544"/>
      <c r="AH420" s="544"/>
      <c r="AI420" s="544"/>
      <c r="AJ420" s="544"/>
      <c r="AK420" s="190"/>
    </row>
    <row r="421" spans="2:37" ht="39.75" customHeight="1" x14ac:dyDescent="0.25">
      <c r="B421" s="187"/>
      <c r="C421" s="679"/>
      <c r="D421" s="684"/>
      <c r="E421" s="664"/>
      <c r="F421" s="668"/>
      <c r="G421" s="559">
        <v>43</v>
      </c>
      <c r="H421" s="565" t="s">
        <v>38</v>
      </c>
      <c r="I421" s="568"/>
      <c r="J421" s="567" t="s">
        <v>78</v>
      </c>
      <c r="K421" s="434" t="s">
        <v>164</v>
      </c>
      <c r="L421" s="388" t="s">
        <v>404</v>
      </c>
      <c r="M421" s="549" t="s">
        <v>109</v>
      </c>
      <c r="N421" s="676">
        <v>61</v>
      </c>
      <c r="O421" s="529" t="s">
        <v>1141</v>
      </c>
      <c r="P421" s="531" t="s">
        <v>1391</v>
      </c>
      <c r="Q421" s="526"/>
      <c r="R421" s="526"/>
      <c r="S421" s="215"/>
      <c r="W421" s="188"/>
      <c r="X421" s="543">
        <f>IF($N$421="","",$N$421)</f>
        <v>61</v>
      </c>
      <c r="Y421" s="543"/>
      <c r="Z421" s="543">
        <f>IF($N$421="","",$N$421)</f>
        <v>61</v>
      </c>
      <c r="AA421" s="543"/>
      <c r="AB421" s="543"/>
      <c r="AC421" s="543"/>
      <c r="AD421" s="543"/>
      <c r="AE421" s="543"/>
      <c r="AF421" s="543"/>
      <c r="AG421" s="543"/>
      <c r="AH421" s="543"/>
      <c r="AI421" s="543"/>
      <c r="AJ421" s="543"/>
      <c r="AK421" s="190"/>
    </row>
    <row r="422" spans="2:37" ht="39.75" customHeight="1" x14ac:dyDescent="0.25">
      <c r="B422" s="187"/>
      <c r="C422" s="679"/>
      <c r="D422" s="684"/>
      <c r="E422" s="664"/>
      <c r="F422" s="668"/>
      <c r="G422" s="560"/>
      <c r="H422" s="566"/>
      <c r="I422" s="568"/>
      <c r="J422" s="564"/>
      <c r="K422" s="434" t="s">
        <v>165</v>
      </c>
      <c r="L422" s="436" t="s">
        <v>405</v>
      </c>
      <c r="M422" s="546"/>
      <c r="N422" s="546"/>
      <c r="O422" s="530"/>
      <c r="P422" s="532"/>
      <c r="Q422" s="527"/>
      <c r="R422" s="527"/>
      <c r="S422" s="215"/>
      <c r="W422" s="188"/>
      <c r="X422" s="544"/>
      <c r="Y422" s="544"/>
      <c r="Z422" s="544"/>
      <c r="AA422" s="544"/>
      <c r="AB422" s="544"/>
      <c r="AC422" s="544"/>
      <c r="AD422" s="544"/>
      <c r="AE422" s="544"/>
      <c r="AF422" s="544"/>
      <c r="AG422" s="544"/>
      <c r="AH422" s="544"/>
      <c r="AI422" s="544"/>
      <c r="AJ422" s="544"/>
      <c r="AK422" s="190"/>
    </row>
    <row r="423" spans="2:37" ht="39.75" customHeight="1" x14ac:dyDescent="0.25">
      <c r="B423" s="187"/>
      <c r="C423" s="679"/>
      <c r="D423" s="684"/>
      <c r="E423" s="664"/>
      <c r="F423" s="668"/>
      <c r="G423" s="560"/>
      <c r="H423" s="566"/>
      <c r="I423" s="568"/>
      <c r="J423" s="564"/>
      <c r="K423" s="434" t="s">
        <v>166</v>
      </c>
      <c r="L423" s="436" t="s">
        <v>406</v>
      </c>
      <c r="M423" s="546"/>
      <c r="N423" s="546"/>
      <c r="O423" s="530"/>
      <c r="P423" s="532"/>
      <c r="Q423" s="527"/>
      <c r="R423" s="527"/>
      <c r="S423" s="215"/>
      <c r="W423" s="188"/>
      <c r="X423" s="544"/>
      <c r="Y423" s="544"/>
      <c r="Z423" s="544"/>
      <c r="AA423" s="544"/>
      <c r="AB423" s="544"/>
      <c r="AC423" s="544"/>
      <c r="AD423" s="544"/>
      <c r="AE423" s="544"/>
      <c r="AF423" s="544"/>
      <c r="AG423" s="544"/>
      <c r="AH423" s="544"/>
      <c r="AI423" s="544"/>
      <c r="AJ423" s="544"/>
      <c r="AK423" s="190"/>
    </row>
    <row r="424" spans="2:37" ht="39.75" customHeight="1" x14ac:dyDescent="0.25">
      <c r="B424" s="187"/>
      <c r="C424" s="679"/>
      <c r="D424" s="684"/>
      <c r="E424" s="664"/>
      <c r="F424" s="668"/>
      <c r="G424" s="560"/>
      <c r="H424" s="566"/>
      <c r="I424" s="568"/>
      <c r="J424" s="564"/>
      <c r="K424" s="434" t="s">
        <v>187</v>
      </c>
      <c r="L424" s="436" t="s">
        <v>407</v>
      </c>
      <c r="M424" s="546"/>
      <c r="N424" s="546"/>
      <c r="O424" s="530"/>
      <c r="P424" s="532"/>
      <c r="Q424" s="527"/>
      <c r="R424" s="527"/>
      <c r="S424" s="215"/>
      <c r="W424" s="188"/>
      <c r="X424" s="544"/>
      <c r="Y424" s="544"/>
      <c r="Z424" s="544"/>
      <c r="AA424" s="544"/>
      <c r="AB424" s="544"/>
      <c r="AC424" s="544"/>
      <c r="AD424" s="544"/>
      <c r="AE424" s="544"/>
      <c r="AF424" s="544"/>
      <c r="AG424" s="544"/>
      <c r="AH424" s="544"/>
      <c r="AI424" s="544"/>
      <c r="AJ424" s="544"/>
      <c r="AK424" s="190"/>
    </row>
    <row r="425" spans="2:37" ht="39.75" customHeight="1" x14ac:dyDescent="0.25">
      <c r="B425" s="187"/>
      <c r="C425" s="679"/>
      <c r="D425" s="684"/>
      <c r="E425" s="664"/>
      <c r="F425" s="668"/>
      <c r="G425" s="560"/>
      <c r="H425" s="566"/>
      <c r="I425" s="568"/>
      <c r="J425" s="564"/>
      <c r="K425" s="434" t="s">
        <v>188</v>
      </c>
      <c r="L425" s="436" t="s">
        <v>408</v>
      </c>
      <c r="M425" s="546"/>
      <c r="N425" s="546"/>
      <c r="O425" s="530"/>
      <c r="P425" s="532"/>
      <c r="Q425" s="527"/>
      <c r="R425" s="527"/>
      <c r="S425" s="215"/>
      <c r="W425" s="188"/>
      <c r="X425" s="544"/>
      <c r="Y425" s="544"/>
      <c r="Z425" s="544"/>
      <c r="AA425" s="544"/>
      <c r="AB425" s="544"/>
      <c r="AC425" s="544"/>
      <c r="AD425" s="544"/>
      <c r="AE425" s="544"/>
      <c r="AF425" s="544"/>
      <c r="AG425" s="544"/>
      <c r="AH425" s="544"/>
      <c r="AI425" s="544"/>
      <c r="AJ425" s="544"/>
      <c r="AK425" s="190"/>
    </row>
    <row r="426" spans="2:37" ht="39.75" customHeight="1" x14ac:dyDescent="0.25">
      <c r="B426" s="187"/>
      <c r="C426" s="679"/>
      <c r="D426" s="684"/>
      <c r="E426" s="664"/>
      <c r="F426" s="668"/>
      <c r="G426" s="559">
        <v>44</v>
      </c>
      <c r="H426" s="597" t="s">
        <v>927</v>
      </c>
      <c r="I426" s="598"/>
      <c r="J426" s="603" t="s">
        <v>928</v>
      </c>
      <c r="K426" s="432" t="s">
        <v>164</v>
      </c>
      <c r="L426" s="435" t="s">
        <v>947</v>
      </c>
      <c r="M426" s="547" t="s">
        <v>109</v>
      </c>
      <c r="N426" s="545">
        <v>21</v>
      </c>
      <c r="O426" s="526"/>
      <c r="P426" s="526"/>
      <c r="Q426" s="526"/>
      <c r="R426" s="528" t="s">
        <v>1140</v>
      </c>
      <c r="S426" s="215"/>
      <c r="W426" s="188"/>
      <c r="X426" s="543"/>
      <c r="Y426" s="543">
        <f>IF($N$551="","",$N$551)</f>
        <v>21</v>
      </c>
      <c r="Z426" s="543">
        <f>IF($N$551="","",$N$551)</f>
        <v>21</v>
      </c>
      <c r="AA426" s="543"/>
      <c r="AB426" s="543"/>
      <c r="AC426" s="543">
        <f>IF($N$551="","",$N$551)</f>
        <v>21</v>
      </c>
      <c r="AD426" s="543"/>
      <c r="AE426" s="543"/>
      <c r="AF426" s="543"/>
      <c r="AG426" s="543"/>
      <c r="AH426" s="543"/>
      <c r="AI426" s="543"/>
      <c r="AJ426" s="543"/>
      <c r="AK426" s="190"/>
    </row>
    <row r="427" spans="2:37" ht="39.75" customHeight="1" x14ac:dyDescent="0.25">
      <c r="B427" s="187"/>
      <c r="C427" s="679"/>
      <c r="D427" s="684"/>
      <c r="E427" s="664"/>
      <c r="F427" s="668"/>
      <c r="G427" s="560"/>
      <c r="H427" s="599"/>
      <c r="I427" s="600"/>
      <c r="J427" s="604"/>
      <c r="K427" s="432" t="s">
        <v>165</v>
      </c>
      <c r="L427" s="435" t="s">
        <v>948</v>
      </c>
      <c r="M427" s="546"/>
      <c r="N427" s="546"/>
      <c r="O427" s="527"/>
      <c r="P427" s="527"/>
      <c r="Q427" s="527"/>
      <c r="R427" s="527"/>
      <c r="S427" s="215"/>
      <c r="W427" s="188"/>
      <c r="X427" s="544"/>
      <c r="Y427" s="544"/>
      <c r="Z427" s="544"/>
      <c r="AA427" s="544"/>
      <c r="AB427" s="544"/>
      <c r="AC427" s="544"/>
      <c r="AD427" s="544"/>
      <c r="AE427" s="544"/>
      <c r="AF427" s="544"/>
      <c r="AG427" s="544"/>
      <c r="AH427" s="544"/>
      <c r="AI427" s="544"/>
      <c r="AJ427" s="544"/>
      <c r="AK427" s="190"/>
    </row>
    <row r="428" spans="2:37" ht="72" x14ac:dyDescent="0.25">
      <c r="B428" s="187"/>
      <c r="C428" s="679"/>
      <c r="D428" s="684"/>
      <c r="E428" s="664"/>
      <c r="F428" s="668"/>
      <c r="G428" s="560"/>
      <c r="H428" s="599"/>
      <c r="I428" s="600"/>
      <c r="J428" s="604"/>
      <c r="K428" s="432" t="s">
        <v>166</v>
      </c>
      <c r="L428" s="435" t="s">
        <v>949</v>
      </c>
      <c r="M428" s="546"/>
      <c r="N428" s="546"/>
      <c r="O428" s="527"/>
      <c r="P428" s="527"/>
      <c r="Q428" s="527"/>
      <c r="R428" s="527"/>
      <c r="S428" s="215"/>
      <c r="W428" s="188"/>
      <c r="X428" s="544"/>
      <c r="Y428" s="544"/>
      <c r="Z428" s="544"/>
      <c r="AA428" s="544"/>
      <c r="AB428" s="544"/>
      <c r="AC428" s="544"/>
      <c r="AD428" s="544"/>
      <c r="AE428" s="544"/>
      <c r="AF428" s="544"/>
      <c r="AG428" s="544"/>
      <c r="AH428" s="544"/>
      <c r="AI428" s="544"/>
      <c r="AJ428" s="544"/>
      <c r="AK428" s="190"/>
    </row>
    <row r="429" spans="2:37" ht="39.75" customHeight="1" x14ac:dyDescent="0.25">
      <c r="B429" s="187"/>
      <c r="C429" s="679"/>
      <c r="D429" s="684"/>
      <c r="E429" s="664"/>
      <c r="F429" s="668"/>
      <c r="G429" s="560"/>
      <c r="H429" s="599"/>
      <c r="I429" s="600"/>
      <c r="J429" s="604"/>
      <c r="K429" s="432" t="s">
        <v>187</v>
      </c>
      <c r="L429" s="435" t="s">
        <v>929</v>
      </c>
      <c r="M429" s="546"/>
      <c r="N429" s="546"/>
      <c r="O429" s="527"/>
      <c r="P429" s="527"/>
      <c r="Q429" s="527"/>
      <c r="R429" s="527"/>
      <c r="S429" s="215"/>
      <c r="W429" s="188"/>
      <c r="X429" s="544"/>
      <c r="Y429" s="544"/>
      <c r="Z429" s="544"/>
      <c r="AA429" s="544"/>
      <c r="AB429" s="544"/>
      <c r="AC429" s="544"/>
      <c r="AD429" s="544"/>
      <c r="AE429" s="544"/>
      <c r="AF429" s="544"/>
      <c r="AG429" s="544"/>
      <c r="AH429" s="544"/>
      <c r="AI429" s="544"/>
      <c r="AJ429" s="544"/>
      <c r="AK429" s="190"/>
    </row>
    <row r="430" spans="2:37" ht="65.25" customHeight="1" x14ac:dyDescent="0.25">
      <c r="B430" s="187"/>
      <c r="C430" s="679"/>
      <c r="D430" s="684"/>
      <c r="E430" s="664"/>
      <c r="F430" s="668"/>
      <c r="G430" s="560"/>
      <c r="H430" s="601"/>
      <c r="I430" s="602"/>
      <c r="J430" s="605"/>
      <c r="K430" s="432" t="s">
        <v>188</v>
      </c>
      <c r="L430" s="435" t="s">
        <v>930</v>
      </c>
      <c r="M430" s="546"/>
      <c r="N430" s="546"/>
      <c r="O430" s="527"/>
      <c r="P430" s="527"/>
      <c r="Q430" s="527"/>
      <c r="R430" s="527"/>
      <c r="S430" s="215"/>
      <c r="W430" s="188"/>
      <c r="X430" s="544"/>
      <c r="Y430" s="544"/>
      <c r="Z430" s="544"/>
      <c r="AA430" s="544"/>
      <c r="AB430" s="544"/>
      <c r="AC430" s="544"/>
      <c r="AD430" s="544"/>
      <c r="AE430" s="544"/>
      <c r="AF430" s="544"/>
      <c r="AG430" s="544"/>
      <c r="AH430" s="544"/>
      <c r="AI430" s="544"/>
      <c r="AJ430" s="544"/>
      <c r="AK430" s="190"/>
    </row>
    <row r="431" spans="2:37" ht="39.75" customHeight="1" x14ac:dyDescent="0.25">
      <c r="B431" s="187"/>
      <c r="C431" s="679"/>
      <c r="D431" s="684"/>
      <c r="E431" s="664"/>
      <c r="F431" s="668"/>
      <c r="G431" s="559">
        <v>45</v>
      </c>
      <c r="H431" s="561" t="s">
        <v>1024</v>
      </c>
      <c r="I431" s="568"/>
      <c r="J431" s="567" t="s">
        <v>651</v>
      </c>
      <c r="K431" s="434" t="s">
        <v>164</v>
      </c>
      <c r="L431" s="436" t="s">
        <v>652</v>
      </c>
      <c r="M431" s="549" t="s">
        <v>109</v>
      </c>
      <c r="N431" s="545">
        <v>81</v>
      </c>
      <c r="O431" s="528" t="s">
        <v>1363</v>
      </c>
      <c r="P431" s="528" t="s">
        <v>1364</v>
      </c>
      <c r="Q431" s="528" t="s">
        <v>1387</v>
      </c>
      <c r="R431" s="526"/>
      <c r="S431" s="215"/>
      <c r="W431" s="188"/>
      <c r="X431" s="543"/>
      <c r="Y431" s="543"/>
      <c r="Z431" s="543">
        <f>IF($N$431="","",$N$431)</f>
        <v>81</v>
      </c>
      <c r="AA431" s="543"/>
      <c r="AB431" s="543"/>
      <c r="AC431" s="543">
        <f>IF($N$431="","",$N$431)</f>
        <v>81</v>
      </c>
      <c r="AD431" s="543"/>
      <c r="AE431" s="543"/>
      <c r="AF431" s="543"/>
      <c r="AG431" s="543">
        <f>IF($N$431="","",$N$431)</f>
        <v>81</v>
      </c>
      <c r="AH431" s="543"/>
      <c r="AI431" s="543"/>
      <c r="AJ431" s="543"/>
      <c r="AK431" s="190"/>
    </row>
    <row r="432" spans="2:37" ht="39.75" customHeight="1" x14ac:dyDescent="0.25">
      <c r="B432" s="187"/>
      <c r="C432" s="679"/>
      <c r="D432" s="684"/>
      <c r="E432" s="664"/>
      <c r="F432" s="668"/>
      <c r="G432" s="560"/>
      <c r="H432" s="566"/>
      <c r="I432" s="568"/>
      <c r="J432" s="564"/>
      <c r="K432" s="434" t="s">
        <v>165</v>
      </c>
      <c r="L432" s="436" t="s">
        <v>653</v>
      </c>
      <c r="M432" s="546"/>
      <c r="N432" s="546"/>
      <c r="O432" s="527"/>
      <c r="P432" s="527"/>
      <c r="Q432" s="527"/>
      <c r="R432" s="527"/>
      <c r="S432" s="215"/>
      <c r="W432" s="188"/>
      <c r="X432" s="544"/>
      <c r="Y432" s="544"/>
      <c r="Z432" s="544"/>
      <c r="AA432" s="544"/>
      <c r="AB432" s="544"/>
      <c r="AC432" s="544"/>
      <c r="AD432" s="544"/>
      <c r="AE432" s="544"/>
      <c r="AF432" s="544"/>
      <c r="AG432" s="544"/>
      <c r="AH432" s="544"/>
      <c r="AI432" s="544"/>
      <c r="AJ432" s="544"/>
      <c r="AK432" s="190"/>
    </row>
    <row r="433" spans="2:37" ht="39.75" customHeight="1" x14ac:dyDescent="0.25">
      <c r="B433" s="187"/>
      <c r="C433" s="679"/>
      <c r="D433" s="684"/>
      <c r="E433" s="664"/>
      <c r="F433" s="668"/>
      <c r="G433" s="560"/>
      <c r="H433" s="566"/>
      <c r="I433" s="568"/>
      <c r="J433" s="564"/>
      <c r="K433" s="434" t="s">
        <v>166</v>
      </c>
      <c r="L433" s="436" t="s">
        <v>654</v>
      </c>
      <c r="M433" s="546"/>
      <c r="N433" s="546"/>
      <c r="O433" s="527"/>
      <c r="P433" s="527"/>
      <c r="Q433" s="527"/>
      <c r="R433" s="527"/>
      <c r="S433" s="215"/>
      <c r="W433" s="188"/>
      <c r="X433" s="544"/>
      <c r="Y433" s="544"/>
      <c r="Z433" s="544"/>
      <c r="AA433" s="544"/>
      <c r="AB433" s="544"/>
      <c r="AC433" s="544"/>
      <c r="AD433" s="544"/>
      <c r="AE433" s="544"/>
      <c r="AF433" s="544"/>
      <c r="AG433" s="544"/>
      <c r="AH433" s="544"/>
      <c r="AI433" s="544"/>
      <c r="AJ433" s="544"/>
      <c r="AK433" s="190"/>
    </row>
    <row r="434" spans="2:37" ht="39.75" customHeight="1" x14ac:dyDescent="0.25">
      <c r="B434" s="187"/>
      <c r="C434" s="679"/>
      <c r="D434" s="684"/>
      <c r="E434" s="664"/>
      <c r="F434" s="668"/>
      <c r="G434" s="560"/>
      <c r="H434" s="566"/>
      <c r="I434" s="568"/>
      <c r="J434" s="564"/>
      <c r="K434" s="434" t="s">
        <v>187</v>
      </c>
      <c r="L434" s="436" t="s">
        <v>655</v>
      </c>
      <c r="M434" s="546"/>
      <c r="N434" s="546"/>
      <c r="O434" s="527"/>
      <c r="P434" s="527"/>
      <c r="Q434" s="527"/>
      <c r="R434" s="527"/>
      <c r="S434" s="215"/>
      <c r="W434" s="188"/>
      <c r="X434" s="544"/>
      <c r="Y434" s="544"/>
      <c r="Z434" s="544"/>
      <c r="AA434" s="544"/>
      <c r="AB434" s="544"/>
      <c r="AC434" s="544"/>
      <c r="AD434" s="544"/>
      <c r="AE434" s="544"/>
      <c r="AF434" s="544"/>
      <c r="AG434" s="544"/>
      <c r="AH434" s="544"/>
      <c r="AI434" s="544"/>
      <c r="AJ434" s="544"/>
      <c r="AK434" s="190"/>
    </row>
    <row r="435" spans="2:37" ht="39.75" customHeight="1" x14ac:dyDescent="0.25">
      <c r="B435" s="187"/>
      <c r="C435" s="679"/>
      <c r="D435" s="684"/>
      <c r="E435" s="664"/>
      <c r="F435" s="668"/>
      <c r="G435" s="560"/>
      <c r="H435" s="566"/>
      <c r="I435" s="568"/>
      <c r="J435" s="564"/>
      <c r="K435" s="434" t="s">
        <v>188</v>
      </c>
      <c r="L435" s="436" t="s">
        <v>656</v>
      </c>
      <c r="M435" s="546"/>
      <c r="N435" s="546"/>
      <c r="O435" s="527"/>
      <c r="P435" s="527"/>
      <c r="Q435" s="527"/>
      <c r="R435" s="527"/>
      <c r="S435" s="215"/>
      <c r="W435" s="188"/>
      <c r="X435" s="544"/>
      <c r="Y435" s="544"/>
      <c r="Z435" s="544"/>
      <c r="AA435" s="544"/>
      <c r="AB435" s="544"/>
      <c r="AC435" s="544"/>
      <c r="AD435" s="544"/>
      <c r="AE435" s="544"/>
      <c r="AF435" s="544"/>
      <c r="AG435" s="544"/>
      <c r="AH435" s="544"/>
      <c r="AI435" s="544"/>
      <c r="AJ435" s="544"/>
      <c r="AK435" s="190"/>
    </row>
    <row r="436" spans="2:37" ht="61.5" customHeight="1" x14ac:dyDescent="0.25">
      <c r="B436" s="187"/>
      <c r="C436" s="679"/>
      <c r="D436" s="684"/>
      <c r="E436" s="664"/>
      <c r="F436" s="668"/>
      <c r="G436" s="559">
        <v>46</v>
      </c>
      <c r="H436" s="561" t="s">
        <v>936</v>
      </c>
      <c r="I436" s="568"/>
      <c r="J436" s="548" t="s">
        <v>937</v>
      </c>
      <c r="K436" s="434" t="s">
        <v>164</v>
      </c>
      <c r="L436" s="436" t="s">
        <v>938</v>
      </c>
      <c r="M436" s="549" t="s">
        <v>109</v>
      </c>
      <c r="N436" s="545">
        <v>20</v>
      </c>
      <c r="O436" s="531" t="s">
        <v>1392</v>
      </c>
      <c r="P436" s="526"/>
      <c r="Q436" s="526"/>
      <c r="R436" s="526"/>
      <c r="S436" s="215"/>
      <c r="W436" s="188"/>
      <c r="X436" s="543">
        <f>IF($N$436="","",$N$436)</f>
        <v>20</v>
      </c>
      <c r="Y436" s="543">
        <f>IF($N$436="","",$N$436)</f>
        <v>20</v>
      </c>
      <c r="Z436" s="543">
        <f>IF($N$436="","",$N$436)</f>
        <v>20</v>
      </c>
      <c r="AA436" s="543"/>
      <c r="AB436" s="543"/>
      <c r="AC436" s="543">
        <f>IF($N$436="","",$N$436)</f>
        <v>20</v>
      </c>
      <c r="AD436" s="543"/>
      <c r="AE436" s="543"/>
      <c r="AF436" s="543"/>
      <c r="AG436" s="543"/>
      <c r="AH436" s="543"/>
      <c r="AI436" s="543"/>
      <c r="AJ436" s="543"/>
      <c r="AK436" s="190"/>
    </row>
    <row r="437" spans="2:37" ht="61.5" customHeight="1" x14ac:dyDescent="0.25">
      <c r="B437" s="187"/>
      <c r="C437" s="679"/>
      <c r="D437" s="684"/>
      <c r="E437" s="546"/>
      <c r="F437" s="666"/>
      <c r="G437" s="560"/>
      <c r="H437" s="566"/>
      <c r="I437" s="568"/>
      <c r="J437" s="564"/>
      <c r="K437" s="434" t="s">
        <v>165</v>
      </c>
      <c r="L437" s="436" t="s">
        <v>939</v>
      </c>
      <c r="M437" s="546"/>
      <c r="N437" s="546"/>
      <c r="O437" s="532"/>
      <c r="P437" s="527"/>
      <c r="Q437" s="527"/>
      <c r="R437" s="527"/>
      <c r="S437" s="215"/>
      <c r="W437" s="188"/>
      <c r="X437" s="544"/>
      <c r="Y437" s="544"/>
      <c r="Z437" s="544"/>
      <c r="AA437" s="544"/>
      <c r="AB437" s="544"/>
      <c r="AC437" s="544"/>
      <c r="AD437" s="544"/>
      <c r="AE437" s="544"/>
      <c r="AF437" s="544"/>
      <c r="AG437" s="544"/>
      <c r="AH437" s="544"/>
      <c r="AI437" s="544"/>
      <c r="AJ437" s="544"/>
      <c r="AK437" s="190"/>
    </row>
    <row r="438" spans="2:37" ht="61.5" customHeight="1" x14ac:dyDescent="0.25">
      <c r="B438" s="187"/>
      <c r="C438" s="679"/>
      <c r="D438" s="684"/>
      <c r="E438" s="546"/>
      <c r="F438" s="666"/>
      <c r="G438" s="560"/>
      <c r="H438" s="566"/>
      <c r="I438" s="568"/>
      <c r="J438" s="564"/>
      <c r="K438" s="434" t="s">
        <v>166</v>
      </c>
      <c r="L438" s="435" t="s">
        <v>940</v>
      </c>
      <c r="M438" s="546"/>
      <c r="N438" s="546"/>
      <c r="O438" s="532"/>
      <c r="P438" s="527"/>
      <c r="Q438" s="527"/>
      <c r="R438" s="527"/>
      <c r="S438" s="215"/>
      <c r="W438" s="188"/>
      <c r="X438" s="544"/>
      <c r="Y438" s="544"/>
      <c r="Z438" s="544"/>
      <c r="AA438" s="544"/>
      <c r="AB438" s="544"/>
      <c r="AC438" s="544"/>
      <c r="AD438" s="544"/>
      <c r="AE438" s="544"/>
      <c r="AF438" s="544"/>
      <c r="AG438" s="544"/>
      <c r="AH438" s="544"/>
      <c r="AI438" s="544"/>
      <c r="AJ438" s="544"/>
      <c r="AK438" s="190"/>
    </row>
    <row r="439" spans="2:37" ht="61.5" customHeight="1" x14ac:dyDescent="0.25">
      <c r="B439" s="187"/>
      <c r="C439" s="679"/>
      <c r="D439" s="684"/>
      <c r="E439" s="546"/>
      <c r="F439" s="666"/>
      <c r="G439" s="560"/>
      <c r="H439" s="566"/>
      <c r="I439" s="568"/>
      <c r="J439" s="564"/>
      <c r="K439" s="434" t="s">
        <v>187</v>
      </c>
      <c r="L439" s="436" t="s">
        <v>941</v>
      </c>
      <c r="M439" s="546"/>
      <c r="N439" s="546"/>
      <c r="O439" s="532"/>
      <c r="P439" s="527"/>
      <c r="Q439" s="527"/>
      <c r="R439" s="527"/>
      <c r="S439" s="215"/>
      <c r="W439" s="188"/>
      <c r="X439" s="544"/>
      <c r="Y439" s="544"/>
      <c r="Z439" s="544"/>
      <c r="AA439" s="544"/>
      <c r="AB439" s="544"/>
      <c r="AC439" s="544"/>
      <c r="AD439" s="544"/>
      <c r="AE439" s="544"/>
      <c r="AF439" s="544"/>
      <c r="AG439" s="544"/>
      <c r="AH439" s="544"/>
      <c r="AI439" s="544"/>
      <c r="AJ439" s="544"/>
      <c r="AK439" s="190"/>
    </row>
    <row r="440" spans="2:37" ht="61.5" customHeight="1" x14ac:dyDescent="0.25">
      <c r="B440" s="187"/>
      <c r="C440" s="679"/>
      <c r="D440" s="684"/>
      <c r="E440" s="546"/>
      <c r="F440" s="666"/>
      <c r="G440" s="560"/>
      <c r="H440" s="566"/>
      <c r="I440" s="568"/>
      <c r="J440" s="564"/>
      <c r="K440" s="434" t="s">
        <v>188</v>
      </c>
      <c r="L440" s="436" t="s">
        <v>942</v>
      </c>
      <c r="M440" s="546"/>
      <c r="N440" s="546"/>
      <c r="O440" s="532"/>
      <c r="P440" s="527"/>
      <c r="Q440" s="527"/>
      <c r="R440" s="527"/>
      <c r="S440" s="215"/>
      <c r="W440" s="188"/>
      <c r="X440" s="544"/>
      <c r="Y440" s="544"/>
      <c r="Z440" s="544"/>
      <c r="AA440" s="544"/>
      <c r="AB440" s="544"/>
      <c r="AC440" s="544"/>
      <c r="AD440" s="544"/>
      <c r="AE440" s="544"/>
      <c r="AF440" s="544"/>
      <c r="AG440" s="544"/>
      <c r="AH440" s="544"/>
      <c r="AI440" s="544"/>
      <c r="AJ440" s="544"/>
      <c r="AK440" s="190"/>
    </row>
    <row r="441" spans="2:37" ht="39.75" customHeight="1" x14ac:dyDescent="0.25">
      <c r="B441" s="187"/>
      <c r="C441" s="679"/>
      <c r="D441" s="684"/>
      <c r="E441" s="664" t="s">
        <v>102</v>
      </c>
      <c r="F441" s="667">
        <f>IF(SUM(N441:N480)=0,"",AVERAGE(N441:N480))</f>
        <v>38.125</v>
      </c>
      <c r="G441" s="559">
        <v>47</v>
      </c>
      <c r="H441" s="565" t="s">
        <v>36</v>
      </c>
      <c r="I441" s="568"/>
      <c r="J441" s="567" t="s">
        <v>76</v>
      </c>
      <c r="K441" s="434" t="s">
        <v>164</v>
      </c>
      <c r="L441" s="436" t="s">
        <v>409</v>
      </c>
      <c r="M441" s="549" t="s">
        <v>109</v>
      </c>
      <c r="N441" s="545">
        <v>21</v>
      </c>
      <c r="O441" s="526"/>
      <c r="P441" s="526"/>
      <c r="Q441" s="526"/>
      <c r="R441" s="526"/>
      <c r="S441" s="215"/>
      <c r="W441" s="188"/>
      <c r="X441" s="543"/>
      <c r="Y441" s="543"/>
      <c r="Z441" s="543"/>
      <c r="AA441" s="543">
        <f>IF(N441="","",N441)</f>
        <v>21</v>
      </c>
      <c r="AB441" s="543"/>
      <c r="AC441" s="543"/>
      <c r="AD441" s="543"/>
      <c r="AE441" s="543"/>
      <c r="AF441" s="543"/>
      <c r="AG441" s="543"/>
      <c r="AH441" s="543">
        <f>IF(N441="","",N441)</f>
        <v>21</v>
      </c>
      <c r="AI441" s="543"/>
      <c r="AJ441" s="543"/>
      <c r="AK441" s="190"/>
    </row>
    <row r="442" spans="2:37" ht="39.75" customHeight="1" x14ac:dyDescent="0.25">
      <c r="B442" s="187"/>
      <c r="C442" s="679"/>
      <c r="D442" s="684"/>
      <c r="E442" s="664"/>
      <c r="F442" s="667"/>
      <c r="G442" s="560"/>
      <c r="H442" s="566"/>
      <c r="I442" s="568"/>
      <c r="J442" s="564"/>
      <c r="K442" s="434" t="s">
        <v>165</v>
      </c>
      <c r="L442" s="436" t="s">
        <v>410</v>
      </c>
      <c r="M442" s="546"/>
      <c r="N442" s="546"/>
      <c r="O442" s="527"/>
      <c r="P442" s="527"/>
      <c r="Q442" s="527"/>
      <c r="R442" s="527"/>
      <c r="S442" s="215"/>
      <c r="W442" s="188"/>
      <c r="X442" s="544"/>
      <c r="Y442" s="544"/>
      <c r="Z442" s="544"/>
      <c r="AA442" s="544"/>
      <c r="AB442" s="544"/>
      <c r="AC442" s="544"/>
      <c r="AD442" s="544"/>
      <c r="AE442" s="544"/>
      <c r="AF442" s="544"/>
      <c r="AG442" s="544"/>
      <c r="AH442" s="544"/>
      <c r="AI442" s="544"/>
      <c r="AJ442" s="544"/>
      <c r="AK442" s="190"/>
    </row>
    <row r="443" spans="2:37" ht="39.75" customHeight="1" x14ac:dyDescent="0.25">
      <c r="B443" s="187"/>
      <c r="C443" s="679"/>
      <c r="D443" s="684"/>
      <c r="E443" s="664"/>
      <c r="F443" s="667"/>
      <c r="G443" s="560"/>
      <c r="H443" s="566"/>
      <c r="I443" s="568"/>
      <c r="J443" s="564"/>
      <c r="K443" s="434" t="s">
        <v>166</v>
      </c>
      <c r="L443" s="436" t="s">
        <v>411</v>
      </c>
      <c r="M443" s="546"/>
      <c r="N443" s="546"/>
      <c r="O443" s="527"/>
      <c r="P443" s="527"/>
      <c r="Q443" s="527"/>
      <c r="R443" s="527"/>
      <c r="S443" s="215"/>
      <c r="W443" s="188"/>
      <c r="X443" s="544"/>
      <c r="Y443" s="544"/>
      <c r="Z443" s="544"/>
      <c r="AA443" s="544"/>
      <c r="AB443" s="544"/>
      <c r="AC443" s="544"/>
      <c r="AD443" s="544"/>
      <c r="AE443" s="544"/>
      <c r="AF443" s="544"/>
      <c r="AG443" s="544"/>
      <c r="AH443" s="544"/>
      <c r="AI443" s="544"/>
      <c r="AJ443" s="544"/>
      <c r="AK443" s="190"/>
    </row>
    <row r="444" spans="2:37" ht="39.75" customHeight="1" x14ac:dyDescent="0.25">
      <c r="B444" s="187"/>
      <c r="C444" s="679"/>
      <c r="D444" s="684"/>
      <c r="E444" s="664"/>
      <c r="F444" s="667"/>
      <c r="G444" s="560"/>
      <c r="H444" s="566"/>
      <c r="I444" s="568"/>
      <c r="J444" s="564"/>
      <c r="K444" s="434" t="s">
        <v>187</v>
      </c>
      <c r="L444" s="436" t="s">
        <v>412</v>
      </c>
      <c r="M444" s="546"/>
      <c r="N444" s="546"/>
      <c r="O444" s="527"/>
      <c r="P444" s="527"/>
      <c r="Q444" s="527"/>
      <c r="R444" s="527"/>
      <c r="S444" s="215"/>
      <c r="W444" s="188"/>
      <c r="X444" s="544"/>
      <c r="Y444" s="544"/>
      <c r="Z444" s="544"/>
      <c r="AA444" s="544"/>
      <c r="AB444" s="544"/>
      <c r="AC444" s="544"/>
      <c r="AD444" s="544"/>
      <c r="AE444" s="544"/>
      <c r="AF444" s="544"/>
      <c r="AG444" s="544"/>
      <c r="AH444" s="544"/>
      <c r="AI444" s="544"/>
      <c r="AJ444" s="544"/>
      <c r="AK444" s="190"/>
    </row>
    <row r="445" spans="2:37" ht="39.75" customHeight="1" x14ac:dyDescent="0.25">
      <c r="B445" s="187"/>
      <c r="C445" s="679"/>
      <c r="D445" s="684"/>
      <c r="E445" s="664"/>
      <c r="F445" s="667"/>
      <c r="G445" s="560"/>
      <c r="H445" s="566"/>
      <c r="I445" s="568"/>
      <c r="J445" s="564"/>
      <c r="K445" s="434" t="s">
        <v>188</v>
      </c>
      <c r="L445" s="436" t="s">
        <v>413</v>
      </c>
      <c r="M445" s="546"/>
      <c r="N445" s="546"/>
      <c r="O445" s="527"/>
      <c r="P445" s="527"/>
      <c r="Q445" s="527"/>
      <c r="R445" s="527"/>
      <c r="S445" s="215"/>
      <c r="W445" s="188"/>
      <c r="X445" s="544"/>
      <c r="Y445" s="544"/>
      <c r="Z445" s="544"/>
      <c r="AA445" s="544"/>
      <c r="AB445" s="544"/>
      <c r="AC445" s="544"/>
      <c r="AD445" s="544"/>
      <c r="AE445" s="544"/>
      <c r="AF445" s="544"/>
      <c r="AG445" s="544"/>
      <c r="AH445" s="544"/>
      <c r="AI445" s="544"/>
      <c r="AJ445" s="544"/>
      <c r="AK445" s="190"/>
    </row>
    <row r="446" spans="2:37" ht="39.75" customHeight="1" x14ac:dyDescent="0.25">
      <c r="B446" s="187"/>
      <c r="C446" s="679"/>
      <c r="D446" s="684"/>
      <c r="E446" s="664"/>
      <c r="F446" s="668"/>
      <c r="G446" s="559">
        <v>48</v>
      </c>
      <c r="H446" s="561" t="s">
        <v>1088</v>
      </c>
      <c r="I446" s="568"/>
      <c r="J446" s="567" t="s">
        <v>129</v>
      </c>
      <c r="K446" s="434" t="s">
        <v>164</v>
      </c>
      <c r="L446" s="388" t="s">
        <v>414</v>
      </c>
      <c r="M446" s="549" t="s">
        <v>109</v>
      </c>
      <c r="N446" s="545">
        <v>20</v>
      </c>
      <c r="O446" s="526"/>
      <c r="P446" s="526"/>
      <c r="Q446" s="526"/>
      <c r="R446" s="526"/>
      <c r="S446" s="215"/>
      <c r="W446" s="188"/>
      <c r="X446" s="543"/>
      <c r="Y446" s="543">
        <f>IF($N$446="","",$N$446)</f>
        <v>20</v>
      </c>
      <c r="Z446" s="543">
        <f>IF($N$446="","",$N$446)</f>
        <v>20</v>
      </c>
      <c r="AA446" s="543"/>
      <c r="AB446" s="543"/>
      <c r="AC446" s="543"/>
      <c r="AD446" s="543"/>
      <c r="AE446" s="543"/>
      <c r="AF446" s="543"/>
      <c r="AG446" s="543"/>
      <c r="AH446" s="543"/>
      <c r="AI446" s="543"/>
      <c r="AJ446" s="543"/>
      <c r="AK446" s="190"/>
    </row>
    <row r="447" spans="2:37" ht="39.75" customHeight="1" x14ac:dyDescent="0.25">
      <c r="B447" s="187"/>
      <c r="C447" s="679"/>
      <c r="D447" s="684"/>
      <c r="E447" s="664"/>
      <c r="F447" s="668"/>
      <c r="G447" s="560"/>
      <c r="H447" s="566"/>
      <c r="I447" s="568"/>
      <c r="J447" s="564"/>
      <c r="K447" s="434" t="s">
        <v>165</v>
      </c>
      <c r="L447" s="436" t="s">
        <v>415</v>
      </c>
      <c r="M447" s="546"/>
      <c r="N447" s="546"/>
      <c r="O447" s="527"/>
      <c r="P447" s="527"/>
      <c r="Q447" s="527"/>
      <c r="R447" s="527"/>
      <c r="S447" s="215"/>
      <c r="W447" s="188"/>
      <c r="X447" s="544"/>
      <c r="Y447" s="544"/>
      <c r="Z447" s="544"/>
      <c r="AA447" s="544"/>
      <c r="AB447" s="544"/>
      <c r="AC447" s="544"/>
      <c r="AD447" s="544"/>
      <c r="AE447" s="544"/>
      <c r="AF447" s="544"/>
      <c r="AG447" s="544"/>
      <c r="AH447" s="544"/>
      <c r="AI447" s="544"/>
      <c r="AJ447" s="544"/>
      <c r="AK447" s="190"/>
    </row>
    <row r="448" spans="2:37" ht="39.75" customHeight="1" x14ac:dyDescent="0.25">
      <c r="B448" s="187"/>
      <c r="C448" s="679"/>
      <c r="D448" s="684"/>
      <c r="E448" s="664"/>
      <c r="F448" s="668"/>
      <c r="G448" s="560"/>
      <c r="H448" s="566"/>
      <c r="I448" s="568"/>
      <c r="J448" s="564"/>
      <c r="K448" s="434" t="s">
        <v>166</v>
      </c>
      <c r="L448" s="436" t="s">
        <v>416</v>
      </c>
      <c r="M448" s="546"/>
      <c r="N448" s="546"/>
      <c r="O448" s="527"/>
      <c r="P448" s="527"/>
      <c r="Q448" s="527"/>
      <c r="R448" s="527"/>
      <c r="S448" s="215"/>
      <c r="W448" s="188"/>
      <c r="X448" s="544"/>
      <c r="Y448" s="544"/>
      <c r="Z448" s="544"/>
      <c r="AA448" s="544"/>
      <c r="AB448" s="544"/>
      <c r="AC448" s="544"/>
      <c r="AD448" s="544"/>
      <c r="AE448" s="544"/>
      <c r="AF448" s="544"/>
      <c r="AG448" s="544"/>
      <c r="AH448" s="544"/>
      <c r="AI448" s="544"/>
      <c r="AJ448" s="544"/>
      <c r="AK448" s="190"/>
    </row>
    <row r="449" spans="2:37" ht="39.75" customHeight="1" x14ac:dyDescent="0.25">
      <c r="B449" s="187"/>
      <c r="C449" s="679"/>
      <c r="D449" s="684"/>
      <c r="E449" s="664"/>
      <c r="F449" s="668"/>
      <c r="G449" s="560"/>
      <c r="H449" s="566"/>
      <c r="I449" s="568"/>
      <c r="J449" s="564"/>
      <c r="K449" s="434" t="s">
        <v>187</v>
      </c>
      <c r="L449" s="436" t="s">
        <v>772</v>
      </c>
      <c r="M449" s="546"/>
      <c r="N449" s="546"/>
      <c r="O449" s="527"/>
      <c r="P449" s="527"/>
      <c r="Q449" s="527"/>
      <c r="R449" s="527"/>
      <c r="S449" s="215"/>
      <c r="W449" s="188"/>
      <c r="X449" s="544"/>
      <c r="Y449" s="544"/>
      <c r="Z449" s="544"/>
      <c r="AA449" s="544"/>
      <c r="AB449" s="544"/>
      <c r="AC449" s="544"/>
      <c r="AD449" s="544"/>
      <c r="AE449" s="544"/>
      <c r="AF449" s="544"/>
      <c r="AG449" s="544"/>
      <c r="AH449" s="544"/>
      <c r="AI449" s="544"/>
      <c r="AJ449" s="544"/>
      <c r="AK449" s="190"/>
    </row>
    <row r="450" spans="2:37" ht="39.75" customHeight="1" x14ac:dyDescent="0.25">
      <c r="B450" s="187"/>
      <c r="C450" s="679"/>
      <c r="D450" s="684"/>
      <c r="E450" s="664"/>
      <c r="F450" s="668"/>
      <c r="G450" s="560"/>
      <c r="H450" s="566"/>
      <c r="I450" s="568"/>
      <c r="J450" s="564"/>
      <c r="K450" s="434" t="s">
        <v>188</v>
      </c>
      <c r="L450" s="435" t="s">
        <v>773</v>
      </c>
      <c r="M450" s="546"/>
      <c r="N450" s="546"/>
      <c r="O450" s="527"/>
      <c r="P450" s="527"/>
      <c r="Q450" s="527"/>
      <c r="R450" s="527"/>
      <c r="S450" s="215"/>
      <c r="W450" s="188"/>
      <c r="X450" s="544"/>
      <c r="Y450" s="544"/>
      <c r="Z450" s="544"/>
      <c r="AA450" s="544"/>
      <c r="AB450" s="544"/>
      <c r="AC450" s="544"/>
      <c r="AD450" s="544"/>
      <c r="AE450" s="544"/>
      <c r="AF450" s="544"/>
      <c r="AG450" s="544"/>
      <c r="AH450" s="544"/>
      <c r="AI450" s="544"/>
      <c r="AJ450" s="544"/>
      <c r="AK450" s="190"/>
    </row>
    <row r="451" spans="2:37" ht="39.75" customHeight="1" x14ac:dyDescent="0.25">
      <c r="B451" s="187"/>
      <c r="C451" s="679"/>
      <c r="D451" s="684"/>
      <c r="E451" s="664"/>
      <c r="F451" s="668"/>
      <c r="G451" s="559">
        <v>49</v>
      </c>
      <c r="H451" s="565" t="s">
        <v>149</v>
      </c>
      <c r="I451" s="568"/>
      <c r="J451" s="567" t="s">
        <v>75</v>
      </c>
      <c r="K451" s="434" t="s">
        <v>164</v>
      </c>
      <c r="L451" s="436" t="s">
        <v>417</v>
      </c>
      <c r="M451" s="549" t="s">
        <v>109</v>
      </c>
      <c r="N451" s="545">
        <v>20</v>
      </c>
      <c r="O451" s="526"/>
      <c r="P451" s="526"/>
      <c r="Q451" s="526"/>
      <c r="R451" s="528" t="s">
        <v>1217</v>
      </c>
      <c r="S451" s="215"/>
      <c r="W451" s="188"/>
      <c r="X451" s="543">
        <f>IF($N$451="","",$N$451)</f>
        <v>20</v>
      </c>
      <c r="Y451" s="543">
        <f>IF($N$451="","",$N$451)</f>
        <v>20</v>
      </c>
      <c r="Z451" s="543">
        <f>IF($N$451="","",$N$451)</f>
        <v>20</v>
      </c>
      <c r="AA451" s="543"/>
      <c r="AB451" s="543"/>
      <c r="AC451" s="543"/>
      <c r="AD451" s="543"/>
      <c r="AE451" s="543"/>
      <c r="AF451" s="543"/>
      <c r="AG451" s="543"/>
      <c r="AH451" s="543"/>
      <c r="AI451" s="543"/>
      <c r="AJ451" s="543"/>
      <c r="AK451" s="190"/>
    </row>
    <row r="452" spans="2:37" ht="39.75" customHeight="1" x14ac:dyDescent="0.25">
      <c r="B452" s="187"/>
      <c r="C452" s="679"/>
      <c r="D452" s="684"/>
      <c r="E452" s="664"/>
      <c r="F452" s="668"/>
      <c r="G452" s="560"/>
      <c r="H452" s="566"/>
      <c r="I452" s="568"/>
      <c r="J452" s="564"/>
      <c r="K452" s="434" t="s">
        <v>165</v>
      </c>
      <c r="L452" s="436" t="s">
        <v>418</v>
      </c>
      <c r="M452" s="546"/>
      <c r="N452" s="546"/>
      <c r="O452" s="527"/>
      <c r="P452" s="527"/>
      <c r="Q452" s="527"/>
      <c r="R452" s="527"/>
      <c r="S452" s="215"/>
      <c r="W452" s="188"/>
      <c r="X452" s="544"/>
      <c r="Y452" s="544"/>
      <c r="Z452" s="544"/>
      <c r="AA452" s="544"/>
      <c r="AB452" s="544"/>
      <c r="AC452" s="544"/>
      <c r="AD452" s="544"/>
      <c r="AE452" s="544"/>
      <c r="AF452" s="544"/>
      <c r="AG452" s="544"/>
      <c r="AH452" s="544"/>
      <c r="AI452" s="544"/>
      <c r="AJ452" s="544"/>
      <c r="AK452" s="190"/>
    </row>
    <row r="453" spans="2:37" ht="39.75" customHeight="1" x14ac:dyDescent="0.25">
      <c r="B453" s="187"/>
      <c r="C453" s="679"/>
      <c r="D453" s="684"/>
      <c r="E453" s="664"/>
      <c r="F453" s="668"/>
      <c r="G453" s="560"/>
      <c r="H453" s="566"/>
      <c r="I453" s="568"/>
      <c r="J453" s="564"/>
      <c r="K453" s="434" t="s">
        <v>166</v>
      </c>
      <c r="L453" s="436" t="s">
        <v>419</v>
      </c>
      <c r="M453" s="546"/>
      <c r="N453" s="546"/>
      <c r="O453" s="527"/>
      <c r="P453" s="527"/>
      <c r="Q453" s="527"/>
      <c r="R453" s="527"/>
      <c r="S453" s="215"/>
      <c r="W453" s="188"/>
      <c r="X453" s="544"/>
      <c r="Y453" s="544"/>
      <c r="Z453" s="544"/>
      <c r="AA453" s="544"/>
      <c r="AB453" s="544"/>
      <c r="AC453" s="544"/>
      <c r="AD453" s="544"/>
      <c r="AE453" s="544"/>
      <c r="AF453" s="544"/>
      <c r="AG453" s="544"/>
      <c r="AH453" s="544"/>
      <c r="AI453" s="544"/>
      <c r="AJ453" s="544"/>
      <c r="AK453" s="190"/>
    </row>
    <row r="454" spans="2:37" ht="39.75" customHeight="1" x14ac:dyDescent="0.25">
      <c r="B454" s="187"/>
      <c r="C454" s="679"/>
      <c r="D454" s="684"/>
      <c r="E454" s="664"/>
      <c r="F454" s="668"/>
      <c r="G454" s="560"/>
      <c r="H454" s="566"/>
      <c r="I454" s="568"/>
      <c r="J454" s="564"/>
      <c r="K454" s="434" t="s">
        <v>187</v>
      </c>
      <c r="L454" s="436" t="s">
        <v>420</v>
      </c>
      <c r="M454" s="546"/>
      <c r="N454" s="546"/>
      <c r="O454" s="527"/>
      <c r="P454" s="527"/>
      <c r="Q454" s="527"/>
      <c r="R454" s="527"/>
      <c r="S454" s="215"/>
      <c r="W454" s="188"/>
      <c r="X454" s="544"/>
      <c r="Y454" s="544"/>
      <c r="Z454" s="544"/>
      <c r="AA454" s="544"/>
      <c r="AB454" s="544"/>
      <c r="AC454" s="544"/>
      <c r="AD454" s="544"/>
      <c r="AE454" s="544"/>
      <c r="AF454" s="544"/>
      <c r="AG454" s="544"/>
      <c r="AH454" s="544"/>
      <c r="AI454" s="544"/>
      <c r="AJ454" s="544"/>
      <c r="AK454" s="190"/>
    </row>
    <row r="455" spans="2:37" ht="39.75" customHeight="1" x14ac:dyDescent="0.25">
      <c r="B455" s="187"/>
      <c r="C455" s="679"/>
      <c r="D455" s="684"/>
      <c r="E455" s="664"/>
      <c r="F455" s="668"/>
      <c r="G455" s="560"/>
      <c r="H455" s="566"/>
      <c r="I455" s="568"/>
      <c r="J455" s="564"/>
      <c r="K455" s="434" t="s">
        <v>188</v>
      </c>
      <c r="L455" s="436" t="s">
        <v>421</v>
      </c>
      <c r="M455" s="546"/>
      <c r="N455" s="546"/>
      <c r="O455" s="527"/>
      <c r="P455" s="527"/>
      <c r="Q455" s="527"/>
      <c r="R455" s="527"/>
      <c r="S455" s="215"/>
      <c r="W455" s="188"/>
      <c r="X455" s="544"/>
      <c r="Y455" s="544"/>
      <c r="Z455" s="544"/>
      <c r="AA455" s="544"/>
      <c r="AB455" s="544"/>
      <c r="AC455" s="544"/>
      <c r="AD455" s="544"/>
      <c r="AE455" s="544"/>
      <c r="AF455" s="544"/>
      <c r="AG455" s="544"/>
      <c r="AH455" s="544"/>
      <c r="AI455" s="544"/>
      <c r="AJ455" s="544"/>
      <c r="AK455" s="190"/>
    </row>
    <row r="456" spans="2:37" ht="39.75" customHeight="1" x14ac:dyDescent="0.25">
      <c r="B456" s="187"/>
      <c r="C456" s="679"/>
      <c r="D456" s="684"/>
      <c r="E456" s="664"/>
      <c r="F456" s="668"/>
      <c r="G456" s="559">
        <v>50</v>
      </c>
      <c r="H456" s="565" t="s">
        <v>124</v>
      </c>
      <c r="I456" s="568"/>
      <c r="J456" s="567" t="s">
        <v>125</v>
      </c>
      <c r="K456" s="434" t="s">
        <v>164</v>
      </c>
      <c r="L456" s="436" t="s">
        <v>422</v>
      </c>
      <c r="M456" s="549" t="s">
        <v>109</v>
      </c>
      <c r="N456" s="545">
        <v>61</v>
      </c>
      <c r="O456" s="533" t="s">
        <v>1393</v>
      </c>
      <c r="P456" s="533" t="s">
        <v>1394</v>
      </c>
      <c r="Q456" s="533" t="s">
        <v>1395</v>
      </c>
      <c r="R456" s="533" t="s">
        <v>1142</v>
      </c>
      <c r="S456" s="222"/>
      <c r="W456" s="188"/>
      <c r="X456" s="543"/>
      <c r="Y456" s="543"/>
      <c r="Z456" s="543"/>
      <c r="AA456" s="543"/>
      <c r="AB456" s="543"/>
      <c r="AC456" s="543"/>
      <c r="AD456" s="543"/>
      <c r="AE456" s="543"/>
      <c r="AF456" s="543"/>
      <c r="AG456" s="543"/>
      <c r="AH456" s="543">
        <f>IF(N456="","",N456)</f>
        <v>61</v>
      </c>
      <c r="AI456" s="543"/>
      <c r="AJ456" s="543"/>
      <c r="AK456" s="190"/>
    </row>
    <row r="457" spans="2:37" ht="39.75" customHeight="1" x14ac:dyDescent="0.25">
      <c r="B457" s="187"/>
      <c r="C457" s="679"/>
      <c r="D457" s="684"/>
      <c r="E457" s="664"/>
      <c r="F457" s="668"/>
      <c r="G457" s="560"/>
      <c r="H457" s="566"/>
      <c r="I457" s="568"/>
      <c r="J457" s="564"/>
      <c r="K457" s="434" t="s">
        <v>165</v>
      </c>
      <c r="L457" s="436" t="s">
        <v>423</v>
      </c>
      <c r="M457" s="546"/>
      <c r="N457" s="545"/>
      <c r="O457" s="534"/>
      <c r="P457" s="534"/>
      <c r="Q457" s="534"/>
      <c r="R457" s="534"/>
      <c r="S457" s="222"/>
      <c r="W457" s="188"/>
      <c r="X457" s="544"/>
      <c r="Y457" s="544"/>
      <c r="Z457" s="544"/>
      <c r="AA457" s="544"/>
      <c r="AB457" s="544"/>
      <c r="AC457" s="544"/>
      <c r="AD457" s="544"/>
      <c r="AE457" s="544"/>
      <c r="AF457" s="544"/>
      <c r="AG457" s="544"/>
      <c r="AH457" s="544"/>
      <c r="AI457" s="544"/>
      <c r="AJ457" s="544"/>
      <c r="AK457" s="190"/>
    </row>
    <row r="458" spans="2:37" ht="39.75" customHeight="1" x14ac:dyDescent="0.25">
      <c r="B458" s="187"/>
      <c r="C458" s="679"/>
      <c r="D458" s="684"/>
      <c r="E458" s="664"/>
      <c r="F458" s="668"/>
      <c r="G458" s="560"/>
      <c r="H458" s="566"/>
      <c r="I458" s="568"/>
      <c r="J458" s="564"/>
      <c r="K458" s="434" t="s">
        <v>166</v>
      </c>
      <c r="L458" s="436" t="s">
        <v>424</v>
      </c>
      <c r="M458" s="546"/>
      <c r="N458" s="545"/>
      <c r="O458" s="534"/>
      <c r="P458" s="534"/>
      <c r="Q458" s="534"/>
      <c r="R458" s="534"/>
      <c r="S458" s="222"/>
      <c r="W458" s="188"/>
      <c r="X458" s="544"/>
      <c r="Y458" s="544"/>
      <c r="Z458" s="544"/>
      <c r="AA458" s="544"/>
      <c r="AB458" s="544"/>
      <c r="AC458" s="544"/>
      <c r="AD458" s="544"/>
      <c r="AE458" s="544"/>
      <c r="AF458" s="544"/>
      <c r="AG458" s="544"/>
      <c r="AH458" s="544"/>
      <c r="AI458" s="544"/>
      <c r="AJ458" s="544"/>
      <c r="AK458" s="190"/>
    </row>
    <row r="459" spans="2:37" ht="39.75" customHeight="1" x14ac:dyDescent="0.25">
      <c r="B459" s="187"/>
      <c r="C459" s="679"/>
      <c r="D459" s="684"/>
      <c r="E459" s="664"/>
      <c r="F459" s="668"/>
      <c r="G459" s="560"/>
      <c r="H459" s="566"/>
      <c r="I459" s="568"/>
      <c r="J459" s="564"/>
      <c r="K459" s="434" t="s">
        <v>187</v>
      </c>
      <c r="L459" s="436" t="s">
        <v>425</v>
      </c>
      <c r="M459" s="546"/>
      <c r="N459" s="545"/>
      <c r="O459" s="534"/>
      <c r="P459" s="534"/>
      <c r="Q459" s="534"/>
      <c r="R459" s="534"/>
      <c r="S459" s="222"/>
      <c r="W459" s="188"/>
      <c r="X459" s="544"/>
      <c r="Y459" s="544"/>
      <c r="Z459" s="544"/>
      <c r="AA459" s="544"/>
      <c r="AB459" s="544"/>
      <c r="AC459" s="544"/>
      <c r="AD459" s="544"/>
      <c r="AE459" s="544"/>
      <c r="AF459" s="544"/>
      <c r="AG459" s="544"/>
      <c r="AH459" s="544"/>
      <c r="AI459" s="544"/>
      <c r="AJ459" s="544"/>
      <c r="AK459" s="190"/>
    </row>
    <row r="460" spans="2:37" ht="54.75" customHeight="1" x14ac:dyDescent="0.25">
      <c r="B460" s="187"/>
      <c r="C460" s="679"/>
      <c r="D460" s="684"/>
      <c r="E460" s="664"/>
      <c r="F460" s="668"/>
      <c r="G460" s="560"/>
      <c r="H460" s="566"/>
      <c r="I460" s="568"/>
      <c r="J460" s="564"/>
      <c r="K460" s="434" t="s">
        <v>188</v>
      </c>
      <c r="L460" s="436" t="s">
        <v>426</v>
      </c>
      <c r="M460" s="546"/>
      <c r="N460" s="545"/>
      <c r="O460" s="534"/>
      <c r="P460" s="534"/>
      <c r="Q460" s="534"/>
      <c r="R460" s="534"/>
      <c r="S460" s="222"/>
      <c r="W460" s="188"/>
      <c r="X460" s="544"/>
      <c r="Y460" s="544"/>
      <c r="Z460" s="544"/>
      <c r="AA460" s="544"/>
      <c r="AB460" s="544"/>
      <c r="AC460" s="544"/>
      <c r="AD460" s="544"/>
      <c r="AE460" s="544"/>
      <c r="AF460" s="544"/>
      <c r="AG460" s="544"/>
      <c r="AH460" s="544"/>
      <c r="AI460" s="544"/>
      <c r="AJ460" s="544"/>
      <c r="AK460" s="190"/>
    </row>
    <row r="461" spans="2:37" ht="39.75" customHeight="1" x14ac:dyDescent="0.25">
      <c r="B461" s="187"/>
      <c r="C461" s="679"/>
      <c r="D461" s="684"/>
      <c r="E461" s="664"/>
      <c r="F461" s="668"/>
      <c r="G461" s="559">
        <v>51</v>
      </c>
      <c r="H461" s="565" t="s">
        <v>37</v>
      </c>
      <c r="I461" s="568"/>
      <c r="J461" s="567" t="s">
        <v>77</v>
      </c>
      <c r="K461" s="434" t="s">
        <v>164</v>
      </c>
      <c r="L461" s="436" t="s">
        <v>427</v>
      </c>
      <c r="M461" s="549" t="s">
        <v>109</v>
      </c>
      <c r="N461" s="545">
        <v>20</v>
      </c>
      <c r="O461" s="535"/>
      <c r="P461" s="537"/>
      <c r="Q461" s="537"/>
      <c r="R461" s="537"/>
      <c r="S461" s="215"/>
      <c r="W461" s="188"/>
      <c r="X461" s="543"/>
      <c r="Y461" s="543">
        <f>IF($N$461="","",$N$461)</f>
        <v>20</v>
      </c>
      <c r="Z461" s="543">
        <f>IF($N$461="","",$N$461)</f>
        <v>20</v>
      </c>
      <c r="AA461" s="543"/>
      <c r="AB461" s="543"/>
      <c r="AC461" s="543"/>
      <c r="AD461" s="543"/>
      <c r="AE461" s="543"/>
      <c r="AF461" s="543"/>
      <c r="AG461" s="543"/>
      <c r="AH461" s="543"/>
      <c r="AI461" s="543"/>
      <c r="AJ461" s="543"/>
      <c r="AK461" s="190"/>
    </row>
    <row r="462" spans="2:37" ht="39.75" customHeight="1" x14ac:dyDescent="0.25">
      <c r="B462" s="187"/>
      <c r="C462" s="679"/>
      <c r="D462" s="684"/>
      <c r="E462" s="664"/>
      <c r="F462" s="668"/>
      <c r="G462" s="560"/>
      <c r="H462" s="566"/>
      <c r="I462" s="568"/>
      <c r="J462" s="564"/>
      <c r="K462" s="434" t="s">
        <v>165</v>
      </c>
      <c r="L462" s="436" t="s">
        <v>428</v>
      </c>
      <c r="M462" s="546"/>
      <c r="N462" s="546"/>
      <c r="O462" s="536"/>
      <c r="P462" s="536"/>
      <c r="Q462" s="536"/>
      <c r="R462" s="536"/>
      <c r="S462" s="215"/>
      <c r="W462" s="188"/>
      <c r="X462" s="544"/>
      <c r="Y462" s="544"/>
      <c r="Z462" s="544"/>
      <c r="AA462" s="544"/>
      <c r="AB462" s="544"/>
      <c r="AC462" s="544"/>
      <c r="AD462" s="544"/>
      <c r="AE462" s="544"/>
      <c r="AF462" s="544"/>
      <c r="AG462" s="544"/>
      <c r="AH462" s="544"/>
      <c r="AI462" s="544"/>
      <c r="AJ462" s="544"/>
      <c r="AK462" s="190"/>
    </row>
    <row r="463" spans="2:37" ht="39.75" customHeight="1" x14ac:dyDescent="0.25">
      <c r="B463" s="187"/>
      <c r="C463" s="679"/>
      <c r="D463" s="684"/>
      <c r="E463" s="664"/>
      <c r="F463" s="668"/>
      <c r="G463" s="560"/>
      <c r="H463" s="566"/>
      <c r="I463" s="568"/>
      <c r="J463" s="564"/>
      <c r="K463" s="434" t="s">
        <v>166</v>
      </c>
      <c r="L463" s="436" t="s">
        <v>429</v>
      </c>
      <c r="M463" s="546"/>
      <c r="N463" s="546"/>
      <c r="O463" s="536"/>
      <c r="P463" s="536"/>
      <c r="Q463" s="536"/>
      <c r="R463" s="536"/>
      <c r="S463" s="215"/>
      <c r="W463" s="188"/>
      <c r="X463" s="544"/>
      <c r="Y463" s="544"/>
      <c r="Z463" s="544"/>
      <c r="AA463" s="544"/>
      <c r="AB463" s="544"/>
      <c r="AC463" s="544"/>
      <c r="AD463" s="544"/>
      <c r="AE463" s="544"/>
      <c r="AF463" s="544"/>
      <c r="AG463" s="544"/>
      <c r="AH463" s="544"/>
      <c r="AI463" s="544"/>
      <c r="AJ463" s="544"/>
      <c r="AK463" s="190"/>
    </row>
    <row r="464" spans="2:37" ht="39.75" customHeight="1" x14ac:dyDescent="0.25">
      <c r="B464" s="187"/>
      <c r="C464" s="679"/>
      <c r="D464" s="684"/>
      <c r="E464" s="664"/>
      <c r="F464" s="668"/>
      <c r="G464" s="560"/>
      <c r="H464" s="566"/>
      <c r="I464" s="568"/>
      <c r="J464" s="564"/>
      <c r="K464" s="434" t="s">
        <v>187</v>
      </c>
      <c r="L464" s="436" t="s">
        <v>430</v>
      </c>
      <c r="M464" s="546"/>
      <c r="N464" s="546"/>
      <c r="O464" s="536"/>
      <c r="P464" s="536"/>
      <c r="Q464" s="536"/>
      <c r="R464" s="536"/>
      <c r="S464" s="215"/>
      <c r="W464" s="188"/>
      <c r="X464" s="544"/>
      <c r="Y464" s="544"/>
      <c r="Z464" s="544"/>
      <c r="AA464" s="544"/>
      <c r="AB464" s="544"/>
      <c r="AC464" s="544"/>
      <c r="AD464" s="544"/>
      <c r="AE464" s="544"/>
      <c r="AF464" s="544"/>
      <c r="AG464" s="544"/>
      <c r="AH464" s="544"/>
      <c r="AI464" s="544"/>
      <c r="AJ464" s="544"/>
      <c r="AK464" s="190"/>
    </row>
    <row r="465" spans="2:37" ht="39.75" customHeight="1" x14ac:dyDescent="0.25">
      <c r="B465" s="187"/>
      <c r="C465" s="679"/>
      <c r="D465" s="684"/>
      <c r="E465" s="664"/>
      <c r="F465" s="668"/>
      <c r="G465" s="560"/>
      <c r="H465" s="566"/>
      <c r="I465" s="568"/>
      <c r="J465" s="564"/>
      <c r="K465" s="434" t="s">
        <v>188</v>
      </c>
      <c r="L465" s="436" t="s">
        <v>431</v>
      </c>
      <c r="M465" s="546"/>
      <c r="N465" s="546"/>
      <c r="O465" s="536"/>
      <c r="P465" s="536"/>
      <c r="Q465" s="536"/>
      <c r="R465" s="536"/>
      <c r="S465" s="215"/>
      <c r="W465" s="188"/>
      <c r="X465" s="544"/>
      <c r="Y465" s="544"/>
      <c r="Z465" s="544"/>
      <c r="AA465" s="544"/>
      <c r="AB465" s="544"/>
      <c r="AC465" s="544"/>
      <c r="AD465" s="544"/>
      <c r="AE465" s="544"/>
      <c r="AF465" s="544"/>
      <c r="AG465" s="544"/>
      <c r="AH465" s="544"/>
      <c r="AI465" s="544"/>
      <c r="AJ465" s="544"/>
      <c r="AK465" s="190"/>
    </row>
    <row r="466" spans="2:37" ht="39.75" customHeight="1" x14ac:dyDescent="0.25">
      <c r="B466" s="187"/>
      <c r="C466" s="679"/>
      <c r="D466" s="684"/>
      <c r="E466" s="664"/>
      <c r="F466" s="668"/>
      <c r="G466" s="559">
        <v>52</v>
      </c>
      <c r="H466" s="565" t="s">
        <v>50</v>
      </c>
      <c r="I466" s="568"/>
      <c r="J466" s="567" t="s">
        <v>83</v>
      </c>
      <c r="K466" s="434" t="s">
        <v>164</v>
      </c>
      <c r="L466" s="436" t="s">
        <v>432</v>
      </c>
      <c r="M466" s="549" t="s">
        <v>109</v>
      </c>
      <c r="N466" s="545">
        <v>21</v>
      </c>
      <c r="O466" s="528" t="s">
        <v>1235</v>
      </c>
      <c r="P466" s="528" t="s">
        <v>1236</v>
      </c>
      <c r="Q466" s="528" t="s">
        <v>1237</v>
      </c>
      <c r="R466" s="526"/>
      <c r="S466" s="215"/>
      <c r="W466" s="188"/>
      <c r="X466" s="543"/>
      <c r="Y466" s="543"/>
      <c r="Z466" s="543"/>
      <c r="AA466" s="543"/>
      <c r="AB466" s="543"/>
      <c r="AC466" s="543"/>
      <c r="AD466" s="543"/>
      <c r="AE466" s="543"/>
      <c r="AF466" s="543"/>
      <c r="AG466" s="543"/>
      <c r="AH466" s="543"/>
      <c r="AI466" s="543"/>
      <c r="AJ466" s="543">
        <f>IF($N$466="","",$N$466)</f>
        <v>21</v>
      </c>
      <c r="AK466" s="190"/>
    </row>
    <row r="467" spans="2:37" ht="39.75" customHeight="1" x14ac:dyDescent="0.25">
      <c r="B467" s="187"/>
      <c r="C467" s="679"/>
      <c r="D467" s="684"/>
      <c r="E467" s="664"/>
      <c r="F467" s="668"/>
      <c r="G467" s="560"/>
      <c r="H467" s="566"/>
      <c r="I467" s="568"/>
      <c r="J467" s="564"/>
      <c r="K467" s="434" t="s">
        <v>165</v>
      </c>
      <c r="L467" s="436" t="s">
        <v>433</v>
      </c>
      <c r="M467" s="546"/>
      <c r="N467" s="546"/>
      <c r="O467" s="527"/>
      <c r="P467" s="527"/>
      <c r="Q467" s="527"/>
      <c r="R467" s="527"/>
      <c r="S467" s="215"/>
      <c r="W467" s="188"/>
      <c r="X467" s="544"/>
      <c r="Y467" s="544"/>
      <c r="Z467" s="544"/>
      <c r="AA467" s="544"/>
      <c r="AB467" s="544"/>
      <c r="AC467" s="544"/>
      <c r="AD467" s="544"/>
      <c r="AE467" s="544"/>
      <c r="AF467" s="544"/>
      <c r="AG467" s="544"/>
      <c r="AH467" s="544"/>
      <c r="AI467" s="544"/>
      <c r="AJ467" s="544"/>
      <c r="AK467" s="190"/>
    </row>
    <row r="468" spans="2:37" ht="39.75" customHeight="1" x14ac:dyDescent="0.25">
      <c r="B468" s="187"/>
      <c r="C468" s="679"/>
      <c r="D468" s="684"/>
      <c r="E468" s="664"/>
      <c r="F468" s="668"/>
      <c r="G468" s="560"/>
      <c r="H468" s="566"/>
      <c r="I468" s="568"/>
      <c r="J468" s="564"/>
      <c r="K468" s="434" t="s">
        <v>166</v>
      </c>
      <c r="L468" s="436" t="s">
        <v>434</v>
      </c>
      <c r="M468" s="546"/>
      <c r="N468" s="546"/>
      <c r="O468" s="527"/>
      <c r="P468" s="527"/>
      <c r="Q468" s="527"/>
      <c r="R468" s="527"/>
      <c r="S468" s="215"/>
      <c r="W468" s="188"/>
      <c r="X468" s="544"/>
      <c r="Y468" s="544"/>
      <c r="Z468" s="544"/>
      <c r="AA468" s="544"/>
      <c r="AB468" s="544"/>
      <c r="AC468" s="544"/>
      <c r="AD468" s="544"/>
      <c r="AE468" s="544"/>
      <c r="AF468" s="544"/>
      <c r="AG468" s="544"/>
      <c r="AH468" s="544"/>
      <c r="AI468" s="544"/>
      <c r="AJ468" s="544"/>
      <c r="AK468" s="190"/>
    </row>
    <row r="469" spans="2:37" ht="39.75" customHeight="1" x14ac:dyDescent="0.25">
      <c r="B469" s="187"/>
      <c r="C469" s="679"/>
      <c r="D469" s="684"/>
      <c r="E469" s="664"/>
      <c r="F469" s="668"/>
      <c r="G469" s="560"/>
      <c r="H469" s="566"/>
      <c r="I469" s="568"/>
      <c r="J469" s="564"/>
      <c r="K469" s="434" t="s">
        <v>187</v>
      </c>
      <c r="L469" s="436" t="s">
        <v>435</v>
      </c>
      <c r="M469" s="546"/>
      <c r="N469" s="546"/>
      <c r="O469" s="527"/>
      <c r="P469" s="527"/>
      <c r="Q469" s="527"/>
      <c r="R469" s="527"/>
      <c r="S469" s="215"/>
      <c r="W469" s="188"/>
      <c r="X469" s="544"/>
      <c r="Y469" s="544"/>
      <c r="Z469" s="544"/>
      <c r="AA469" s="544"/>
      <c r="AB469" s="544"/>
      <c r="AC469" s="544"/>
      <c r="AD469" s="544"/>
      <c r="AE469" s="544"/>
      <c r="AF469" s="544"/>
      <c r="AG469" s="544"/>
      <c r="AH469" s="544"/>
      <c r="AI469" s="544"/>
      <c r="AJ469" s="544"/>
      <c r="AK469" s="190"/>
    </row>
    <row r="470" spans="2:37" ht="39.75" customHeight="1" x14ac:dyDescent="0.25">
      <c r="B470" s="187"/>
      <c r="C470" s="679"/>
      <c r="D470" s="684"/>
      <c r="E470" s="664"/>
      <c r="F470" s="668"/>
      <c r="G470" s="560"/>
      <c r="H470" s="566"/>
      <c r="I470" s="568"/>
      <c r="J470" s="564"/>
      <c r="K470" s="434" t="s">
        <v>188</v>
      </c>
      <c r="L470" s="436" t="s">
        <v>436</v>
      </c>
      <c r="M470" s="546"/>
      <c r="N470" s="546"/>
      <c r="O470" s="527"/>
      <c r="P470" s="527"/>
      <c r="Q470" s="527"/>
      <c r="R470" s="527"/>
      <c r="S470" s="215"/>
      <c r="W470" s="188"/>
      <c r="X470" s="544"/>
      <c r="Y470" s="544"/>
      <c r="Z470" s="544"/>
      <c r="AA470" s="544"/>
      <c r="AB470" s="544"/>
      <c r="AC470" s="544"/>
      <c r="AD470" s="544"/>
      <c r="AE470" s="544"/>
      <c r="AF470" s="544"/>
      <c r="AG470" s="544"/>
      <c r="AH470" s="544"/>
      <c r="AI470" s="544"/>
      <c r="AJ470" s="544"/>
      <c r="AK470" s="190"/>
    </row>
    <row r="471" spans="2:37" ht="39.75" customHeight="1" x14ac:dyDescent="0.25">
      <c r="B471" s="187"/>
      <c r="C471" s="679"/>
      <c r="D471" s="684"/>
      <c r="E471" s="664"/>
      <c r="F471" s="668"/>
      <c r="G471" s="559">
        <v>53</v>
      </c>
      <c r="H471" s="565" t="s">
        <v>657</v>
      </c>
      <c r="I471" s="568"/>
      <c r="J471" s="567" t="s">
        <v>658</v>
      </c>
      <c r="K471" s="434" t="s">
        <v>164</v>
      </c>
      <c r="L471" s="436" t="s">
        <v>659</v>
      </c>
      <c r="M471" s="549" t="s">
        <v>109</v>
      </c>
      <c r="N471" s="545">
        <v>61</v>
      </c>
      <c r="O471" s="528" t="s">
        <v>1322</v>
      </c>
      <c r="P471" s="528" t="s">
        <v>1323</v>
      </c>
      <c r="Q471" s="528" t="s">
        <v>1219</v>
      </c>
      <c r="R471" s="526"/>
      <c r="S471" s="215"/>
      <c r="W471" s="188"/>
      <c r="X471" s="543"/>
      <c r="Y471" s="543"/>
      <c r="Z471" s="543"/>
      <c r="AA471" s="543"/>
      <c r="AB471" s="543"/>
      <c r="AC471" s="543"/>
      <c r="AD471" s="543"/>
      <c r="AE471" s="543"/>
      <c r="AF471" s="543"/>
      <c r="AG471" s="543"/>
      <c r="AH471" s="543">
        <f>IF($N$471="","",$N$471)</f>
        <v>61</v>
      </c>
      <c r="AI471" s="543">
        <f>IF($N$471="","",$N$471)</f>
        <v>61</v>
      </c>
      <c r="AJ471" s="543"/>
      <c r="AK471" s="190"/>
    </row>
    <row r="472" spans="2:37" ht="39.75" customHeight="1" x14ac:dyDescent="0.25">
      <c r="B472" s="187"/>
      <c r="C472" s="679"/>
      <c r="D472" s="684"/>
      <c r="E472" s="664"/>
      <c r="F472" s="668"/>
      <c r="G472" s="560"/>
      <c r="H472" s="566"/>
      <c r="I472" s="568"/>
      <c r="J472" s="564"/>
      <c r="K472" s="434" t="s">
        <v>165</v>
      </c>
      <c r="L472" s="436" t="s">
        <v>660</v>
      </c>
      <c r="M472" s="546"/>
      <c r="N472" s="546"/>
      <c r="O472" s="527"/>
      <c r="P472" s="527"/>
      <c r="Q472" s="527"/>
      <c r="R472" s="527"/>
      <c r="S472" s="215"/>
      <c r="W472" s="188"/>
      <c r="X472" s="544"/>
      <c r="Y472" s="544"/>
      <c r="Z472" s="544"/>
      <c r="AA472" s="544"/>
      <c r="AB472" s="544"/>
      <c r="AC472" s="544"/>
      <c r="AD472" s="544"/>
      <c r="AE472" s="544"/>
      <c r="AF472" s="544"/>
      <c r="AG472" s="544"/>
      <c r="AH472" s="544"/>
      <c r="AI472" s="544"/>
      <c r="AJ472" s="544"/>
      <c r="AK472" s="190"/>
    </row>
    <row r="473" spans="2:37" ht="39.75" customHeight="1" x14ac:dyDescent="0.25">
      <c r="B473" s="187"/>
      <c r="C473" s="679"/>
      <c r="D473" s="684"/>
      <c r="E473" s="664"/>
      <c r="F473" s="668"/>
      <c r="G473" s="560"/>
      <c r="H473" s="566"/>
      <c r="I473" s="568"/>
      <c r="J473" s="564"/>
      <c r="K473" s="434" t="s">
        <v>166</v>
      </c>
      <c r="L473" s="436" t="s">
        <v>661</v>
      </c>
      <c r="M473" s="546"/>
      <c r="N473" s="546"/>
      <c r="O473" s="527"/>
      <c r="P473" s="527"/>
      <c r="Q473" s="527"/>
      <c r="R473" s="527"/>
      <c r="S473" s="215"/>
      <c r="W473" s="188"/>
      <c r="X473" s="544"/>
      <c r="Y473" s="544"/>
      <c r="Z473" s="544"/>
      <c r="AA473" s="544"/>
      <c r="AB473" s="544"/>
      <c r="AC473" s="544"/>
      <c r="AD473" s="544"/>
      <c r="AE473" s="544"/>
      <c r="AF473" s="544"/>
      <c r="AG473" s="544"/>
      <c r="AH473" s="544"/>
      <c r="AI473" s="544"/>
      <c r="AJ473" s="544"/>
      <c r="AK473" s="190"/>
    </row>
    <row r="474" spans="2:37" ht="39.75" customHeight="1" x14ac:dyDescent="0.25">
      <c r="B474" s="187"/>
      <c r="C474" s="679"/>
      <c r="D474" s="684"/>
      <c r="E474" s="664"/>
      <c r="F474" s="668"/>
      <c r="G474" s="560"/>
      <c r="H474" s="566"/>
      <c r="I474" s="568"/>
      <c r="J474" s="564"/>
      <c r="K474" s="434" t="s">
        <v>187</v>
      </c>
      <c r="L474" s="436" t="s">
        <v>662</v>
      </c>
      <c r="M474" s="546"/>
      <c r="N474" s="546"/>
      <c r="O474" s="527"/>
      <c r="P474" s="527"/>
      <c r="Q474" s="527"/>
      <c r="R474" s="527"/>
      <c r="S474" s="215"/>
      <c r="W474" s="188"/>
      <c r="X474" s="544"/>
      <c r="Y474" s="544"/>
      <c r="Z474" s="544"/>
      <c r="AA474" s="544"/>
      <c r="AB474" s="544"/>
      <c r="AC474" s="544"/>
      <c r="AD474" s="544"/>
      <c r="AE474" s="544"/>
      <c r="AF474" s="544"/>
      <c r="AG474" s="544"/>
      <c r="AH474" s="544"/>
      <c r="AI474" s="544"/>
      <c r="AJ474" s="544"/>
      <c r="AK474" s="190"/>
    </row>
    <row r="475" spans="2:37" ht="65.25" customHeight="1" x14ac:dyDescent="0.25">
      <c r="B475" s="187"/>
      <c r="C475" s="679"/>
      <c r="D475" s="684"/>
      <c r="E475" s="664"/>
      <c r="F475" s="668"/>
      <c r="G475" s="560"/>
      <c r="H475" s="566"/>
      <c r="I475" s="568"/>
      <c r="J475" s="564"/>
      <c r="K475" s="434" t="s">
        <v>188</v>
      </c>
      <c r="L475" s="436" t="s">
        <v>663</v>
      </c>
      <c r="M475" s="546"/>
      <c r="N475" s="546"/>
      <c r="O475" s="527"/>
      <c r="P475" s="527"/>
      <c r="Q475" s="527"/>
      <c r="R475" s="527"/>
      <c r="S475" s="215"/>
      <c r="W475" s="188"/>
      <c r="X475" s="544"/>
      <c r="Y475" s="544"/>
      <c r="Z475" s="544"/>
      <c r="AA475" s="544"/>
      <c r="AB475" s="544"/>
      <c r="AC475" s="544"/>
      <c r="AD475" s="544"/>
      <c r="AE475" s="544"/>
      <c r="AF475" s="544"/>
      <c r="AG475" s="544"/>
      <c r="AH475" s="544"/>
      <c r="AI475" s="544"/>
      <c r="AJ475" s="544"/>
      <c r="AK475" s="190"/>
    </row>
    <row r="476" spans="2:37" ht="39.75" customHeight="1" x14ac:dyDescent="0.25">
      <c r="B476" s="187"/>
      <c r="C476" s="679"/>
      <c r="D476" s="684"/>
      <c r="E476" s="664"/>
      <c r="F476" s="668"/>
      <c r="G476" s="559">
        <v>54</v>
      </c>
      <c r="H476" s="565" t="s">
        <v>51</v>
      </c>
      <c r="I476" s="568"/>
      <c r="J476" s="567" t="s">
        <v>84</v>
      </c>
      <c r="K476" s="434" t="s">
        <v>164</v>
      </c>
      <c r="L476" s="388" t="s">
        <v>437</v>
      </c>
      <c r="M476" s="549" t="s">
        <v>109</v>
      </c>
      <c r="N476" s="545">
        <v>81</v>
      </c>
      <c r="O476" s="526"/>
      <c r="P476" s="526"/>
      <c r="Q476" s="526"/>
      <c r="R476" s="526"/>
      <c r="S476" s="215"/>
      <c r="W476" s="188"/>
      <c r="X476" s="543"/>
      <c r="Y476" s="543"/>
      <c r="Z476" s="543"/>
      <c r="AA476" s="543"/>
      <c r="AB476" s="543"/>
      <c r="AC476" s="543"/>
      <c r="AD476" s="543"/>
      <c r="AE476" s="543"/>
      <c r="AF476" s="543"/>
      <c r="AG476" s="543"/>
      <c r="AH476" s="543">
        <f>IF($N$476="","",$N$476)</f>
        <v>81</v>
      </c>
      <c r="AI476" s="543"/>
      <c r="AJ476" s="543">
        <f>IF($N$476="","",$N$476)</f>
        <v>81</v>
      </c>
      <c r="AK476" s="190"/>
    </row>
    <row r="477" spans="2:37" ht="39.75" customHeight="1" x14ac:dyDescent="0.25">
      <c r="B477" s="187"/>
      <c r="C477" s="679"/>
      <c r="D477" s="684"/>
      <c r="E477" s="546"/>
      <c r="F477" s="666"/>
      <c r="G477" s="560"/>
      <c r="H477" s="566"/>
      <c r="I477" s="568"/>
      <c r="J477" s="564"/>
      <c r="K477" s="434" t="s">
        <v>165</v>
      </c>
      <c r="L477" s="436" t="s">
        <v>438</v>
      </c>
      <c r="M477" s="546"/>
      <c r="N477" s="546"/>
      <c r="O477" s="527"/>
      <c r="P477" s="527"/>
      <c r="Q477" s="527"/>
      <c r="R477" s="527"/>
      <c r="S477" s="215"/>
      <c r="W477" s="188"/>
      <c r="X477" s="544"/>
      <c r="Y477" s="544"/>
      <c r="Z477" s="544"/>
      <c r="AA477" s="544"/>
      <c r="AB477" s="544"/>
      <c r="AC477" s="544"/>
      <c r="AD477" s="544"/>
      <c r="AE477" s="544"/>
      <c r="AF477" s="544"/>
      <c r="AG477" s="544"/>
      <c r="AH477" s="544"/>
      <c r="AI477" s="544"/>
      <c r="AJ477" s="544"/>
      <c r="AK477" s="190"/>
    </row>
    <row r="478" spans="2:37" ht="39.75" customHeight="1" x14ac:dyDescent="0.25">
      <c r="B478" s="187"/>
      <c r="C478" s="679"/>
      <c r="D478" s="684"/>
      <c r="E478" s="546"/>
      <c r="F478" s="666"/>
      <c r="G478" s="560"/>
      <c r="H478" s="566"/>
      <c r="I478" s="568"/>
      <c r="J478" s="564"/>
      <c r="K478" s="434" t="s">
        <v>166</v>
      </c>
      <c r="L478" s="436" t="s">
        <v>439</v>
      </c>
      <c r="M478" s="546"/>
      <c r="N478" s="546"/>
      <c r="O478" s="527"/>
      <c r="P478" s="527"/>
      <c r="Q478" s="527"/>
      <c r="R478" s="527"/>
      <c r="S478" s="215"/>
      <c r="W478" s="188"/>
      <c r="X478" s="544"/>
      <c r="Y478" s="544"/>
      <c r="Z478" s="544"/>
      <c r="AA478" s="544"/>
      <c r="AB478" s="544"/>
      <c r="AC478" s="544"/>
      <c r="AD478" s="544"/>
      <c r="AE478" s="544"/>
      <c r="AF478" s="544"/>
      <c r="AG478" s="544"/>
      <c r="AH478" s="544"/>
      <c r="AI478" s="544"/>
      <c r="AJ478" s="544"/>
      <c r="AK478" s="190"/>
    </row>
    <row r="479" spans="2:37" ht="39.75" customHeight="1" x14ac:dyDescent="0.25">
      <c r="B479" s="187"/>
      <c r="C479" s="679"/>
      <c r="D479" s="684"/>
      <c r="E479" s="546"/>
      <c r="F479" s="666"/>
      <c r="G479" s="560"/>
      <c r="H479" s="566"/>
      <c r="I479" s="568"/>
      <c r="J479" s="564"/>
      <c r="K479" s="434" t="s">
        <v>187</v>
      </c>
      <c r="L479" s="436" t="s">
        <v>440</v>
      </c>
      <c r="M479" s="546"/>
      <c r="N479" s="546"/>
      <c r="O479" s="527"/>
      <c r="P479" s="527"/>
      <c r="Q479" s="527"/>
      <c r="R479" s="527"/>
      <c r="S479" s="215"/>
      <c r="W479" s="188"/>
      <c r="X479" s="544"/>
      <c r="Y479" s="544"/>
      <c r="Z479" s="544"/>
      <c r="AA479" s="544"/>
      <c r="AB479" s="544"/>
      <c r="AC479" s="544"/>
      <c r="AD479" s="544"/>
      <c r="AE479" s="544"/>
      <c r="AF479" s="544"/>
      <c r="AG479" s="544"/>
      <c r="AH479" s="544"/>
      <c r="AI479" s="544"/>
      <c r="AJ479" s="544"/>
      <c r="AK479" s="190"/>
    </row>
    <row r="480" spans="2:37" ht="39.75" customHeight="1" x14ac:dyDescent="0.25">
      <c r="B480" s="187"/>
      <c r="C480" s="679"/>
      <c r="D480" s="684"/>
      <c r="E480" s="546"/>
      <c r="F480" s="666"/>
      <c r="G480" s="560"/>
      <c r="H480" s="566"/>
      <c r="I480" s="568"/>
      <c r="J480" s="564"/>
      <c r="K480" s="434" t="s">
        <v>188</v>
      </c>
      <c r="L480" s="436" t="s">
        <v>441</v>
      </c>
      <c r="M480" s="546"/>
      <c r="N480" s="546"/>
      <c r="O480" s="527"/>
      <c r="P480" s="527"/>
      <c r="Q480" s="527"/>
      <c r="R480" s="527"/>
      <c r="S480" s="215"/>
      <c r="W480" s="188"/>
      <c r="X480" s="544"/>
      <c r="Y480" s="544"/>
      <c r="Z480" s="544"/>
      <c r="AA480" s="544"/>
      <c r="AB480" s="544"/>
      <c r="AC480" s="544"/>
      <c r="AD480" s="544"/>
      <c r="AE480" s="544"/>
      <c r="AF480" s="544"/>
      <c r="AG480" s="544"/>
      <c r="AH480" s="544"/>
      <c r="AI480" s="544"/>
      <c r="AJ480" s="544"/>
      <c r="AK480" s="190"/>
    </row>
    <row r="481" spans="2:37" ht="39.75" customHeight="1" x14ac:dyDescent="0.25">
      <c r="B481" s="187"/>
      <c r="C481" s="679"/>
      <c r="D481" s="684"/>
      <c r="E481" s="674" t="s">
        <v>101</v>
      </c>
      <c r="F481" s="671">
        <f>IF(SUM(N481:N535)=0,"",AVERAGE(N481:N535))</f>
        <v>31.181818181818183</v>
      </c>
      <c r="G481" s="559">
        <v>55</v>
      </c>
      <c r="H481" s="565" t="s">
        <v>43</v>
      </c>
      <c r="I481" s="568"/>
      <c r="J481" s="567" t="s">
        <v>82</v>
      </c>
      <c r="K481" s="434" t="s">
        <v>164</v>
      </c>
      <c r="L481" s="436" t="s">
        <v>442</v>
      </c>
      <c r="M481" s="549" t="s">
        <v>110</v>
      </c>
      <c r="N481" s="545">
        <v>20</v>
      </c>
      <c r="O481" s="528"/>
      <c r="P481" s="528"/>
      <c r="Q481" s="526"/>
      <c r="R481" s="526"/>
      <c r="S481" s="215"/>
      <c r="W481" s="188"/>
      <c r="X481" s="543"/>
      <c r="Y481" s="543">
        <f t="shared" ref="Y481:AD481" si="1">IF($N$481="","",$N$481)</f>
        <v>20</v>
      </c>
      <c r="Z481" s="543">
        <f t="shared" si="1"/>
        <v>20</v>
      </c>
      <c r="AA481" s="543">
        <f t="shared" si="1"/>
        <v>20</v>
      </c>
      <c r="AB481" s="543">
        <f t="shared" si="1"/>
        <v>20</v>
      </c>
      <c r="AC481" s="543">
        <f t="shared" si="1"/>
        <v>20</v>
      </c>
      <c r="AD481" s="543">
        <f t="shared" si="1"/>
        <v>20</v>
      </c>
      <c r="AE481" s="543"/>
      <c r="AF481" s="543"/>
      <c r="AG481" s="543"/>
      <c r="AH481" s="543"/>
      <c r="AI481" s="543"/>
      <c r="AJ481" s="543"/>
      <c r="AK481" s="190"/>
    </row>
    <row r="482" spans="2:37" ht="39.75" customHeight="1" x14ac:dyDescent="0.25">
      <c r="B482" s="187"/>
      <c r="C482" s="679"/>
      <c r="D482" s="684"/>
      <c r="E482" s="675"/>
      <c r="F482" s="672"/>
      <c r="G482" s="560"/>
      <c r="H482" s="566"/>
      <c r="I482" s="568"/>
      <c r="J482" s="564"/>
      <c r="K482" s="434" t="s">
        <v>165</v>
      </c>
      <c r="L482" s="436" t="s">
        <v>443</v>
      </c>
      <c r="M482" s="546"/>
      <c r="N482" s="546"/>
      <c r="O482" s="527"/>
      <c r="P482" s="527"/>
      <c r="Q482" s="527"/>
      <c r="R482" s="527"/>
      <c r="S482" s="215"/>
      <c r="W482" s="188"/>
      <c r="X482" s="544"/>
      <c r="Y482" s="544"/>
      <c r="Z482" s="544"/>
      <c r="AA482" s="544"/>
      <c r="AB482" s="544"/>
      <c r="AC482" s="544"/>
      <c r="AD482" s="544"/>
      <c r="AE482" s="544"/>
      <c r="AF482" s="544"/>
      <c r="AG482" s="544"/>
      <c r="AH482" s="544"/>
      <c r="AI482" s="544"/>
      <c r="AJ482" s="544"/>
      <c r="AK482" s="190"/>
    </row>
    <row r="483" spans="2:37" ht="39.75" customHeight="1" x14ac:dyDescent="0.25">
      <c r="B483" s="187"/>
      <c r="C483" s="679"/>
      <c r="D483" s="684"/>
      <c r="E483" s="675"/>
      <c r="F483" s="672"/>
      <c r="G483" s="560"/>
      <c r="H483" s="566"/>
      <c r="I483" s="568"/>
      <c r="J483" s="564"/>
      <c r="K483" s="434" t="s">
        <v>166</v>
      </c>
      <c r="L483" s="435" t="s">
        <v>1112</v>
      </c>
      <c r="M483" s="546"/>
      <c r="N483" s="546"/>
      <c r="O483" s="527"/>
      <c r="P483" s="527"/>
      <c r="Q483" s="527"/>
      <c r="R483" s="527"/>
      <c r="S483" s="215"/>
      <c r="W483" s="188"/>
      <c r="X483" s="544"/>
      <c r="Y483" s="544"/>
      <c r="Z483" s="544"/>
      <c r="AA483" s="544"/>
      <c r="AB483" s="544"/>
      <c r="AC483" s="544"/>
      <c r="AD483" s="544"/>
      <c r="AE483" s="544"/>
      <c r="AF483" s="544"/>
      <c r="AG483" s="544"/>
      <c r="AH483" s="544"/>
      <c r="AI483" s="544"/>
      <c r="AJ483" s="544"/>
      <c r="AK483" s="190"/>
    </row>
    <row r="484" spans="2:37" ht="39.75" customHeight="1" x14ac:dyDescent="0.25">
      <c r="B484" s="187"/>
      <c r="C484" s="679"/>
      <c r="D484" s="684"/>
      <c r="E484" s="675"/>
      <c r="F484" s="672"/>
      <c r="G484" s="560"/>
      <c r="H484" s="566"/>
      <c r="I484" s="568"/>
      <c r="J484" s="564"/>
      <c r="K484" s="434" t="s">
        <v>187</v>
      </c>
      <c r="L484" s="436" t="s">
        <v>444</v>
      </c>
      <c r="M484" s="546"/>
      <c r="N484" s="546"/>
      <c r="O484" s="527"/>
      <c r="P484" s="527"/>
      <c r="Q484" s="527"/>
      <c r="R484" s="527"/>
      <c r="S484" s="215"/>
      <c r="W484" s="188"/>
      <c r="X484" s="544"/>
      <c r="Y484" s="544"/>
      <c r="Z484" s="544"/>
      <c r="AA484" s="544"/>
      <c r="AB484" s="544"/>
      <c r="AC484" s="544"/>
      <c r="AD484" s="544"/>
      <c r="AE484" s="544"/>
      <c r="AF484" s="544"/>
      <c r="AG484" s="544"/>
      <c r="AH484" s="544"/>
      <c r="AI484" s="544"/>
      <c r="AJ484" s="544"/>
      <c r="AK484" s="190"/>
    </row>
    <row r="485" spans="2:37" ht="39.75" customHeight="1" x14ac:dyDescent="0.25">
      <c r="B485" s="187"/>
      <c r="C485" s="679"/>
      <c r="D485" s="684"/>
      <c r="E485" s="675"/>
      <c r="F485" s="672"/>
      <c r="G485" s="560"/>
      <c r="H485" s="566"/>
      <c r="I485" s="568"/>
      <c r="J485" s="564"/>
      <c r="K485" s="434" t="s">
        <v>188</v>
      </c>
      <c r="L485" s="436" t="s">
        <v>445</v>
      </c>
      <c r="M485" s="546"/>
      <c r="N485" s="546"/>
      <c r="O485" s="527"/>
      <c r="P485" s="527"/>
      <c r="Q485" s="527"/>
      <c r="R485" s="527"/>
      <c r="S485" s="215"/>
      <c r="W485" s="188"/>
      <c r="X485" s="544"/>
      <c r="Y485" s="544"/>
      <c r="Z485" s="544"/>
      <c r="AA485" s="544"/>
      <c r="AB485" s="544"/>
      <c r="AC485" s="544"/>
      <c r="AD485" s="544"/>
      <c r="AE485" s="544"/>
      <c r="AF485" s="544"/>
      <c r="AG485" s="544"/>
      <c r="AH485" s="544"/>
      <c r="AI485" s="544"/>
      <c r="AJ485" s="544"/>
      <c r="AK485" s="190"/>
    </row>
    <row r="486" spans="2:37" ht="35.1" customHeight="1" x14ac:dyDescent="0.25">
      <c r="B486" s="187"/>
      <c r="C486" s="679"/>
      <c r="D486" s="684"/>
      <c r="E486" s="675"/>
      <c r="F486" s="672"/>
      <c r="G486" s="559"/>
      <c r="H486" s="548" t="s">
        <v>1034</v>
      </c>
      <c r="I486" s="565" t="s">
        <v>44</v>
      </c>
      <c r="J486" s="567" t="s">
        <v>72</v>
      </c>
      <c r="K486" s="434" t="s">
        <v>164</v>
      </c>
      <c r="L486" s="436" t="s">
        <v>446</v>
      </c>
      <c r="M486" s="549" t="s">
        <v>110</v>
      </c>
      <c r="N486" s="545">
        <v>20</v>
      </c>
      <c r="O486" s="528"/>
      <c r="P486" s="528"/>
      <c r="Q486" s="526"/>
      <c r="R486" s="526"/>
      <c r="S486" s="215"/>
      <c r="W486" s="188"/>
      <c r="X486" s="543"/>
      <c r="Y486" s="543"/>
      <c r="Z486" s="543"/>
      <c r="AA486" s="543"/>
      <c r="AB486" s="543"/>
      <c r="AC486" s="543"/>
      <c r="AD486" s="543"/>
      <c r="AE486" s="543"/>
      <c r="AF486" s="543"/>
      <c r="AG486" s="543"/>
      <c r="AH486" s="543">
        <f>IF(N486="","",N486)</f>
        <v>20</v>
      </c>
      <c r="AI486" s="543"/>
      <c r="AJ486" s="543"/>
      <c r="AK486" s="190"/>
    </row>
    <row r="487" spans="2:37" ht="35.1" customHeight="1" x14ac:dyDescent="0.25">
      <c r="B487" s="187"/>
      <c r="C487" s="679"/>
      <c r="D487" s="684"/>
      <c r="E487" s="675"/>
      <c r="F487" s="672"/>
      <c r="G487" s="560"/>
      <c r="H487" s="564"/>
      <c r="I487" s="566"/>
      <c r="J487" s="564"/>
      <c r="K487" s="434" t="s">
        <v>165</v>
      </c>
      <c r="L487" s="436" t="s">
        <v>447</v>
      </c>
      <c r="M487" s="546"/>
      <c r="N487" s="546"/>
      <c r="O487" s="527"/>
      <c r="P487" s="527"/>
      <c r="Q487" s="527"/>
      <c r="R487" s="527"/>
      <c r="S487" s="215"/>
      <c r="W487" s="188"/>
      <c r="X487" s="544"/>
      <c r="Y487" s="544"/>
      <c r="Z487" s="544"/>
      <c r="AA487" s="544"/>
      <c r="AB487" s="544"/>
      <c r="AC487" s="544"/>
      <c r="AD487" s="544"/>
      <c r="AE487" s="544"/>
      <c r="AF487" s="544"/>
      <c r="AG487" s="544"/>
      <c r="AH487" s="544"/>
      <c r="AI487" s="544"/>
      <c r="AJ487" s="544"/>
      <c r="AK487" s="190"/>
    </row>
    <row r="488" spans="2:37" ht="35.1" customHeight="1" x14ac:dyDescent="0.25">
      <c r="B488" s="187"/>
      <c r="C488" s="679"/>
      <c r="D488" s="684"/>
      <c r="E488" s="675"/>
      <c r="F488" s="672"/>
      <c r="G488" s="560"/>
      <c r="H488" s="564"/>
      <c r="I488" s="566"/>
      <c r="J488" s="564"/>
      <c r="K488" s="434" t="s">
        <v>166</v>
      </c>
      <c r="L488" s="436" t="s">
        <v>448</v>
      </c>
      <c r="M488" s="546"/>
      <c r="N488" s="546"/>
      <c r="O488" s="527"/>
      <c r="P488" s="527"/>
      <c r="Q488" s="527"/>
      <c r="R488" s="527"/>
      <c r="S488" s="215"/>
      <c r="W488" s="188"/>
      <c r="X488" s="544"/>
      <c r="Y488" s="544"/>
      <c r="Z488" s="544"/>
      <c r="AA488" s="544"/>
      <c r="AB488" s="544"/>
      <c r="AC488" s="544"/>
      <c r="AD488" s="544"/>
      <c r="AE488" s="544"/>
      <c r="AF488" s="544"/>
      <c r="AG488" s="544"/>
      <c r="AH488" s="544"/>
      <c r="AI488" s="544"/>
      <c r="AJ488" s="544"/>
      <c r="AK488" s="190"/>
    </row>
    <row r="489" spans="2:37" ht="35.1" customHeight="1" x14ac:dyDescent="0.25">
      <c r="B489" s="187"/>
      <c r="C489" s="679"/>
      <c r="D489" s="684"/>
      <c r="E489" s="675"/>
      <c r="F489" s="672"/>
      <c r="G489" s="560"/>
      <c r="H489" s="564"/>
      <c r="I489" s="566"/>
      <c r="J489" s="564"/>
      <c r="K489" s="434" t="s">
        <v>187</v>
      </c>
      <c r="L489" s="436" t="s">
        <v>449</v>
      </c>
      <c r="M489" s="546"/>
      <c r="N489" s="546"/>
      <c r="O489" s="527"/>
      <c r="P489" s="527"/>
      <c r="Q489" s="527"/>
      <c r="R489" s="527"/>
      <c r="S489" s="215"/>
      <c r="W489" s="188"/>
      <c r="X489" s="544"/>
      <c r="Y489" s="544"/>
      <c r="Z489" s="544"/>
      <c r="AA489" s="544"/>
      <c r="AB489" s="544"/>
      <c r="AC489" s="544"/>
      <c r="AD489" s="544"/>
      <c r="AE489" s="544"/>
      <c r="AF489" s="544"/>
      <c r="AG489" s="544"/>
      <c r="AH489" s="544"/>
      <c r="AI489" s="544"/>
      <c r="AJ489" s="544"/>
      <c r="AK489" s="190"/>
    </row>
    <row r="490" spans="2:37" ht="35.1" customHeight="1" x14ac:dyDescent="0.25">
      <c r="B490" s="187"/>
      <c r="C490" s="679"/>
      <c r="D490" s="684"/>
      <c r="E490" s="675"/>
      <c r="F490" s="672"/>
      <c r="G490" s="560"/>
      <c r="H490" s="564"/>
      <c r="I490" s="566"/>
      <c r="J490" s="564"/>
      <c r="K490" s="434" t="s">
        <v>188</v>
      </c>
      <c r="L490" s="436" t="s">
        <v>450</v>
      </c>
      <c r="M490" s="546"/>
      <c r="N490" s="546"/>
      <c r="O490" s="527"/>
      <c r="P490" s="527"/>
      <c r="Q490" s="527"/>
      <c r="R490" s="527"/>
      <c r="S490" s="215"/>
      <c r="W490" s="188"/>
      <c r="X490" s="544"/>
      <c r="Y490" s="544"/>
      <c r="Z490" s="544"/>
      <c r="AA490" s="544"/>
      <c r="AB490" s="544"/>
      <c r="AC490" s="544"/>
      <c r="AD490" s="544"/>
      <c r="AE490" s="544"/>
      <c r="AF490" s="544"/>
      <c r="AG490" s="544"/>
      <c r="AH490" s="544"/>
      <c r="AI490" s="544"/>
      <c r="AJ490" s="544"/>
      <c r="AK490" s="190"/>
    </row>
    <row r="491" spans="2:37" ht="35.1" customHeight="1" x14ac:dyDescent="0.25">
      <c r="B491" s="187"/>
      <c r="C491" s="679"/>
      <c r="D491" s="684"/>
      <c r="E491" s="675"/>
      <c r="F491" s="672"/>
      <c r="G491" s="559"/>
      <c r="H491" s="548" t="s">
        <v>1035</v>
      </c>
      <c r="I491" s="565" t="s">
        <v>45</v>
      </c>
      <c r="J491" s="567" t="s">
        <v>72</v>
      </c>
      <c r="K491" s="434" t="s">
        <v>164</v>
      </c>
      <c r="L491" s="436" t="s">
        <v>446</v>
      </c>
      <c r="M491" s="549" t="s">
        <v>110</v>
      </c>
      <c r="N491" s="545">
        <v>20</v>
      </c>
      <c r="O491" s="528"/>
      <c r="P491" s="528"/>
      <c r="Q491" s="526"/>
      <c r="R491" s="526"/>
      <c r="S491" s="215"/>
      <c r="W491" s="188"/>
      <c r="X491" s="543"/>
      <c r="Y491" s="543"/>
      <c r="Z491" s="543"/>
      <c r="AA491" s="543"/>
      <c r="AB491" s="543"/>
      <c r="AC491" s="543"/>
      <c r="AD491" s="543">
        <f>IF($N$491="","",$N$491)</f>
        <v>20</v>
      </c>
      <c r="AE491" s="543"/>
      <c r="AF491" s="543"/>
      <c r="AG491" s="543"/>
      <c r="AH491" s="543"/>
      <c r="AI491" s="543"/>
      <c r="AJ491" s="543"/>
      <c r="AK491" s="190"/>
    </row>
    <row r="492" spans="2:37" ht="35.1" customHeight="1" x14ac:dyDescent="0.25">
      <c r="B492" s="187"/>
      <c r="C492" s="679"/>
      <c r="D492" s="684"/>
      <c r="E492" s="675"/>
      <c r="F492" s="672"/>
      <c r="G492" s="560"/>
      <c r="H492" s="564"/>
      <c r="I492" s="566"/>
      <c r="J492" s="564"/>
      <c r="K492" s="434" t="s">
        <v>165</v>
      </c>
      <c r="L492" s="436" t="s">
        <v>447</v>
      </c>
      <c r="M492" s="546"/>
      <c r="N492" s="546"/>
      <c r="O492" s="527"/>
      <c r="P492" s="527"/>
      <c r="Q492" s="527"/>
      <c r="R492" s="527"/>
      <c r="S492" s="215"/>
      <c r="W492" s="188"/>
      <c r="X492" s="544"/>
      <c r="Y492" s="544"/>
      <c r="Z492" s="544"/>
      <c r="AA492" s="544"/>
      <c r="AB492" s="544"/>
      <c r="AC492" s="544"/>
      <c r="AD492" s="544"/>
      <c r="AE492" s="544"/>
      <c r="AF492" s="544"/>
      <c r="AG492" s="544"/>
      <c r="AH492" s="544"/>
      <c r="AI492" s="544"/>
      <c r="AJ492" s="544"/>
      <c r="AK492" s="190"/>
    </row>
    <row r="493" spans="2:37" ht="35.1" customHeight="1" x14ac:dyDescent="0.25">
      <c r="B493" s="187"/>
      <c r="C493" s="679"/>
      <c r="D493" s="684"/>
      <c r="E493" s="675"/>
      <c r="F493" s="672"/>
      <c r="G493" s="560"/>
      <c r="H493" s="564"/>
      <c r="I493" s="566"/>
      <c r="J493" s="564"/>
      <c r="K493" s="434" t="s">
        <v>166</v>
      </c>
      <c r="L493" s="436" t="s">
        <v>448</v>
      </c>
      <c r="M493" s="546"/>
      <c r="N493" s="546"/>
      <c r="O493" s="527"/>
      <c r="P493" s="527"/>
      <c r="Q493" s="527"/>
      <c r="R493" s="527"/>
      <c r="S493" s="215"/>
      <c r="W493" s="188"/>
      <c r="X493" s="544"/>
      <c r="Y493" s="544"/>
      <c r="Z493" s="544"/>
      <c r="AA493" s="544"/>
      <c r="AB493" s="544"/>
      <c r="AC493" s="544"/>
      <c r="AD493" s="544"/>
      <c r="AE493" s="544"/>
      <c r="AF493" s="544"/>
      <c r="AG493" s="544"/>
      <c r="AH493" s="544"/>
      <c r="AI493" s="544"/>
      <c r="AJ493" s="544"/>
      <c r="AK493" s="190"/>
    </row>
    <row r="494" spans="2:37" ht="35.1" customHeight="1" x14ac:dyDescent="0.25">
      <c r="B494" s="187"/>
      <c r="C494" s="679"/>
      <c r="D494" s="684"/>
      <c r="E494" s="675"/>
      <c r="F494" s="672"/>
      <c r="G494" s="560"/>
      <c r="H494" s="564"/>
      <c r="I494" s="566"/>
      <c r="J494" s="564"/>
      <c r="K494" s="434" t="s">
        <v>187</v>
      </c>
      <c r="L494" s="436" t="s">
        <v>449</v>
      </c>
      <c r="M494" s="546"/>
      <c r="N494" s="546"/>
      <c r="O494" s="527"/>
      <c r="P494" s="527"/>
      <c r="Q494" s="527"/>
      <c r="R494" s="527"/>
      <c r="S494" s="215"/>
      <c r="W494" s="188"/>
      <c r="X494" s="544"/>
      <c r="Y494" s="544"/>
      <c r="Z494" s="544"/>
      <c r="AA494" s="544"/>
      <c r="AB494" s="544"/>
      <c r="AC494" s="544"/>
      <c r="AD494" s="544"/>
      <c r="AE494" s="544"/>
      <c r="AF494" s="544"/>
      <c r="AG494" s="544"/>
      <c r="AH494" s="544"/>
      <c r="AI494" s="544"/>
      <c r="AJ494" s="544"/>
      <c r="AK494" s="190"/>
    </row>
    <row r="495" spans="2:37" ht="35.1" customHeight="1" x14ac:dyDescent="0.25">
      <c r="B495" s="187"/>
      <c r="C495" s="679"/>
      <c r="D495" s="684"/>
      <c r="E495" s="675"/>
      <c r="F495" s="672"/>
      <c r="G495" s="560"/>
      <c r="H495" s="564"/>
      <c r="I495" s="566"/>
      <c r="J495" s="564"/>
      <c r="K495" s="434" t="s">
        <v>188</v>
      </c>
      <c r="L495" s="436" t="s">
        <v>450</v>
      </c>
      <c r="M495" s="546"/>
      <c r="N495" s="546"/>
      <c r="O495" s="527"/>
      <c r="P495" s="527"/>
      <c r="Q495" s="527"/>
      <c r="R495" s="527"/>
      <c r="S495" s="215"/>
      <c r="W495" s="188"/>
      <c r="X495" s="544"/>
      <c r="Y495" s="544"/>
      <c r="Z495" s="544"/>
      <c r="AA495" s="544"/>
      <c r="AB495" s="544"/>
      <c r="AC495" s="544"/>
      <c r="AD495" s="544"/>
      <c r="AE495" s="544"/>
      <c r="AF495" s="544"/>
      <c r="AG495" s="544"/>
      <c r="AH495" s="544"/>
      <c r="AI495" s="544"/>
      <c r="AJ495" s="544"/>
      <c r="AK495" s="190"/>
    </row>
    <row r="496" spans="2:37" ht="35.1" customHeight="1" x14ac:dyDescent="0.25">
      <c r="B496" s="187"/>
      <c r="C496" s="679"/>
      <c r="D496" s="684"/>
      <c r="E496" s="675"/>
      <c r="F496" s="672"/>
      <c r="G496" s="559"/>
      <c r="H496" s="548" t="s">
        <v>1036</v>
      </c>
      <c r="I496" s="565" t="s">
        <v>46</v>
      </c>
      <c r="J496" s="567" t="s">
        <v>72</v>
      </c>
      <c r="K496" s="434" t="s">
        <v>164</v>
      </c>
      <c r="L496" s="436" t="s">
        <v>446</v>
      </c>
      <c r="M496" s="549" t="s">
        <v>110</v>
      </c>
      <c r="N496" s="545">
        <v>20</v>
      </c>
      <c r="O496" s="528"/>
      <c r="P496" s="528"/>
      <c r="Q496" s="526"/>
      <c r="R496" s="526"/>
      <c r="S496" s="215"/>
      <c r="W496" s="188"/>
      <c r="X496" s="543"/>
      <c r="Y496" s="543"/>
      <c r="Z496" s="543"/>
      <c r="AA496" s="543"/>
      <c r="AB496" s="543"/>
      <c r="AC496" s="543"/>
      <c r="AD496" s="543">
        <f>IF($N$496="","",$N$496)</f>
        <v>20</v>
      </c>
      <c r="AE496" s="543"/>
      <c r="AF496" s="543"/>
      <c r="AG496" s="543"/>
      <c r="AH496" s="543"/>
      <c r="AI496" s="543"/>
      <c r="AJ496" s="543"/>
      <c r="AK496" s="190"/>
    </row>
    <row r="497" spans="2:37" ht="35.1" customHeight="1" x14ac:dyDescent="0.25">
      <c r="B497" s="187"/>
      <c r="C497" s="679"/>
      <c r="D497" s="684"/>
      <c r="E497" s="675"/>
      <c r="F497" s="672"/>
      <c r="G497" s="560"/>
      <c r="H497" s="564"/>
      <c r="I497" s="566"/>
      <c r="J497" s="564"/>
      <c r="K497" s="434" t="s">
        <v>165</v>
      </c>
      <c r="L497" s="436" t="s">
        <v>447</v>
      </c>
      <c r="M497" s="546"/>
      <c r="N497" s="546"/>
      <c r="O497" s="527"/>
      <c r="P497" s="527"/>
      <c r="Q497" s="527"/>
      <c r="R497" s="527"/>
      <c r="S497" s="215"/>
      <c r="W497" s="188"/>
      <c r="X497" s="544"/>
      <c r="Y497" s="544"/>
      <c r="Z497" s="544"/>
      <c r="AA497" s="544"/>
      <c r="AB497" s="544"/>
      <c r="AC497" s="544"/>
      <c r="AD497" s="544"/>
      <c r="AE497" s="544"/>
      <c r="AF497" s="544"/>
      <c r="AG497" s="544"/>
      <c r="AH497" s="544"/>
      <c r="AI497" s="544"/>
      <c r="AJ497" s="544"/>
      <c r="AK497" s="190"/>
    </row>
    <row r="498" spans="2:37" ht="35.1" customHeight="1" x14ac:dyDescent="0.25">
      <c r="B498" s="187"/>
      <c r="C498" s="679"/>
      <c r="D498" s="684"/>
      <c r="E498" s="675"/>
      <c r="F498" s="672"/>
      <c r="G498" s="560"/>
      <c r="H498" s="564"/>
      <c r="I498" s="566"/>
      <c r="J498" s="564"/>
      <c r="K498" s="434" t="s">
        <v>166</v>
      </c>
      <c r="L498" s="436" t="s">
        <v>448</v>
      </c>
      <c r="M498" s="546"/>
      <c r="N498" s="546"/>
      <c r="O498" s="527"/>
      <c r="P498" s="527"/>
      <c r="Q498" s="527"/>
      <c r="R498" s="527"/>
      <c r="S498" s="215"/>
      <c r="W498" s="188"/>
      <c r="X498" s="544"/>
      <c r="Y498" s="544"/>
      <c r="Z498" s="544"/>
      <c r="AA498" s="544"/>
      <c r="AB498" s="544"/>
      <c r="AC498" s="544"/>
      <c r="AD498" s="544"/>
      <c r="AE498" s="544"/>
      <c r="AF498" s="544"/>
      <c r="AG498" s="544"/>
      <c r="AH498" s="544"/>
      <c r="AI498" s="544"/>
      <c r="AJ498" s="544"/>
      <c r="AK498" s="190"/>
    </row>
    <row r="499" spans="2:37" ht="35.1" customHeight="1" x14ac:dyDescent="0.25">
      <c r="B499" s="187"/>
      <c r="C499" s="679"/>
      <c r="D499" s="684"/>
      <c r="E499" s="675"/>
      <c r="F499" s="672"/>
      <c r="G499" s="560"/>
      <c r="H499" s="564"/>
      <c r="I499" s="566"/>
      <c r="J499" s="564"/>
      <c r="K499" s="434" t="s">
        <v>187</v>
      </c>
      <c r="L499" s="436" t="s">
        <v>449</v>
      </c>
      <c r="M499" s="546"/>
      <c r="N499" s="546"/>
      <c r="O499" s="527"/>
      <c r="P499" s="527"/>
      <c r="Q499" s="527"/>
      <c r="R499" s="527"/>
      <c r="S499" s="215"/>
      <c r="W499" s="188"/>
      <c r="X499" s="544"/>
      <c r="Y499" s="544"/>
      <c r="Z499" s="544"/>
      <c r="AA499" s="544"/>
      <c r="AB499" s="544"/>
      <c r="AC499" s="544"/>
      <c r="AD499" s="544"/>
      <c r="AE499" s="544"/>
      <c r="AF499" s="544"/>
      <c r="AG499" s="544"/>
      <c r="AH499" s="544"/>
      <c r="AI499" s="544"/>
      <c r="AJ499" s="544"/>
      <c r="AK499" s="190"/>
    </row>
    <row r="500" spans="2:37" ht="35.1" customHeight="1" x14ac:dyDescent="0.25">
      <c r="B500" s="187"/>
      <c r="C500" s="679"/>
      <c r="D500" s="684"/>
      <c r="E500" s="675"/>
      <c r="F500" s="672"/>
      <c r="G500" s="560"/>
      <c r="H500" s="564"/>
      <c r="I500" s="566"/>
      <c r="J500" s="564"/>
      <c r="K500" s="434" t="s">
        <v>188</v>
      </c>
      <c r="L500" s="436" t="s">
        <v>450</v>
      </c>
      <c r="M500" s="546"/>
      <c r="N500" s="546"/>
      <c r="O500" s="527"/>
      <c r="P500" s="527"/>
      <c r="Q500" s="527"/>
      <c r="R500" s="527"/>
      <c r="S500" s="215"/>
      <c r="W500" s="188"/>
      <c r="X500" s="544"/>
      <c r="Y500" s="544"/>
      <c r="Z500" s="544"/>
      <c r="AA500" s="544"/>
      <c r="AB500" s="544"/>
      <c r="AC500" s="544"/>
      <c r="AD500" s="544"/>
      <c r="AE500" s="544"/>
      <c r="AF500" s="544"/>
      <c r="AG500" s="544"/>
      <c r="AH500" s="544"/>
      <c r="AI500" s="544"/>
      <c r="AJ500" s="544"/>
      <c r="AK500" s="190"/>
    </row>
    <row r="501" spans="2:37" ht="35.1" customHeight="1" x14ac:dyDescent="0.25">
      <c r="B501" s="187"/>
      <c r="C501" s="679"/>
      <c r="D501" s="684"/>
      <c r="E501" s="675"/>
      <c r="F501" s="672"/>
      <c r="G501" s="559"/>
      <c r="H501" s="548" t="s">
        <v>1037</v>
      </c>
      <c r="I501" s="565" t="s">
        <v>47</v>
      </c>
      <c r="J501" s="567" t="s">
        <v>72</v>
      </c>
      <c r="K501" s="434" t="s">
        <v>164</v>
      </c>
      <c r="L501" s="436" t="s">
        <v>446</v>
      </c>
      <c r="M501" s="549" t="s">
        <v>110</v>
      </c>
      <c r="N501" s="545">
        <v>20</v>
      </c>
      <c r="O501" s="528"/>
      <c r="P501" s="528"/>
      <c r="Q501" s="526"/>
      <c r="R501" s="526"/>
      <c r="S501" s="215"/>
      <c r="W501" s="188"/>
      <c r="X501" s="543"/>
      <c r="Y501" s="543"/>
      <c r="Z501" s="543"/>
      <c r="AA501" s="543"/>
      <c r="AB501" s="543">
        <f>IF($N$501="","",$N$501)</f>
        <v>20</v>
      </c>
      <c r="AC501" s="543"/>
      <c r="AD501" s="543"/>
      <c r="AE501" s="543"/>
      <c r="AF501" s="543"/>
      <c r="AG501" s="543"/>
      <c r="AH501" s="543"/>
      <c r="AI501" s="543"/>
      <c r="AJ501" s="543"/>
      <c r="AK501" s="190"/>
    </row>
    <row r="502" spans="2:37" ht="35.1" customHeight="1" x14ac:dyDescent="0.25">
      <c r="B502" s="187"/>
      <c r="C502" s="679"/>
      <c r="D502" s="684"/>
      <c r="E502" s="675"/>
      <c r="F502" s="672"/>
      <c r="G502" s="560"/>
      <c r="H502" s="564"/>
      <c r="I502" s="566"/>
      <c r="J502" s="564"/>
      <c r="K502" s="434" t="s">
        <v>165</v>
      </c>
      <c r="L502" s="436" t="s">
        <v>447</v>
      </c>
      <c r="M502" s="546"/>
      <c r="N502" s="546"/>
      <c r="O502" s="527"/>
      <c r="P502" s="527"/>
      <c r="Q502" s="527"/>
      <c r="R502" s="527"/>
      <c r="S502" s="215"/>
      <c r="W502" s="188"/>
      <c r="X502" s="544"/>
      <c r="Y502" s="544"/>
      <c r="Z502" s="544"/>
      <c r="AA502" s="544"/>
      <c r="AB502" s="544"/>
      <c r="AC502" s="544"/>
      <c r="AD502" s="544"/>
      <c r="AE502" s="544"/>
      <c r="AF502" s="544"/>
      <c r="AG502" s="544"/>
      <c r="AH502" s="544"/>
      <c r="AI502" s="544"/>
      <c r="AJ502" s="544"/>
      <c r="AK502" s="190"/>
    </row>
    <row r="503" spans="2:37" ht="35.1" customHeight="1" x14ac:dyDescent="0.25">
      <c r="B503" s="187"/>
      <c r="C503" s="679"/>
      <c r="D503" s="684"/>
      <c r="E503" s="675"/>
      <c r="F503" s="672"/>
      <c r="G503" s="560"/>
      <c r="H503" s="564"/>
      <c r="I503" s="566"/>
      <c r="J503" s="564"/>
      <c r="K503" s="434" t="s">
        <v>166</v>
      </c>
      <c r="L503" s="436" t="s">
        <v>448</v>
      </c>
      <c r="M503" s="546"/>
      <c r="N503" s="546"/>
      <c r="O503" s="527"/>
      <c r="P503" s="527"/>
      <c r="Q503" s="527"/>
      <c r="R503" s="527"/>
      <c r="S503" s="215"/>
      <c r="W503" s="188"/>
      <c r="X503" s="544"/>
      <c r="Y503" s="544"/>
      <c r="Z503" s="544"/>
      <c r="AA503" s="544"/>
      <c r="AB503" s="544"/>
      <c r="AC503" s="544"/>
      <c r="AD503" s="544"/>
      <c r="AE503" s="544"/>
      <c r="AF503" s="544"/>
      <c r="AG503" s="544"/>
      <c r="AH503" s="544"/>
      <c r="AI503" s="544"/>
      <c r="AJ503" s="544"/>
      <c r="AK503" s="190"/>
    </row>
    <row r="504" spans="2:37" ht="35.1" customHeight="1" x14ac:dyDescent="0.25">
      <c r="B504" s="187"/>
      <c r="C504" s="679"/>
      <c r="D504" s="684"/>
      <c r="E504" s="675"/>
      <c r="F504" s="672"/>
      <c r="G504" s="560"/>
      <c r="H504" s="564"/>
      <c r="I504" s="566"/>
      <c r="J504" s="564"/>
      <c r="K504" s="434" t="s">
        <v>187</v>
      </c>
      <c r="L504" s="436" t="s">
        <v>449</v>
      </c>
      <c r="M504" s="546"/>
      <c r="N504" s="546"/>
      <c r="O504" s="527"/>
      <c r="P504" s="527"/>
      <c r="Q504" s="527"/>
      <c r="R504" s="527"/>
      <c r="S504" s="215"/>
      <c r="W504" s="188"/>
      <c r="X504" s="544"/>
      <c r="Y504" s="544"/>
      <c r="Z504" s="544"/>
      <c r="AA504" s="544"/>
      <c r="AB504" s="544"/>
      <c r="AC504" s="544"/>
      <c r="AD504" s="544"/>
      <c r="AE504" s="544"/>
      <c r="AF504" s="544"/>
      <c r="AG504" s="544"/>
      <c r="AH504" s="544"/>
      <c r="AI504" s="544"/>
      <c r="AJ504" s="544"/>
      <c r="AK504" s="190"/>
    </row>
    <row r="505" spans="2:37" ht="35.1" customHeight="1" x14ac:dyDescent="0.25">
      <c r="B505" s="187"/>
      <c r="C505" s="679"/>
      <c r="D505" s="684"/>
      <c r="E505" s="675"/>
      <c r="F505" s="672"/>
      <c r="G505" s="560"/>
      <c r="H505" s="564"/>
      <c r="I505" s="566"/>
      <c r="J505" s="564"/>
      <c r="K505" s="434" t="s">
        <v>188</v>
      </c>
      <c r="L505" s="436" t="s">
        <v>450</v>
      </c>
      <c r="M505" s="546"/>
      <c r="N505" s="546"/>
      <c r="O505" s="527"/>
      <c r="P505" s="527"/>
      <c r="Q505" s="527"/>
      <c r="R505" s="527"/>
      <c r="S505" s="215"/>
      <c r="W505" s="188"/>
      <c r="X505" s="544"/>
      <c r="Y505" s="544"/>
      <c r="Z505" s="544"/>
      <c r="AA505" s="544"/>
      <c r="AB505" s="544"/>
      <c r="AC505" s="544"/>
      <c r="AD505" s="544"/>
      <c r="AE505" s="544"/>
      <c r="AF505" s="544"/>
      <c r="AG505" s="544"/>
      <c r="AH505" s="544"/>
      <c r="AI505" s="544"/>
      <c r="AJ505" s="544"/>
      <c r="AK505" s="190"/>
    </row>
    <row r="506" spans="2:37" ht="35.1" customHeight="1" x14ac:dyDescent="0.25">
      <c r="B506" s="187"/>
      <c r="C506" s="679"/>
      <c r="D506" s="684"/>
      <c r="E506" s="675"/>
      <c r="F506" s="672"/>
      <c r="G506" s="559"/>
      <c r="H506" s="548" t="s">
        <v>1038</v>
      </c>
      <c r="I506" s="565" t="s">
        <v>48</v>
      </c>
      <c r="J506" s="567" t="s">
        <v>72</v>
      </c>
      <c r="K506" s="434" t="s">
        <v>164</v>
      </c>
      <c r="L506" s="436" t="s">
        <v>446</v>
      </c>
      <c r="M506" s="549" t="s">
        <v>110</v>
      </c>
      <c r="N506" s="545">
        <v>20</v>
      </c>
      <c r="O506" s="528"/>
      <c r="P506" s="528"/>
      <c r="Q506" s="526"/>
      <c r="R506" s="526"/>
      <c r="S506" s="215"/>
      <c r="W506" s="188"/>
      <c r="X506" s="543"/>
      <c r="Y506" s="543"/>
      <c r="Z506" s="543"/>
      <c r="AA506" s="543"/>
      <c r="AB506" s="543"/>
      <c r="AC506" s="543"/>
      <c r="AD506" s="543"/>
      <c r="AE506" s="543"/>
      <c r="AF506" s="543"/>
      <c r="AG506" s="543"/>
      <c r="AH506" s="543">
        <f>IF($N$506="","",$N$506)</f>
        <v>20</v>
      </c>
      <c r="AI506" s="543"/>
      <c r="AJ506" s="543"/>
      <c r="AK506" s="190"/>
    </row>
    <row r="507" spans="2:37" ht="35.1" customHeight="1" x14ac:dyDescent="0.25">
      <c r="B507" s="187"/>
      <c r="C507" s="679"/>
      <c r="D507" s="684"/>
      <c r="E507" s="675"/>
      <c r="F507" s="672"/>
      <c r="G507" s="560"/>
      <c r="H507" s="564"/>
      <c r="I507" s="566"/>
      <c r="J507" s="564"/>
      <c r="K507" s="434" t="s">
        <v>165</v>
      </c>
      <c r="L507" s="436" t="s">
        <v>447</v>
      </c>
      <c r="M507" s="546"/>
      <c r="N507" s="546"/>
      <c r="O507" s="527"/>
      <c r="P507" s="527"/>
      <c r="Q507" s="527"/>
      <c r="R507" s="527"/>
      <c r="S507" s="215"/>
      <c r="W507" s="188"/>
      <c r="X507" s="544"/>
      <c r="Y507" s="544"/>
      <c r="Z507" s="544"/>
      <c r="AA507" s="544"/>
      <c r="AB507" s="544"/>
      <c r="AC507" s="544"/>
      <c r="AD507" s="544"/>
      <c r="AE507" s="544"/>
      <c r="AF507" s="544"/>
      <c r="AG507" s="544"/>
      <c r="AH507" s="544"/>
      <c r="AI507" s="544"/>
      <c r="AJ507" s="544"/>
      <c r="AK507" s="190"/>
    </row>
    <row r="508" spans="2:37" ht="35.1" customHeight="1" x14ac:dyDescent="0.25">
      <c r="B508" s="187"/>
      <c r="C508" s="679"/>
      <c r="D508" s="684"/>
      <c r="E508" s="675"/>
      <c r="F508" s="672"/>
      <c r="G508" s="560"/>
      <c r="H508" s="564"/>
      <c r="I508" s="566"/>
      <c r="J508" s="564"/>
      <c r="K508" s="434" t="s">
        <v>166</v>
      </c>
      <c r="L508" s="436" t="s">
        <v>448</v>
      </c>
      <c r="M508" s="546"/>
      <c r="N508" s="546"/>
      <c r="O508" s="527"/>
      <c r="P508" s="527"/>
      <c r="Q508" s="527"/>
      <c r="R508" s="527"/>
      <c r="S508" s="215"/>
      <c r="W508" s="188"/>
      <c r="X508" s="544"/>
      <c r="Y508" s="544"/>
      <c r="Z508" s="544"/>
      <c r="AA508" s="544"/>
      <c r="AB508" s="544"/>
      <c r="AC508" s="544"/>
      <c r="AD508" s="544"/>
      <c r="AE508" s="544"/>
      <c r="AF508" s="544"/>
      <c r="AG508" s="544"/>
      <c r="AH508" s="544"/>
      <c r="AI508" s="544"/>
      <c r="AJ508" s="544"/>
      <c r="AK508" s="190"/>
    </row>
    <row r="509" spans="2:37" ht="35.1" customHeight="1" x14ac:dyDescent="0.25">
      <c r="B509" s="187"/>
      <c r="C509" s="679"/>
      <c r="D509" s="684"/>
      <c r="E509" s="675"/>
      <c r="F509" s="672"/>
      <c r="G509" s="560"/>
      <c r="H509" s="564"/>
      <c r="I509" s="566"/>
      <c r="J509" s="564"/>
      <c r="K509" s="434" t="s">
        <v>187</v>
      </c>
      <c r="L509" s="436" t="s">
        <v>449</v>
      </c>
      <c r="M509" s="546"/>
      <c r="N509" s="546"/>
      <c r="O509" s="527"/>
      <c r="P509" s="527"/>
      <c r="Q509" s="527"/>
      <c r="R509" s="527"/>
      <c r="S509" s="215"/>
      <c r="W509" s="188"/>
      <c r="X509" s="544"/>
      <c r="Y509" s="544"/>
      <c r="Z509" s="544"/>
      <c r="AA509" s="544"/>
      <c r="AB509" s="544"/>
      <c r="AC509" s="544"/>
      <c r="AD509" s="544"/>
      <c r="AE509" s="544"/>
      <c r="AF509" s="544"/>
      <c r="AG509" s="544"/>
      <c r="AH509" s="544"/>
      <c r="AI509" s="544"/>
      <c r="AJ509" s="544"/>
      <c r="AK509" s="190"/>
    </row>
    <row r="510" spans="2:37" ht="35.1" customHeight="1" x14ac:dyDescent="0.25">
      <c r="B510" s="187"/>
      <c r="C510" s="679"/>
      <c r="D510" s="684"/>
      <c r="E510" s="675"/>
      <c r="F510" s="672"/>
      <c r="G510" s="560"/>
      <c r="H510" s="564"/>
      <c r="I510" s="566"/>
      <c r="J510" s="564"/>
      <c r="K510" s="434" t="s">
        <v>188</v>
      </c>
      <c r="L510" s="436" t="s">
        <v>450</v>
      </c>
      <c r="M510" s="546"/>
      <c r="N510" s="546"/>
      <c r="O510" s="527"/>
      <c r="P510" s="527"/>
      <c r="Q510" s="527"/>
      <c r="R510" s="527"/>
      <c r="S510" s="215"/>
      <c r="W510" s="188"/>
      <c r="X510" s="544"/>
      <c r="Y510" s="544"/>
      <c r="Z510" s="544"/>
      <c r="AA510" s="544"/>
      <c r="AB510" s="544"/>
      <c r="AC510" s="544"/>
      <c r="AD510" s="544"/>
      <c r="AE510" s="544"/>
      <c r="AF510" s="544"/>
      <c r="AG510" s="544"/>
      <c r="AH510" s="544"/>
      <c r="AI510" s="544"/>
      <c r="AJ510" s="544"/>
      <c r="AK510" s="190"/>
    </row>
    <row r="511" spans="2:37" ht="35.1" customHeight="1" x14ac:dyDescent="0.25">
      <c r="B511" s="187"/>
      <c r="C511" s="679"/>
      <c r="D511" s="684"/>
      <c r="E511" s="675"/>
      <c r="F511" s="672"/>
      <c r="G511" s="559"/>
      <c r="H511" s="548" t="s">
        <v>1039</v>
      </c>
      <c r="I511" s="565" t="s">
        <v>49</v>
      </c>
      <c r="J511" s="567" t="s">
        <v>72</v>
      </c>
      <c r="K511" s="434" t="s">
        <v>164</v>
      </c>
      <c r="L511" s="436" t="s">
        <v>446</v>
      </c>
      <c r="M511" s="549" t="s">
        <v>110</v>
      </c>
      <c r="N511" s="545">
        <v>20</v>
      </c>
      <c r="O511" s="528"/>
      <c r="P511" s="528"/>
      <c r="Q511" s="526"/>
      <c r="R511" s="526"/>
      <c r="S511" s="215"/>
      <c r="W511" s="188"/>
      <c r="X511" s="543">
        <f>IF($N$511="","",$N$511)</f>
        <v>20</v>
      </c>
      <c r="Y511" s="543"/>
      <c r="Z511" s="543"/>
      <c r="AA511" s="543"/>
      <c r="AB511" s="543"/>
      <c r="AC511" s="543"/>
      <c r="AD511" s="543"/>
      <c r="AE511" s="543"/>
      <c r="AF511" s="543"/>
      <c r="AG511" s="543"/>
      <c r="AH511" s="543"/>
      <c r="AI511" s="543"/>
      <c r="AJ511" s="543"/>
      <c r="AK511" s="190"/>
    </row>
    <row r="512" spans="2:37" ht="35.1" customHeight="1" x14ac:dyDescent="0.25">
      <c r="B512" s="187"/>
      <c r="C512" s="679"/>
      <c r="D512" s="684"/>
      <c r="E512" s="675"/>
      <c r="F512" s="672"/>
      <c r="G512" s="560"/>
      <c r="H512" s="564"/>
      <c r="I512" s="566"/>
      <c r="J512" s="564"/>
      <c r="K512" s="434" t="s">
        <v>165</v>
      </c>
      <c r="L512" s="436" t="s">
        <v>447</v>
      </c>
      <c r="M512" s="546"/>
      <c r="N512" s="546"/>
      <c r="O512" s="527"/>
      <c r="P512" s="527"/>
      <c r="Q512" s="527"/>
      <c r="R512" s="527"/>
      <c r="S512" s="215"/>
      <c r="W512" s="188"/>
      <c r="X512" s="544"/>
      <c r="Y512" s="544"/>
      <c r="Z512" s="544"/>
      <c r="AA512" s="544"/>
      <c r="AB512" s="544"/>
      <c r="AC512" s="544"/>
      <c r="AD512" s="544"/>
      <c r="AE512" s="544"/>
      <c r="AF512" s="544"/>
      <c r="AG512" s="544"/>
      <c r="AH512" s="544"/>
      <c r="AI512" s="544"/>
      <c r="AJ512" s="544"/>
      <c r="AK512" s="190"/>
    </row>
    <row r="513" spans="2:37" ht="35.1" customHeight="1" x14ac:dyDescent="0.25">
      <c r="B513" s="187"/>
      <c r="C513" s="679"/>
      <c r="D513" s="684"/>
      <c r="E513" s="675"/>
      <c r="F513" s="672"/>
      <c r="G513" s="560"/>
      <c r="H513" s="564"/>
      <c r="I513" s="566"/>
      <c r="J513" s="564"/>
      <c r="K513" s="434" t="s">
        <v>166</v>
      </c>
      <c r="L513" s="436" t="s">
        <v>448</v>
      </c>
      <c r="M513" s="546"/>
      <c r="N513" s="546"/>
      <c r="O513" s="527"/>
      <c r="P513" s="527"/>
      <c r="Q513" s="527"/>
      <c r="R513" s="527"/>
      <c r="S513" s="215"/>
      <c r="W513" s="188"/>
      <c r="X513" s="544"/>
      <c r="Y513" s="544"/>
      <c r="Z513" s="544"/>
      <c r="AA513" s="544"/>
      <c r="AB513" s="544"/>
      <c r="AC513" s="544"/>
      <c r="AD513" s="544"/>
      <c r="AE513" s="544"/>
      <c r="AF513" s="544"/>
      <c r="AG513" s="544"/>
      <c r="AH513" s="544"/>
      <c r="AI513" s="544"/>
      <c r="AJ513" s="544"/>
      <c r="AK513" s="190"/>
    </row>
    <row r="514" spans="2:37" ht="35.1" customHeight="1" x14ac:dyDescent="0.25">
      <c r="B514" s="187"/>
      <c r="C514" s="679"/>
      <c r="D514" s="684"/>
      <c r="E514" s="675"/>
      <c r="F514" s="672"/>
      <c r="G514" s="560"/>
      <c r="H514" s="564"/>
      <c r="I514" s="566"/>
      <c r="J514" s="564"/>
      <c r="K514" s="434" t="s">
        <v>187</v>
      </c>
      <c r="L514" s="436" t="s">
        <v>449</v>
      </c>
      <c r="M514" s="546"/>
      <c r="N514" s="546"/>
      <c r="O514" s="527"/>
      <c r="P514" s="527"/>
      <c r="Q514" s="527"/>
      <c r="R514" s="527"/>
      <c r="S514" s="215"/>
      <c r="W514" s="188"/>
      <c r="X514" s="544"/>
      <c r="Y514" s="544"/>
      <c r="Z514" s="544"/>
      <c r="AA514" s="544"/>
      <c r="AB514" s="544"/>
      <c r="AC514" s="544"/>
      <c r="AD514" s="544"/>
      <c r="AE514" s="544"/>
      <c r="AF514" s="544"/>
      <c r="AG514" s="544"/>
      <c r="AH514" s="544"/>
      <c r="AI514" s="544"/>
      <c r="AJ514" s="544"/>
      <c r="AK514" s="190"/>
    </row>
    <row r="515" spans="2:37" ht="35.1" customHeight="1" x14ac:dyDescent="0.25">
      <c r="B515" s="187"/>
      <c r="C515" s="679"/>
      <c r="D515" s="684"/>
      <c r="E515" s="675"/>
      <c r="F515" s="672"/>
      <c r="G515" s="560"/>
      <c r="H515" s="564"/>
      <c r="I515" s="566"/>
      <c r="J515" s="564"/>
      <c r="K515" s="434" t="s">
        <v>188</v>
      </c>
      <c r="L515" s="436" t="s">
        <v>450</v>
      </c>
      <c r="M515" s="546"/>
      <c r="N515" s="546"/>
      <c r="O515" s="527"/>
      <c r="P515" s="527"/>
      <c r="Q515" s="527"/>
      <c r="R515" s="527"/>
      <c r="S515" s="215"/>
      <c r="W515" s="188"/>
      <c r="X515" s="544"/>
      <c r="Y515" s="544"/>
      <c r="Z515" s="544"/>
      <c r="AA515" s="544"/>
      <c r="AB515" s="544"/>
      <c r="AC515" s="544"/>
      <c r="AD515" s="544"/>
      <c r="AE515" s="544"/>
      <c r="AF515" s="544"/>
      <c r="AG515" s="544"/>
      <c r="AH515" s="544"/>
      <c r="AI515" s="544"/>
      <c r="AJ515" s="544"/>
      <c r="AK515" s="190"/>
    </row>
    <row r="516" spans="2:37" ht="39.75" customHeight="1" x14ac:dyDescent="0.25">
      <c r="B516" s="187"/>
      <c r="C516" s="679"/>
      <c r="D516" s="684"/>
      <c r="E516" s="675"/>
      <c r="F516" s="672"/>
      <c r="G516" s="559">
        <v>56</v>
      </c>
      <c r="H516" s="561" t="s">
        <v>131</v>
      </c>
      <c r="I516" s="568"/>
      <c r="J516" s="567" t="s">
        <v>132</v>
      </c>
      <c r="K516" s="434" t="s">
        <v>164</v>
      </c>
      <c r="L516" s="388" t="s">
        <v>451</v>
      </c>
      <c r="M516" s="549" t="s">
        <v>109</v>
      </c>
      <c r="N516" s="545">
        <v>41</v>
      </c>
      <c r="O516" s="528" t="s">
        <v>1378</v>
      </c>
      <c r="P516" s="528" t="s">
        <v>1379</v>
      </c>
      <c r="Q516" s="528" t="s">
        <v>1380</v>
      </c>
      <c r="R516" s="526"/>
      <c r="S516" s="215"/>
      <c r="W516" s="188"/>
      <c r="X516" s="543"/>
      <c r="Y516" s="543"/>
      <c r="Z516" s="543">
        <f>IF($N$516="","",$N$516)</f>
        <v>41</v>
      </c>
      <c r="AA516" s="543"/>
      <c r="AB516" s="543"/>
      <c r="AC516" s="543"/>
      <c r="AD516" s="543">
        <f>IF($N$516="","",$N$516)</f>
        <v>41</v>
      </c>
      <c r="AE516" s="543"/>
      <c r="AF516" s="543"/>
      <c r="AG516" s="543"/>
      <c r="AH516" s="543"/>
      <c r="AI516" s="543">
        <f>IF($N$516="","",$N$516)</f>
        <v>41</v>
      </c>
      <c r="AJ516" s="543"/>
      <c r="AK516" s="190"/>
    </row>
    <row r="517" spans="2:37" ht="39.75" customHeight="1" x14ac:dyDescent="0.25">
      <c r="B517" s="187"/>
      <c r="C517" s="679"/>
      <c r="D517" s="684"/>
      <c r="E517" s="675"/>
      <c r="F517" s="672"/>
      <c r="G517" s="560"/>
      <c r="H517" s="566"/>
      <c r="I517" s="568"/>
      <c r="J517" s="564"/>
      <c r="K517" s="434" t="s">
        <v>165</v>
      </c>
      <c r="L517" s="436" t="s">
        <v>452</v>
      </c>
      <c r="M517" s="546"/>
      <c r="N517" s="546"/>
      <c r="O517" s="527"/>
      <c r="P517" s="527"/>
      <c r="Q517" s="527"/>
      <c r="R517" s="527"/>
      <c r="S517" s="215"/>
      <c r="W517" s="188"/>
      <c r="X517" s="544"/>
      <c r="Y517" s="544"/>
      <c r="Z517" s="544"/>
      <c r="AA517" s="544"/>
      <c r="AB517" s="544"/>
      <c r="AC517" s="544"/>
      <c r="AD517" s="544"/>
      <c r="AE517" s="544"/>
      <c r="AF517" s="544"/>
      <c r="AG517" s="544"/>
      <c r="AH517" s="544"/>
      <c r="AI517" s="544"/>
      <c r="AJ517" s="544"/>
      <c r="AK517" s="190"/>
    </row>
    <row r="518" spans="2:37" ht="39.75" customHeight="1" x14ac:dyDescent="0.25">
      <c r="B518" s="187"/>
      <c r="C518" s="679"/>
      <c r="D518" s="684"/>
      <c r="E518" s="675"/>
      <c r="F518" s="672"/>
      <c r="G518" s="560"/>
      <c r="H518" s="566"/>
      <c r="I518" s="568"/>
      <c r="J518" s="564"/>
      <c r="K518" s="434" t="s">
        <v>166</v>
      </c>
      <c r="L518" s="436" t="s">
        <v>453</v>
      </c>
      <c r="M518" s="546"/>
      <c r="N518" s="546"/>
      <c r="O518" s="527"/>
      <c r="P518" s="527"/>
      <c r="Q518" s="527"/>
      <c r="R518" s="527"/>
      <c r="S518" s="215"/>
      <c r="W518" s="188"/>
      <c r="X518" s="544"/>
      <c r="Y518" s="544"/>
      <c r="Z518" s="544"/>
      <c r="AA518" s="544"/>
      <c r="AB518" s="544"/>
      <c r="AC518" s="544"/>
      <c r="AD518" s="544"/>
      <c r="AE518" s="544"/>
      <c r="AF518" s="544"/>
      <c r="AG518" s="544"/>
      <c r="AH518" s="544"/>
      <c r="AI518" s="544"/>
      <c r="AJ518" s="544"/>
      <c r="AK518" s="190"/>
    </row>
    <row r="519" spans="2:37" ht="39.75" customHeight="1" x14ac:dyDescent="0.25">
      <c r="B519" s="187"/>
      <c r="C519" s="679"/>
      <c r="D519" s="684"/>
      <c r="E519" s="675"/>
      <c r="F519" s="672"/>
      <c r="G519" s="560"/>
      <c r="H519" s="566"/>
      <c r="I519" s="568"/>
      <c r="J519" s="564"/>
      <c r="K519" s="434" t="s">
        <v>187</v>
      </c>
      <c r="L519" s="436" t="s">
        <v>454</v>
      </c>
      <c r="M519" s="546"/>
      <c r="N519" s="546"/>
      <c r="O519" s="527"/>
      <c r="P519" s="527"/>
      <c r="Q519" s="527"/>
      <c r="R519" s="527"/>
      <c r="S519" s="215"/>
      <c r="W519" s="188"/>
      <c r="X519" s="544"/>
      <c r="Y519" s="544"/>
      <c r="Z519" s="544"/>
      <c r="AA519" s="544"/>
      <c r="AB519" s="544"/>
      <c r="AC519" s="544"/>
      <c r="AD519" s="544"/>
      <c r="AE519" s="544"/>
      <c r="AF519" s="544"/>
      <c r="AG519" s="544"/>
      <c r="AH519" s="544"/>
      <c r="AI519" s="544"/>
      <c r="AJ519" s="544"/>
      <c r="AK519" s="190"/>
    </row>
    <row r="520" spans="2:37" ht="39.75" customHeight="1" x14ac:dyDescent="0.25">
      <c r="B520" s="187"/>
      <c r="C520" s="679"/>
      <c r="D520" s="684"/>
      <c r="E520" s="675"/>
      <c r="F520" s="672"/>
      <c r="G520" s="560"/>
      <c r="H520" s="566"/>
      <c r="I520" s="568"/>
      <c r="J520" s="564"/>
      <c r="K520" s="434" t="s">
        <v>188</v>
      </c>
      <c r="L520" s="436" t="s">
        <v>455</v>
      </c>
      <c r="M520" s="546"/>
      <c r="N520" s="546"/>
      <c r="O520" s="527"/>
      <c r="P520" s="527"/>
      <c r="Q520" s="527"/>
      <c r="R520" s="527"/>
      <c r="S520" s="215"/>
      <c r="W520" s="188"/>
      <c r="X520" s="544"/>
      <c r="Y520" s="544"/>
      <c r="Z520" s="544"/>
      <c r="AA520" s="544"/>
      <c r="AB520" s="544"/>
      <c r="AC520" s="544"/>
      <c r="AD520" s="544"/>
      <c r="AE520" s="544"/>
      <c r="AF520" s="544"/>
      <c r="AG520" s="544"/>
      <c r="AH520" s="544"/>
      <c r="AI520" s="544"/>
      <c r="AJ520" s="544"/>
      <c r="AK520" s="190"/>
    </row>
    <row r="521" spans="2:37" ht="69" customHeight="1" x14ac:dyDescent="0.25">
      <c r="B521" s="187"/>
      <c r="C521" s="679"/>
      <c r="D521" s="684"/>
      <c r="E521" s="675"/>
      <c r="F521" s="672"/>
      <c r="G521" s="559">
        <v>57</v>
      </c>
      <c r="H521" s="565" t="s">
        <v>664</v>
      </c>
      <c r="I521" s="568"/>
      <c r="J521" s="567" t="s">
        <v>665</v>
      </c>
      <c r="K521" s="434" t="s">
        <v>164</v>
      </c>
      <c r="L521" s="436" t="s">
        <v>666</v>
      </c>
      <c r="M521" s="549" t="s">
        <v>109</v>
      </c>
      <c r="N521" s="545">
        <v>20</v>
      </c>
      <c r="O521" s="526"/>
      <c r="P521" s="526"/>
      <c r="Q521" s="526"/>
      <c r="R521" s="526"/>
      <c r="S521" s="215"/>
      <c r="W521" s="188"/>
      <c r="X521" s="543"/>
      <c r="Y521" s="543"/>
      <c r="Z521" s="543">
        <f>IF($N$521="","",$N$521)</f>
        <v>20</v>
      </c>
      <c r="AA521" s="543">
        <f>IF($N$521="","",$N$521)</f>
        <v>20</v>
      </c>
      <c r="AB521" s="543"/>
      <c r="AC521" s="543">
        <f>IF($N$521="","",$N$521)</f>
        <v>20</v>
      </c>
      <c r="AD521" s="543"/>
      <c r="AE521" s="543"/>
      <c r="AF521" s="543"/>
      <c r="AG521" s="543"/>
      <c r="AH521" s="543"/>
      <c r="AI521" s="543"/>
      <c r="AJ521" s="543"/>
      <c r="AK521" s="190"/>
    </row>
    <row r="522" spans="2:37" ht="69" customHeight="1" x14ac:dyDescent="0.25">
      <c r="B522" s="187"/>
      <c r="C522" s="679"/>
      <c r="D522" s="684"/>
      <c r="E522" s="675"/>
      <c r="F522" s="672"/>
      <c r="G522" s="560"/>
      <c r="H522" s="566"/>
      <c r="I522" s="568"/>
      <c r="J522" s="564"/>
      <c r="K522" s="434" t="s">
        <v>165</v>
      </c>
      <c r="L522" s="436" t="s">
        <v>667</v>
      </c>
      <c r="M522" s="546"/>
      <c r="N522" s="546"/>
      <c r="O522" s="527"/>
      <c r="P522" s="527"/>
      <c r="Q522" s="527"/>
      <c r="R522" s="527"/>
      <c r="S522" s="215"/>
      <c r="W522" s="188"/>
      <c r="X522" s="544"/>
      <c r="Y522" s="544"/>
      <c r="Z522" s="544"/>
      <c r="AA522" s="544"/>
      <c r="AB522" s="544"/>
      <c r="AC522" s="544"/>
      <c r="AD522" s="544"/>
      <c r="AE522" s="544"/>
      <c r="AF522" s="544"/>
      <c r="AG522" s="544"/>
      <c r="AH522" s="544"/>
      <c r="AI522" s="544"/>
      <c r="AJ522" s="544"/>
      <c r="AK522" s="190"/>
    </row>
    <row r="523" spans="2:37" ht="69" customHeight="1" x14ac:dyDescent="0.25">
      <c r="B523" s="187"/>
      <c r="C523" s="679"/>
      <c r="D523" s="684"/>
      <c r="E523" s="675"/>
      <c r="F523" s="672"/>
      <c r="G523" s="560"/>
      <c r="H523" s="566"/>
      <c r="I523" s="568"/>
      <c r="J523" s="564"/>
      <c r="K523" s="434" t="s">
        <v>166</v>
      </c>
      <c r="L523" s="436" t="s">
        <v>668</v>
      </c>
      <c r="M523" s="546"/>
      <c r="N523" s="546"/>
      <c r="O523" s="527"/>
      <c r="P523" s="527"/>
      <c r="Q523" s="527"/>
      <c r="R523" s="527"/>
      <c r="S523" s="215"/>
      <c r="W523" s="188"/>
      <c r="X523" s="544"/>
      <c r="Y523" s="544"/>
      <c r="Z523" s="544"/>
      <c r="AA523" s="544"/>
      <c r="AB523" s="544"/>
      <c r="AC523" s="544"/>
      <c r="AD523" s="544"/>
      <c r="AE523" s="544"/>
      <c r="AF523" s="544"/>
      <c r="AG523" s="544"/>
      <c r="AH523" s="544"/>
      <c r="AI523" s="544"/>
      <c r="AJ523" s="544"/>
      <c r="AK523" s="190"/>
    </row>
    <row r="524" spans="2:37" ht="69" customHeight="1" x14ac:dyDescent="0.25">
      <c r="B524" s="187"/>
      <c r="C524" s="679"/>
      <c r="D524" s="684"/>
      <c r="E524" s="675"/>
      <c r="F524" s="672"/>
      <c r="G524" s="560"/>
      <c r="H524" s="566"/>
      <c r="I524" s="568"/>
      <c r="J524" s="564"/>
      <c r="K524" s="434" t="s">
        <v>187</v>
      </c>
      <c r="L524" s="436" t="s">
        <v>669</v>
      </c>
      <c r="M524" s="546"/>
      <c r="N524" s="546"/>
      <c r="O524" s="527"/>
      <c r="P524" s="527"/>
      <c r="Q524" s="527"/>
      <c r="R524" s="527"/>
      <c r="S524" s="215"/>
      <c r="W524" s="188"/>
      <c r="X524" s="544"/>
      <c r="Y524" s="544"/>
      <c r="Z524" s="544"/>
      <c r="AA524" s="544"/>
      <c r="AB524" s="544"/>
      <c r="AC524" s="544"/>
      <c r="AD524" s="544"/>
      <c r="AE524" s="544"/>
      <c r="AF524" s="544"/>
      <c r="AG524" s="544"/>
      <c r="AH524" s="544"/>
      <c r="AI524" s="544"/>
      <c r="AJ524" s="544"/>
      <c r="AK524" s="190"/>
    </row>
    <row r="525" spans="2:37" ht="69" customHeight="1" x14ac:dyDescent="0.25">
      <c r="B525" s="187"/>
      <c r="C525" s="679"/>
      <c r="D525" s="684"/>
      <c r="E525" s="675"/>
      <c r="F525" s="672"/>
      <c r="G525" s="560"/>
      <c r="H525" s="566"/>
      <c r="I525" s="568"/>
      <c r="J525" s="564"/>
      <c r="K525" s="434" t="s">
        <v>188</v>
      </c>
      <c r="L525" s="436" t="s">
        <v>670</v>
      </c>
      <c r="M525" s="546"/>
      <c r="N525" s="546"/>
      <c r="O525" s="527"/>
      <c r="P525" s="527"/>
      <c r="Q525" s="527"/>
      <c r="R525" s="527"/>
      <c r="S525" s="215"/>
      <c r="W525" s="188"/>
      <c r="X525" s="544"/>
      <c r="Y525" s="544"/>
      <c r="Z525" s="544"/>
      <c r="AA525" s="544"/>
      <c r="AB525" s="544"/>
      <c r="AC525" s="544"/>
      <c r="AD525" s="544"/>
      <c r="AE525" s="544"/>
      <c r="AF525" s="544"/>
      <c r="AG525" s="544"/>
      <c r="AH525" s="544"/>
      <c r="AI525" s="544"/>
      <c r="AJ525" s="544"/>
      <c r="AK525" s="190"/>
    </row>
    <row r="526" spans="2:37" ht="39.75" customHeight="1" x14ac:dyDescent="0.25">
      <c r="B526" s="187"/>
      <c r="C526" s="679"/>
      <c r="D526" s="684"/>
      <c r="E526" s="675"/>
      <c r="F526" s="672"/>
      <c r="G526" s="559">
        <v>58</v>
      </c>
      <c r="H526" s="597" t="s">
        <v>1002</v>
      </c>
      <c r="I526" s="598"/>
      <c r="J526" s="603" t="s">
        <v>535</v>
      </c>
      <c r="K526" s="434" t="s">
        <v>164</v>
      </c>
      <c r="L526" s="435" t="s">
        <v>931</v>
      </c>
      <c r="M526" s="549"/>
      <c r="N526" s="677">
        <v>81</v>
      </c>
      <c r="O526" s="529" t="s">
        <v>1143</v>
      </c>
      <c r="P526" s="531" t="s">
        <v>1396</v>
      </c>
      <c r="Q526" s="531" t="s">
        <v>1397</v>
      </c>
      <c r="R526" s="526"/>
      <c r="S526" s="215"/>
      <c r="W526" s="188"/>
      <c r="X526" s="543"/>
      <c r="Y526" s="543"/>
      <c r="Z526" s="543"/>
      <c r="AA526" s="543"/>
      <c r="AB526" s="543"/>
      <c r="AC526" s="543">
        <f>IF($N$531="","",$N$531)</f>
        <v>61</v>
      </c>
      <c r="AD526" s="543">
        <f>IF($N$531="","",$N$531)</f>
        <v>61</v>
      </c>
      <c r="AE526" s="543"/>
      <c r="AF526" s="543"/>
      <c r="AG526" s="543">
        <f>IF($N$531="","",$N$531)</f>
        <v>61</v>
      </c>
      <c r="AH526" s="543"/>
      <c r="AI526" s="543">
        <f>IF($N$531="","",$N$531)</f>
        <v>61</v>
      </c>
      <c r="AJ526" s="543"/>
      <c r="AK526" s="190"/>
    </row>
    <row r="527" spans="2:37" ht="39.75" customHeight="1" x14ac:dyDescent="0.25">
      <c r="B527" s="187"/>
      <c r="C527" s="679"/>
      <c r="D527" s="684"/>
      <c r="E527" s="675"/>
      <c r="F527" s="672"/>
      <c r="G527" s="560"/>
      <c r="H527" s="599"/>
      <c r="I527" s="600"/>
      <c r="J527" s="604"/>
      <c r="K527" s="434" t="s">
        <v>165</v>
      </c>
      <c r="L527" s="435" t="s">
        <v>932</v>
      </c>
      <c r="M527" s="546"/>
      <c r="N527" s="641"/>
      <c r="O527" s="530"/>
      <c r="P527" s="532"/>
      <c r="Q527" s="532"/>
      <c r="R527" s="527"/>
      <c r="S527" s="215"/>
      <c r="W527" s="188"/>
      <c r="X527" s="544"/>
      <c r="Y527" s="544"/>
      <c r="Z527" s="544"/>
      <c r="AA527" s="544"/>
      <c r="AB527" s="544"/>
      <c r="AC527" s="544"/>
      <c r="AD527" s="544"/>
      <c r="AE527" s="544"/>
      <c r="AF527" s="544"/>
      <c r="AG527" s="544"/>
      <c r="AH527" s="544"/>
      <c r="AI527" s="544"/>
      <c r="AJ527" s="544"/>
      <c r="AK527" s="190"/>
    </row>
    <row r="528" spans="2:37" ht="39.75" customHeight="1" x14ac:dyDescent="0.25">
      <c r="B528" s="187"/>
      <c r="C528" s="679"/>
      <c r="D528" s="684"/>
      <c r="E528" s="675"/>
      <c r="F528" s="672"/>
      <c r="G528" s="560"/>
      <c r="H528" s="599"/>
      <c r="I528" s="600"/>
      <c r="J528" s="604"/>
      <c r="K528" s="434" t="s">
        <v>166</v>
      </c>
      <c r="L528" s="435" t="s">
        <v>934</v>
      </c>
      <c r="M528" s="546"/>
      <c r="N528" s="641"/>
      <c r="O528" s="530"/>
      <c r="P528" s="532"/>
      <c r="Q528" s="532"/>
      <c r="R528" s="527"/>
      <c r="S528" s="215"/>
      <c r="W528" s="188"/>
      <c r="X528" s="544"/>
      <c r="Y528" s="544"/>
      <c r="Z528" s="544"/>
      <c r="AA528" s="544"/>
      <c r="AB528" s="544"/>
      <c r="AC528" s="544"/>
      <c r="AD528" s="544"/>
      <c r="AE528" s="544"/>
      <c r="AF528" s="544"/>
      <c r="AG528" s="544"/>
      <c r="AH528" s="544"/>
      <c r="AI528" s="544"/>
      <c r="AJ528" s="544"/>
      <c r="AK528" s="190"/>
    </row>
    <row r="529" spans="2:37" ht="39.75" customHeight="1" x14ac:dyDescent="0.25">
      <c r="B529" s="187"/>
      <c r="C529" s="679"/>
      <c r="D529" s="684"/>
      <c r="E529" s="675"/>
      <c r="F529" s="672"/>
      <c r="G529" s="560"/>
      <c r="H529" s="599"/>
      <c r="I529" s="600"/>
      <c r="J529" s="604"/>
      <c r="K529" s="434" t="s">
        <v>187</v>
      </c>
      <c r="L529" s="435" t="s">
        <v>933</v>
      </c>
      <c r="M529" s="546"/>
      <c r="N529" s="641"/>
      <c r="O529" s="530"/>
      <c r="P529" s="532"/>
      <c r="Q529" s="532"/>
      <c r="R529" s="527"/>
      <c r="S529" s="215"/>
      <c r="W529" s="188"/>
      <c r="X529" s="544"/>
      <c r="Y529" s="544"/>
      <c r="Z529" s="544"/>
      <c r="AA529" s="544"/>
      <c r="AB529" s="544"/>
      <c r="AC529" s="544"/>
      <c r="AD529" s="544"/>
      <c r="AE529" s="544"/>
      <c r="AF529" s="544"/>
      <c r="AG529" s="544"/>
      <c r="AH529" s="544"/>
      <c r="AI529" s="544"/>
      <c r="AJ529" s="544"/>
      <c r="AK529" s="190"/>
    </row>
    <row r="530" spans="2:37" ht="36" customHeight="1" x14ac:dyDescent="0.25">
      <c r="B530" s="187"/>
      <c r="C530" s="679"/>
      <c r="D530" s="684"/>
      <c r="E530" s="675"/>
      <c r="F530" s="672"/>
      <c r="G530" s="560"/>
      <c r="H530" s="601"/>
      <c r="I530" s="602"/>
      <c r="J530" s="605"/>
      <c r="K530" s="434" t="s">
        <v>188</v>
      </c>
      <c r="L530" s="435" t="s">
        <v>950</v>
      </c>
      <c r="M530" s="546"/>
      <c r="N530" s="642"/>
      <c r="O530" s="530"/>
      <c r="P530" s="532"/>
      <c r="Q530" s="532"/>
      <c r="R530" s="527"/>
      <c r="S530" s="215"/>
      <c r="W530" s="188"/>
      <c r="X530" s="544"/>
      <c r="Y530" s="544"/>
      <c r="Z530" s="544"/>
      <c r="AA530" s="544"/>
      <c r="AB530" s="544"/>
      <c r="AC530" s="544"/>
      <c r="AD530" s="544"/>
      <c r="AE530" s="544"/>
      <c r="AF530" s="544"/>
      <c r="AG530" s="544"/>
      <c r="AH530" s="544"/>
      <c r="AI530" s="544"/>
      <c r="AJ530" s="544"/>
      <c r="AK530" s="190"/>
    </row>
    <row r="531" spans="2:37" ht="24" x14ac:dyDescent="0.25">
      <c r="B531" s="187"/>
      <c r="C531" s="679"/>
      <c r="D531" s="684"/>
      <c r="E531" s="675"/>
      <c r="F531" s="672"/>
      <c r="G531" s="559">
        <v>59</v>
      </c>
      <c r="H531" s="597" t="s">
        <v>1033</v>
      </c>
      <c r="I531" s="598"/>
      <c r="J531" s="603" t="s">
        <v>854</v>
      </c>
      <c r="K531" s="434" t="s">
        <v>164</v>
      </c>
      <c r="L531" s="435" t="s">
        <v>935</v>
      </c>
      <c r="M531" s="547" t="s">
        <v>109</v>
      </c>
      <c r="N531" s="545">
        <v>61</v>
      </c>
      <c r="O531" s="531" t="s">
        <v>1398</v>
      </c>
      <c r="P531" s="531" t="s">
        <v>1399</v>
      </c>
      <c r="Q531" s="526"/>
      <c r="R531" s="526"/>
      <c r="S531" s="215"/>
      <c r="W531" s="188"/>
      <c r="X531" s="543">
        <f>IF($N$531="","",$N$531)</f>
        <v>61</v>
      </c>
      <c r="Y531" s="543"/>
      <c r="Z531" s="543"/>
      <c r="AA531" s="543"/>
      <c r="AB531" s="543"/>
      <c r="AC531" s="543">
        <f>IF($N$531="","",$N$531)</f>
        <v>61</v>
      </c>
      <c r="AD531" s="543"/>
      <c r="AE531" s="543"/>
      <c r="AF531" s="543"/>
      <c r="AG531" s="543">
        <f>IF($N$531="","",$N$531)</f>
        <v>61</v>
      </c>
      <c r="AH531" s="543"/>
      <c r="AI531" s="543"/>
      <c r="AJ531" s="543"/>
      <c r="AK531" s="190"/>
    </row>
    <row r="532" spans="2:37" ht="72" x14ac:dyDescent="0.25">
      <c r="B532" s="187"/>
      <c r="C532" s="679"/>
      <c r="D532" s="684"/>
      <c r="E532" s="675"/>
      <c r="F532" s="672"/>
      <c r="G532" s="560"/>
      <c r="H532" s="599"/>
      <c r="I532" s="600"/>
      <c r="J532" s="604"/>
      <c r="K532" s="434" t="s">
        <v>165</v>
      </c>
      <c r="L532" s="435" t="s">
        <v>943</v>
      </c>
      <c r="M532" s="546"/>
      <c r="N532" s="546"/>
      <c r="O532" s="532"/>
      <c r="P532" s="532"/>
      <c r="Q532" s="527"/>
      <c r="R532" s="527"/>
      <c r="S532" s="215"/>
      <c r="W532" s="188"/>
      <c r="X532" s="544"/>
      <c r="Y532" s="544"/>
      <c r="Z532" s="544"/>
      <c r="AA532" s="544"/>
      <c r="AB532" s="544"/>
      <c r="AC532" s="544"/>
      <c r="AD532" s="544"/>
      <c r="AE532" s="544"/>
      <c r="AF532" s="544"/>
      <c r="AG532" s="544"/>
      <c r="AH532" s="544"/>
      <c r="AI532" s="544"/>
      <c r="AJ532" s="544"/>
      <c r="AK532" s="190"/>
    </row>
    <row r="533" spans="2:37" ht="48" x14ac:dyDescent="0.25">
      <c r="B533" s="187"/>
      <c r="C533" s="679"/>
      <c r="D533" s="684"/>
      <c r="E533" s="675"/>
      <c r="F533" s="672"/>
      <c r="G533" s="560"/>
      <c r="H533" s="599"/>
      <c r="I533" s="600"/>
      <c r="J533" s="604"/>
      <c r="K533" s="434" t="s">
        <v>166</v>
      </c>
      <c r="L533" s="435" t="s">
        <v>944</v>
      </c>
      <c r="M533" s="546"/>
      <c r="N533" s="546"/>
      <c r="O533" s="532"/>
      <c r="P533" s="532"/>
      <c r="Q533" s="527"/>
      <c r="R533" s="527"/>
      <c r="S533" s="215"/>
      <c r="W533" s="188"/>
      <c r="X533" s="544"/>
      <c r="Y533" s="544"/>
      <c r="Z533" s="544"/>
      <c r="AA533" s="544"/>
      <c r="AB533" s="544"/>
      <c r="AC533" s="544"/>
      <c r="AD533" s="544"/>
      <c r="AE533" s="544"/>
      <c r="AF533" s="544"/>
      <c r="AG533" s="544"/>
      <c r="AH533" s="544"/>
      <c r="AI533" s="544"/>
      <c r="AJ533" s="544"/>
      <c r="AK533" s="190"/>
    </row>
    <row r="534" spans="2:37" ht="36" x14ac:dyDescent="0.25">
      <c r="B534" s="187"/>
      <c r="C534" s="679"/>
      <c r="D534" s="684"/>
      <c r="E534" s="675"/>
      <c r="F534" s="672"/>
      <c r="G534" s="560"/>
      <c r="H534" s="599"/>
      <c r="I534" s="600"/>
      <c r="J534" s="604"/>
      <c r="K534" s="434" t="s">
        <v>187</v>
      </c>
      <c r="L534" s="435" t="s">
        <v>945</v>
      </c>
      <c r="M534" s="546"/>
      <c r="N534" s="546"/>
      <c r="O534" s="532"/>
      <c r="P534" s="532"/>
      <c r="Q534" s="527"/>
      <c r="R534" s="527"/>
      <c r="S534" s="215"/>
      <c r="W534" s="188"/>
      <c r="X534" s="544"/>
      <c r="Y534" s="544"/>
      <c r="Z534" s="544"/>
      <c r="AA534" s="544"/>
      <c r="AB534" s="544"/>
      <c r="AC534" s="544"/>
      <c r="AD534" s="544"/>
      <c r="AE534" s="544"/>
      <c r="AF534" s="544"/>
      <c r="AG534" s="544"/>
      <c r="AH534" s="544"/>
      <c r="AI534" s="544"/>
      <c r="AJ534" s="544"/>
      <c r="AK534" s="190"/>
    </row>
    <row r="535" spans="2:37" ht="48" x14ac:dyDescent="0.25">
      <c r="B535" s="187"/>
      <c r="C535" s="679"/>
      <c r="D535" s="684"/>
      <c r="E535" s="675"/>
      <c r="F535" s="673"/>
      <c r="G535" s="560"/>
      <c r="H535" s="601"/>
      <c r="I535" s="602"/>
      <c r="J535" s="605"/>
      <c r="K535" s="434" t="s">
        <v>188</v>
      </c>
      <c r="L535" s="435" t="s">
        <v>946</v>
      </c>
      <c r="M535" s="546"/>
      <c r="N535" s="546"/>
      <c r="O535" s="532"/>
      <c r="P535" s="532"/>
      <c r="Q535" s="527"/>
      <c r="R535" s="527"/>
      <c r="S535" s="215"/>
      <c r="W535" s="188"/>
      <c r="X535" s="544"/>
      <c r="Y535" s="544"/>
      <c r="Z535" s="544"/>
      <c r="AA535" s="544"/>
      <c r="AB535" s="544"/>
      <c r="AC535" s="544"/>
      <c r="AD535" s="544"/>
      <c r="AE535" s="544"/>
      <c r="AF535" s="544"/>
      <c r="AG535" s="544"/>
      <c r="AH535" s="544"/>
      <c r="AI535" s="544"/>
      <c r="AJ535" s="544"/>
      <c r="AK535" s="190"/>
    </row>
    <row r="536" spans="2:37" ht="39.75" customHeight="1" x14ac:dyDescent="0.25">
      <c r="B536" s="187"/>
      <c r="C536" s="679"/>
      <c r="D536" s="684"/>
      <c r="E536" s="718" t="s">
        <v>919</v>
      </c>
      <c r="F536" s="671">
        <f>IF(SUM(N535:N550)=0,"",AVERAGE(N535:N550))</f>
        <v>81</v>
      </c>
      <c r="G536" s="559">
        <v>60</v>
      </c>
      <c r="H536" s="597" t="s">
        <v>920</v>
      </c>
      <c r="I536" s="598"/>
      <c r="J536" s="603" t="s">
        <v>951</v>
      </c>
      <c r="K536" s="434" t="s">
        <v>164</v>
      </c>
      <c r="L536" s="603" t="s">
        <v>1113</v>
      </c>
      <c r="M536" s="547" t="s">
        <v>109</v>
      </c>
      <c r="N536" s="545">
        <v>81</v>
      </c>
      <c r="O536" s="531" t="s">
        <v>1400</v>
      </c>
      <c r="P536" s="531" t="s">
        <v>1401</v>
      </c>
      <c r="Q536" s="526"/>
      <c r="R536" s="526"/>
      <c r="S536" s="215"/>
      <c r="W536" s="188"/>
      <c r="X536" s="543"/>
      <c r="Y536" s="543"/>
      <c r="Z536" s="543">
        <f>IF($N$551="","",$N$551)</f>
        <v>21</v>
      </c>
      <c r="AA536" s="543">
        <f>IF($N$551="","",$N$551)</f>
        <v>21</v>
      </c>
      <c r="AB536" s="543">
        <f>IF($N$551="","",$N$551)</f>
        <v>21</v>
      </c>
      <c r="AC536" s="543">
        <f>IF($N$551="","",$N$551)</f>
        <v>21</v>
      </c>
      <c r="AD536" s="543">
        <f>IF($N$551="","",$N$551)</f>
        <v>21</v>
      </c>
      <c r="AE536" s="543"/>
      <c r="AF536" s="543"/>
      <c r="AG536" s="543"/>
      <c r="AH536" s="543"/>
      <c r="AI536" s="543">
        <f>IF($N$551="","",$N$551)</f>
        <v>21</v>
      </c>
      <c r="AJ536" s="543"/>
      <c r="AK536" s="190"/>
    </row>
    <row r="537" spans="2:37" ht="39.75" customHeight="1" x14ac:dyDescent="0.25">
      <c r="B537" s="187"/>
      <c r="C537" s="679"/>
      <c r="D537" s="684"/>
      <c r="E537" s="719"/>
      <c r="F537" s="672"/>
      <c r="G537" s="560"/>
      <c r="H537" s="599"/>
      <c r="I537" s="600"/>
      <c r="J537" s="604"/>
      <c r="K537" s="434" t="s">
        <v>165</v>
      </c>
      <c r="L537" s="604"/>
      <c r="M537" s="546"/>
      <c r="N537" s="546"/>
      <c r="O537" s="532"/>
      <c r="P537" s="532"/>
      <c r="Q537" s="527"/>
      <c r="R537" s="527"/>
      <c r="S537" s="215"/>
      <c r="W537" s="188"/>
      <c r="X537" s="544"/>
      <c r="Y537" s="544"/>
      <c r="Z537" s="544"/>
      <c r="AA537" s="544"/>
      <c r="AB537" s="544"/>
      <c r="AC537" s="544"/>
      <c r="AD537" s="544"/>
      <c r="AE537" s="544"/>
      <c r="AF537" s="544"/>
      <c r="AG537" s="544"/>
      <c r="AH537" s="544"/>
      <c r="AI537" s="544"/>
      <c r="AJ537" s="544"/>
      <c r="AK537" s="190"/>
    </row>
    <row r="538" spans="2:37" ht="39.75" customHeight="1" x14ac:dyDescent="0.25">
      <c r="B538" s="187"/>
      <c r="C538" s="679"/>
      <c r="D538" s="684"/>
      <c r="E538" s="719"/>
      <c r="F538" s="672"/>
      <c r="G538" s="560"/>
      <c r="H538" s="599"/>
      <c r="I538" s="600"/>
      <c r="J538" s="604"/>
      <c r="K538" s="434" t="s">
        <v>166</v>
      </c>
      <c r="L538" s="604"/>
      <c r="M538" s="546"/>
      <c r="N538" s="546"/>
      <c r="O538" s="532"/>
      <c r="P538" s="532"/>
      <c r="Q538" s="527"/>
      <c r="R538" s="527"/>
      <c r="S538" s="215"/>
      <c r="W538" s="188"/>
      <c r="X538" s="544"/>
      <c r="Y538" s="544"/>
      <c r="Z538" s="544"/>
      <c r="AA538" s="544"/>
      <c r="AB538" s="544"/>
      <c r="AC538" s="544"/>
      <c r="AD538" s="544"/>
      <c r="AE538" s="544"/>
      <c r="AF538" s="544"/>
      <c r="AG538" s="544"/>
      <c r="AH538" s="544"/>
      <c r="AI538" s="544"/>
      <c r="AJ538" s="544"/>
      <c r="AK538" s="190"/>
    </row>
    <row r="539" spans="2:37" ht="39.75" customHeight="1" x14ac:dyDescent="0.25">
      <c r="B539" s="187"/>
      <c r="C539" s="679"/>
      <c r="D539" s="684"/>
      <c r="E539" s="719"/>
      <c r="F539" s="672"/>
      <c r="G539" s="560"/>
      <c r="H539" s="599"/>
      <c r="I539" s="600"/>
      <c r="J539" s="604"/>
      <c r="K539" s="434" t="s">
        <v>187</v>
      </c>
      <c r="L539" s="604"/>
      <c r="M539" s="546"/>
      <c r="N539" s="546"/>
      <c r="O539" s="532"/>
      <c r="P539" s="532"/>
      <c r="Q539" s="527"/>
      <c r="R539" s="527"/>
      <c r="S539" s="215"/>
      <c r="W539" s="188"/>
      <c r="X539" s="544"/>
      <c r="Y539" s="544"/>
      <c r="Z539" s="544"/>
      <c r="AA539" s="544"/>
      <c r="AB539" s="544"/>
      <c r="AC539" s="544"/>
      <c r="AD539" s="544"/>
      <c r="AE539" s="544"/>
      <c r="AF539" s="544"/>
      <c r="AG539" s="544"/>
      <c r="AH539" s="544"/>
      <c r="AI539" s="544"/>
      <c r="AJ539" s="544"/>
      <c r="AK539" s="190"/>
    </row>
    <row r="540" spans="2:37" ht="39.75" customHeight="1" x14ac:dyDescent="0.25">
      <c r="B540" s="187"/>
      <c r="C540" s="679"/>
      <c r="D540" s="684"/>
      <c r="E540" s="719"/>
      <c r="F540" s="672"/>
      <c r="G540" s="560"/>
      <c r="H540" s="601"/>
      <c r="I540" s="602"/>
      <c r="J540" s="605"/>
      <c r="K540" s="434" t="s">
        <v>188</v>
      </c>
      <c r="L540" s="605"/>
      <c r="M540" s="546"/>
      <c r="N540" s="546"/>
      <c r="O540" s="532"/>
      <c r="P540" s="532"/>
      <c r="Q540" s="527"/>
      <c r="R540" s="527"/>
      <c r="S540" s="215"/>
      <c r="W540" s="188"/>
      <c r="X540" s="544"/>
      <c r="Y540" s="544"/>
      <c r="Z540" s="544"/>
      <c r="AA540" s="544"/>
      <c r="AB540" s="544"/>
      <c r="AC540" s="544"/>
      <c r="AD540" s="544"/>
      <c r="AE540" s="544"/>
      <c r="AF540" s="544"/>
      <c r="AG540" s="544"/>
      <c r="AH540" s="544"/>
      <c r="AI540" s="544"/>
      <c r="AJ540" s="544"/>
      <c r="AK540" s="190"/>
    </row>
    <row r="541" spans="2:37" ht="39.75" customHeight="1" x14ac:dyDescent="0.25">
      <c r="B541" s="187"/>
      <c r="C541" s="679"/>
      <c r="D541" s="684"/>
      <c r="E541" s="719"/>
      <c r="F541" s="672"/>
      <c r="G541" s="736">
        <v>61</v>
      </c>
      <c r="H541" s="721" t="s">
        <v>972</v>
      </c>
      <c r="I541" s="722"/>
      <c r="J541" s="727" t="s">
        <v>951</v>
      </c>
      <c r="K541" s="432" t="s">
        <v>164</v>
      </c>
      <c r="L541" s="433" t="s">
        <v>983</v>
      </c>
      <c r="M541" s="547" t="s">
        <v>109</v>
      </c>
      <c r="N541" s="545">
        <v>81</v>
      </c>
      <c r="O541" s="526"/>
      <c r="P541" s="526"/>
      <c r="Q541" s="526"/>
      <c r="R541" s="526"/>
      <c r="S541" s="215"/>
      <c r="W541" s="188"/>
      <c r="X541" s="543">
        <f>IF($N$541="","",$N$541)</f>
        <v>81</v>
      </c>
      <c r="Y541" s="543">
        <f>IF($N$541="","",$N$541)</f>
        <v>81</v>
      </c>
      <c r="Z541" s="543"/>
      <c r="AA541" s="543"/>
      <c r="AB541" s="543"/>
      <c r="AC541" s="543">
        <f>IF($N$541="","",$N$541)</f>
        <v>81</v>
      </c>
      <c r="AD541" s="543"/>
      <c r="AE541" s="543"/>
      <c r="AF541" s="543"/>
      <c r="AG541" s="543"/>
      <c r="AH541" s="543"/>
      <c r="AI541" s="543"/>
      <c r="AJ541" s="543"/>
      <c r="AK541" s="190"/>
    </row>
    <row r="542" spans="2:37" ht="39.75" customHeight="1" x14ac:dyDescent="0.25">
      <c r="B542" s="187"/>
      <c r="C542" s="679"/>
      <c r="D542" s="684"/>
      <c r="E542" s="719"/>
      <c r="F542" s="672"/>
      <c r="G542" s="560"/>
      <c r="H542" s="723"/>
      <c r="I542" s="724"/>
      <c r="J542" s="728"/>
      <c r="K542" s="432" t="s">
        <v>165</v>
      </c>
      <c r="L542" s="433" t="s">
        <v>973</v>
      </c>
      <c r="M542" s="546"/>
      <c r="N542" s="546"/>
      <c r="O542" s="527"/>
      <c r="P542" s="527"/>
      <c r="Q542" s="527"/>
      <c r="R542" s="527"/>
      <c r="S542" s="215"/>
      <c r="W542" s="188"/>
      <c r="X542" s="544"/>
      <c r="Y542" s="544"/>
      <c r="Z542" s="544"/>
      <c r="AA542" s="544"/>
      <c r="AB542" s="544"/>
      <c r="AC542" s="544"/>
      <c r="AD542" s="544"/>
      <c r="AE542" s="544"/>
      <c r="AF542" s="544"/>
      <c r="AG542" s="544"/>
      <c r="AH542" s="544"/>
      <c r="AI542" s="544"/>
      <c r="AJ542" s="544"/>
      <c r="AK542" s="190"/>
    </row>
    <row r="543" spans="2:37" ht="39.75" customHeight="1" x14ac:dyDescent="0.25">
      <c r="B543" s="187"/>
      <c r="C543" s="679"/>
      <c r="D543" s="684"/>
      <c r="E543" s="719"/>
      <c r="F543" s="672"/>
      <c r="G543" s="560"/>
      <c r="H543" s="723"/>
      <c r="I543" s="724"/>
      <c r="J543" s="728"/>
      <c r="K543" s="432" t="s">
        <v>166</v>
      </c>
      <c r="L543" s="433" t="s">
        <v>974</v>
      </c>
      <c r="M543" s="546"/>
      <c r="N543" s="546"/>
      <c r="O543" s="527"/>
      <c r="P543" s="527"/>
      <c r="Q543" s="527"/>
      <c r="R543" s="527"/>
      <c r="S543" s="215"/>
      <c r="W543" s="188"/>
      <c r="X543" s="544"/>
      <c r="Y543" s="544"/>
      <c r="Z543" s="544"/>
      <c r="AA543" s="544"/>
      <c r="AB543" s="544"/>
      <c r="AC543" s="544"/>
      <c r="AD543" s="544"/>
      <c r="AE543" s="544"/>
      <c r="AF543" s="544"/>
      <c r="AG543" s="544"/>
      <c r="AH543" s="544"/>
      <c r="AI543" s="544"/>
      <c r="AJ543" s="544"/>
      <c r="AK543" s="190"/>
    </row>
    <row r="544" spans="2:37" ht="39.75" customHeight="1" x14ac:dyDescent="0.25">
      <c r="B544" s="187"/>
      <c r="C544" s="679"/>
      <c r="D544" s="684"/>
      <c r="E544" s="719"/>
      <c r="F544" s="672"/>
      <c r="G544" s="560"/>
      <c r="H544" s="723"/>
      <c r="I544" s="724"/>
      <c r="J544" s="728"/>
      <c r="K544" s="432" t="s">
        <v>187</v>
      </c>
      <c r="L544" s="433" t="s">
        <v>975</v>
      </c>
      <c r="M544" s="546"/>
      <c r="N544" s="546"/>
      <c r="O544" s="527"/>
      <c r="P544" s="527"/>
      <c r="Q544" s="527"/>
      <c r="R544" s="527"/>
      <c r="S544" s="215"/>
      <c r="W544" s="188"/>
      <c r="X544" s="544"/>
      <c r="Y544" s="544"/>
      <c r="Z544" s="544"/>
      <c r="AA544" s="544"/>
      <c r="AB544" s="544"/>
      <c r="AC544" s="544"/>
      <c r="AD544" s="544"/>
      <c r="AE544" s="544"/>
      <c r="AF544" s="544"/>
      <c r="AG544" s="544"/>
      <c r="AH544" s="544"/>
      <c r="AI544" s="544"/>
      <c r="AJ544" s="544"/>
      <c r="AK544" s="190"/>
    </row>
    <row r="545" spans="2:37" ht="39.75" customHeight="1" x14ac:dyDescent="0.25">
      <c r="B545" s="187"/>
      <c r="C545" s="679"/>
      <c r="D545" s="684"/>
      <c r="E545" s="719"/>
      <c r="F545" s="672"/>
      <c r="G545" s="560"/>
      <c r="H545" s="725"/>
      <c r="I545" s="726"/>
      <c r="J545" s="729"/>
      <c r="K545" s="432" t="s">
        <v>188</v>
      </c>
      <c r="L545" s="433" t="s">
        <v>976</v>
      </c>
      <c r="M545" s="546"/>
      <c r="N545" s="546"/>
      <c r="O545" s="527"/>
      <c r="P545" s="527"/>
      <c r="Q545" s="527"/>
      <c r="R545" s="527"/>
      <c r="S545" s="215"/>
      <c r="W545" s="188"/>
      <c r="X545" s="544"/>
      <c r="Y545" s="544"/>
      <c r="Z545" s="544"/>
      <c r="AA545" s="544"/>
      <c r="AB545" s="544"/>
      <c r="AC545" s="544"/>
      <c r="AD545" s="544"/>
      <c r="AE545" s="544"/>
      <c r="AF545" s="544"/>
      <c r="AG545" s="544"/>
      <c r="AH545" s="544"/>
      <c r="AI545" s="544"/>
      <c r="AJ545" s="544"/>
      <c r="AK545" s="190"/>
    </row>
    <row r="546" spans="2:37" ht="39.75" customHeight="1" x14ac:dyDescent="0.25">
      <c r="B546" s="187"/>
      <c r="C546" s="679"/>
      <c r="D546" s="684"/>
      <c r="E546" s="719"/>
      <c r="F546" s="672"/>
      <c r="G546" s="736">
        <v>62</v>
      </c>
      <c r="H546" s="597" t="s">
        <v>977</v>
      </c>
      <c r="I546" s="598"/>
      <c r="J546" s="603" t="s">
        <v>978</v>
      </c>
      <c r="K546" s="432" t="s">
        <v>164</v>
      </c>
      <c r="L546" s="435" t="s">
        <v>984</v>
      </c>
      <c r="M546" s="547" t="s">
        <v>109</v>
      </c>
      <c r="N546" s="545">
        <v>81</v>
      </c>
      <c r="O546" s="531" t="s">
        <v>1402</v>
      </c>
      <c r="P546" s="531" t="s">
        <v>1403</v>
      </c>
      <c r="Q546" s="531" t="s">
        <v>1404</v>
      </c>
      <c r="R546" s="526"/>
      <c r="S546" s="215"/>
      <c r="W546" s="188"/>
      <c r="X546" s="543">
        <f>IF($N$546="","",$N$546)</f>
        <v>81</v>
      </c>
      <c r="Y546" s="543">
        <f>IF($N$546="","",$N$546)</f>
        <v>81</v>
      </c>
      <c r="Z546" s="543"/>
      <c r="AA546" s="543"/>
      <c r="AB546" s="543"/>
      <c r="AC546" s="543">
        <f>IF($N$546="","",$N$546)</f>
        <v>81</v>
      </c>
      <c r="AD546" s="543"/>
      <c r="AE546" s="543"/>
      <c r="AF546" s="543"/>
      <c r="AG546" s="543"/>
      <c r="AH546" s="543"/>
      <c r="AI546" s="543"/>
      <c r="AJ546" s="543"/>
      <c r="AK546" s="190"/>
    </row>
    <row r="547" spans="2:37" ht="39.75" customHeight="1" x14ac:dyDescent="0.25">
      <c r="B547" s="187"/>
      <c r="C547" s="679"/>
      <c r="D547" s="684"/>
      <c r="E547" s="719"/>
      <c r="F547" s="672"/>
      <c r="G547" s="560"/>
      <c r="H547" s="599"/>
      <c r="I547" s="600"/>
      <c r="J547" s="604"/>
      <c r="K547" s="432" t="s">
        <v>165</v>
      </c>
      <c r="L547" s="435" t="s">
        <v>979</v>
      </c>
      <c r="M547" s="546"/>
      <c r="N547" s="546"/>
      <c r="O547" s="532"/>
      <c r="P547" s="532"/>
      <c r="Q547" s="532"/>
      <c r="R547" s="527"/>
      <c r="S547" s="215"/>
      <c r="W547" s="188"/>
      <c r="X547" s="544"/>
      <c r="Y547" s="544"/>
      <c r="Z547" s="544"/>
      <c r="AA547" s="544"/>
      <c r="AB547" s="544"/>
      <c r="AC547" s="544"/>
      <c r="AD547" s="544"/>
      <c r="AE547" s="544"/>
      <c r="AF547" s="544"/>
      <c r="AG547" s="544"/>
      <c r="AH547" s="544"/>
      <c r="AI547" s="544"/>
      <c r="AJ547" s="544"/>
      <c r="AK547" s="190"/>
    </row>
    <row r="548" spans="2:37" ht="39.75" customHeight="1" x14ac:dyDescent="0.25">
      <c r="B548" s="187"/>
      <c r="C548" s="679"/>
      <c r="D548" s="684"/>
      <c r="E548" s="719"/>
      <c r="F548" s="672"/>
      <c r="G548" s="560"/>
      <c r="H548" s="599"/>
      <c r="I548" s="600"/>
      <c r="J548" s="604"/>
      <c r="K548" s="432" t="s">
        <v>166</v>
      </c>
      <c r="L548" s="435" t="s">
        <v>980</v>
      </c>
      <c r="M548" s="546"/>
      <c r="N548" s="546"/>
      <c r="O548" s="532"/>
      <c r="P548" s="532"/>
      <c r="Q548" s="532"/>
      <c r="R548" s="527"/>
      <c r="S548" s="215"/>
      <c r="W548" s="188"/>
      <c r="X548" s="544"/>
      <c r="Y548" s="544"/>
      <c r="Z548" s="544"/>
      <c r="AA548" s="544"/>
      <c r="AB548" s="544"/>
      <c r="AC548" s="544"/>
      <c r="AD548" s="544"/>
      <c r="AE548" s="544"/>
      <c r="AF548" s="544"/>
      <c r="AG548" s="544"/>
      <c r="AH548" s="544"/>
      <c r="AI548" s="544"/>
      <c r="AJ548" s="544"/>
      <c r="AK548" s="190"/>
    </row>
    <row r="549" spans="2:37" ht="39.75" customHeight="1" x14ac:dyDescent="0.25">
      <c r="B549" s="187"/>
      <c r="C549" s="679"/>
      <c r="D549" s="684"/>
      <c r="E549" s="719"/>
      <c r="F549" s="672"/>
      <c r="G549" s="560"/>
      <c r="H549" s="599"/>
      <c r="I549" s="600"/>
      <c r="J549" s="604"/>
      <c r="K549" s="432" t="s">
        <v>187</v>
      </c>
      <c r="L549" s="435" t="s">
        <v>981</v>
      </c>
      <c r="M549" s="546"/>
      <c r="N549" s="546"/>
      <c r="O549" s="532"/>
      <c r="P549" s="532"/>
      <c r="Q549" s="532"/>
      <c r="R549" s="527"/>
      <c r="S549" s="215"/>
      <c r="W549" s="188"/>
      <c r="X549" s="544"/>
      <c r="Y549" s="544"/>
      <c r="Z549" s="544"/>
      <c r="AA549" s="544"/>
      <c r="AB549" s="544"/>
      <c r="AC549" s="544"/>
      <c r="AD549" s="544"/>
      <c r="AE549" s="544"/>
      <c r="AF549" s="544"/>
      <c r="AG549" s="544"/>
      <c r="AH549" s="544"/>
      <c r="AI549" s="544"/>
      <c r="AJ549" s="544"/>
      <c r="AK549" s="190"/>
    </row>
    <row r="550" spans="2:37" ht="39.75" customHeight="1" x14ac:dyDescent="0.25">
      <c r="B550" s="187"/>
      <c r="C550" s="679"/>
      <c r="D550" s="684"/>
      <c r="E550" s="720"/>
      <c r="F550" s="673"/>
      <c r="G550" s="560"/>
      <c r="H550" s="601"/>
      <c r="I550" s="602"/>
      <c r="J550" s="605"/>
      <c r="K550" s="432" t="s">
        <v>188</v>
      </c>
      <c r="L550" s="435" t="s">
        <v>982</v>
      </c>
      <c r="M550" s="546"/>
      <c r="N550" s="546"/>
      <c r="O550" s="532"/>
      <c r="P550" s="532"/>
      <c r="Q550" s="532"/>
      <c r="R550" s="527"/>
      <c r="S550" s="215"/>
      <c r="W550" s="188"/>
      <c r="X550" s="544"/>
      <c r="Y550" s="544"/>
      <c r="Z550" s="544"/>
      <c r="AA550" s="544"/>
      <c r="AB550" s="544"/>
      <c r="AC550" s="544"/>
      <c r="AD550" s="544"/>
      <c r="AE550" s="544"/>
      <c r="AF550" s="544"/>
      <c r="AG550" s="544"/>
      <c r="AH550" s="544"/>
      <c r="AI550" s="544"/>
      <c r="AJ550" s="544"/>
      <c r="AK550" s="190"/>
    </row>
    <row r="551" spans="2:37" ht="66" customHeight="1" x14ac:dyDescent="0.25">
      <c r="B551" s="187"/>
      <c r="C551" s="679"/>
      <c r="D551" s="684"/>
      <c r="E551" s="664" t="s">
        <v>130</v>
      </c>
      <c r="F551" s="667">
        <f>IF(SUM(N551:N555)=0,"",AVERAGE(N551:N555))</f>
        <v>21</v>
      </c>
      <c r="G551" s="559">
        <v>63</v>
      </c>
      <c r="H551" s="561" t="s">
        <v>774</v>
      </c>
      <c r="I551" s="568"/>
      <c r="J551" s="548" t="s">
        <v>775</v>
      </c>
      <c r="K551" s="434" t="s">
        <v>164</v>
      </c>
      <c r="L551" s="389" t="s">
        <v>776</v>
      </c>
      <c r="M551" s="547" t="s">
        <v>109</v>
      </c>
      <c r="N551" s="545">
        <v>21</v>
      </c>
      <c r="O551" s="528" t="s">
        <v>1299</v>
      </c>
      <c r="P551" s="528" t="s">
        <v>1324</v>
      </c>
      <c r="Q551" s="528" t="s">
        <v>1388</v>
      </c>
      <c r="R551" s="526"/>
      <c r="S551" s="215"/>
      <c r="W551" s="188"/>
      <c r="X551" s="543"/>
      <c r="Y551" s="543"/>
      <c r="Z551" s="543">
        <f>IF($N$551="","",$N$551)</f>
        <v>21</v>
      </c>
      <c r="AA551" s="543">
        <f>IF($N$551="","",$N$551)</f>
        <v>21</v>
      </c>
      <c r="AB551" s="543">
        <f>IF($N$551="","",$N$551)</f>
        <v>21</v>
      </c>
      <c r="AC551" s="543">
        <f>IF($N$551="","",$N$551)</f>
        <v>21</v>
      </c>
      <c r="AD551" s="543">
        <f>IF($N$551="","",$N$551)</f>
        <v>21</v>
      </c>
      <c r="AE551" s="543"/>
      <c r="AF551" s="543"/>
      <c r="AG551" s="543"/>
      <c r="AH551" s="543"/>
      <c r="AI551" s="543">
        <f>IF($N$551="","",$N$551)</f>
        <v>21</v>
      </c>
      <c r="AJ551" s="543"/>
      <c r="AK551" s="190"/>
    </row>
    <row r="552" spans="2:37" ht="66" customHeight="1" x14ac:dyDescent="0.25">
      <c r="B552" s="187"/>
      <c r="C552" s="679"/>
      <c r="D552" s="684"/>
      <c r="E552" s="546"/>
      <c r="F552" s="666"/>
      <c r="G552" s="560"/>
      <c r="H552" s="566"/>
      <c r="I552" s="568"/>
      <c r="J552" s="564"/>
      <c r="K552" s="434" t="s">
        <v>165</v>
      </c>
      <c r="L552" s="436" t="s">
        <v>456</v>
      </c>
      <c r="M552" s="546"/>
      <c r="N552" s="546"/>
      <c r="O552" s="527"/>
      <c r="P552" s="527"/>
      <c r="Q552" s="527"/>
      <c r="R552" s="527"/>
      <c r="S552" s="215"/>
      <c r="W552" s="188"/>
      <c r="X552" s="544"/>
      <c r="Y552" s="544"/>
      <c r="Z552" s="544"/>
      <c r="AA552" s="544"/>
      <c r="AB552" s="544"/>
      <c r="AC552" s="544"/>
      <c r="AD552" s="544"/>
      <c r="AE552" s="544"/>
      <c r="AF552" s="544"/>
      <c r="AG552" s="544"/>
      <c r="AH552" s="544"/>
      <c r="AI552" s="544"/>
      <c r="AJ552" s="544"/>
      <c r="AK552" s="190"/>
    </row>
    <row r="553" spans="2:37" ht="66" customHeight="1" x14ac:dyDescent="0.25">
      <c r="B553" s="187"/>
      <c r="C553" s="679"/>
      <c r="D553" s="684"/>
      <c r="E553" s="546"/>
      <c r="F553" s="666"/>
      <c r="G553" s="560"/>
      <c r="H553" s="566"/>
      <c r="I553" s="568"/>
      <c r="J553" s="564"/>
      <c r="K553" s="434" t="s">
        <v>166</v>
      </c>
      <c r="L553" s="435" t="s">
        <v>777</v>
      </c>
      <c r="M553" s="546"/>
      <c r="N553" s="546"/>
      <c r="O553" s="527"/>
      <c r="P553" s="527"/>
      <c r="Q553" s="527"/>
      <c r="R553" s="527"/>
      <c r="S553" s="215"/>
      <c r="W553" s="188"/>
      <c r="X553" s="544"/>
      <c r="Y553" s="544"/>
      <c r="Z553" s="544"/>
      <c r="AA553" s="544"/>
      <c r="AB553" s="544"/>
      <c r="AC553" s="544"/>
      <c r="AD553" s="544"/>
      <c r="AE553" s="544"/>
      <c r="AF553" s="544"/>
      <c r="AG553" s="544"/>
      <c r="AH553" s="544"/>
      <c r="AI553" s="544"/>
      <c r="AJ553" s="544"/>
      <c r="AK553" s="190"/>
    </row>
    <row r="554" spans="2:37" ht="66" customHeight="1" x14ac:dyDescent="0.25">
      <c r="B554" s="187"/>
      <c r="C554" s="679"/>
      <c r="D554" s="684"/>
      <c r="E554" s="546"/>
      <c r="F554" s="666"/>
      <c r="G554" s="560"/>
      <c r="H554" s="566"/>
      <c r="I554" s="568"/>
      <c r="J554" s="564"/>
      <c r="K554" s="434" t="s">
        <v>187</v>
      </c>
      <c r="L554" s="435" t="s">
        <v>779</v>
      </c>
      <c r="M554" s="546"/>
      <c r="N554" s="546"/>
      <c r="O554" s="527"/>
      <c r="P554" s="527"/>
      <c r="Q554" s="527"/>
      <c r="R554" s="527"/>
      <c r="S554" s="215"/>
      <c r="W554" s="188"/>
      <c r="X554" s="544"/>
      <c r="Y554" s="544"/>
      <c r="Z554" s="544"/>
      <c r="AA554" s="544"/>
      <c r="AB554" s="544"/>
      <c r="AC554" s="544"/>
      <c r="AD554" s="544"/>
      <c r="AE554" s="544"/>
      <c r="AF554" s="544"/>
      <c r="AG554" s="544"/>
      <c r="AH554" s="544"/>
      <c r="AI554" s="544"/>
      <c r="AJ554" s="544"/>
      <c r="AK554" s="190"/>
    </row>
    <row r="555" spans="2:37" ht="87" customHeight="1" x14ac:dyDescent="0.25">
      <c r="B555" s="187"/>
      <c r="C555" s="679"/>
      <c r="D555" s="684"/>
      <c r="E555" s="546"/>
      <c r="F555" s="666"/>
      <c r="G555" s="560"/>
      <c r="H555" s="566"/>
      <c r="I555" s="568"/>
      <c r="J555" s="564"/>
      <c r="K555" s="434" t="s">
        <v>188</v>
      </c>
      <c r="L555" s="435" t="s">
        <v>778</v>
      </c>
      <c r="M555" s="546"/>
      <c r="N555" s="546"/>
      <c r="O555" s="527"/>
      <c r="P555" s="527"/>
      <c r="Q555" s="527"/>
      <c r="R555" s="527"/>
      <c r="S555" s="215"/>
      <c r="W555" s="188"/>
      <c r="X555" s="544"/>
      <c r="Y555" s="544"/>
      <c r="Z555" s="544"/>
      <c r="AA555" s="544"/>
      <c r="AB555" s="544"/>
      <c r="AC555" s="544"/>
      <c r="AD555" s="544"/>
      <c r="AE555" s="544"/>
      <c r="AF555" s="544"/>
      <c r="AG555" s="544"/>
      <c r="AH555" s="544"/>
      <c r="AI555" s="544"/>
      <c r="AJ555" s="544"/>
      <c r="AK555" s="190"/>
    </row>
    <row r="556" spans="2:37" ht="39.75" customHeight="1" x14ac:dyDescent="0.25">
      <c r="B556" s="187"/>
      <c r="C556" s="679"/>
      <c r="D556" s="684"/>
      <c r="E556" s="664" t="s">
        <v>120</v>
      </c>
      <c r="F556" s="667">
        <f>IF(SUM(N556:N560)=0,"",AVERAGE(N556:N560))</f>
        <v>20</v>
      </c>
      <c r="G556" s="559">
        <v>64</v>
      </c>
      <c r="H556" s="565" t="s">
        <v>119</v>
      </c>
      <c r="I556" s="568"/>
      <c r="J556" s="567" t="s">
        <v>118</v>
      </c>
      <c r="K556" s="434" t="s">
        <v>164</v>
      </c>
      <c r="L556" s="436" t="s">
        <v>457</v>
      </c>
      <c r="M556" s="549" t="s">
        <v>109</v>
      </c>
      <c r="N556" s="545">
        <v>20</v>
      </c>
      <c r="O556" s="526"/>
      <c r="P556" s="526"/>
      <c r="Q556" s="526"/>
      <c r="R556" s="526"/>
      <c r="S556" s="215"/>
      <c r="W556" s="188"/>
      <c r="X556" s="543"/>
      <c r="Y556" s="543"/>
      <c r="Z556" s="543"/>
      <c r="AA556" s="543"/>
      <c r="AB556" s="543"/>
      <c r="AC556" s="543"/>
      <c r="AD556" s="543"/>
      <c r="AE556" s="543"/>
      <c r="AF556" s="543"/>
      <c r="AG556" s="543"/>
      <c r="AH556" s="543"/>
      <c r="AI556" s="572"/>
      <c r="AJ556" s="543">
        <f>IF($N$556="","",$N$556)</f>
        <v>20</v>
      </c>
      <c r="AK556" s="190"/>
    </row>
    <row r="557" spans="2:37" ht="39.75" customHeight="1" x14ac:dyDescent="0.25">
      <c r="B557" s="187"/>
      <c r="C557" s="679"/>
      <c r="D557" s="684"/>
      <c r="E557" s="546"/>
      <c r="F557" s="666"/>
      <c r="G557" s="560"/>
      <c r="H557" s="566"/>
      <c r="I557" s="568"/>
      <c r="J557" s="564"/>
      <c r="K557" s="434" t="s">
        <v>165</v>
      </c>
      <c r="L557" s="436" t="s">
        <v>458</v>
      </c>
      <c r="M557" s="546"/>
      <c r="N557" s="546"/>
      <c r="O557" s="527"/>
      <c r="P557" s="527"/>
      <c r="Q557" s="527"/>
      <c r="R557" s="527"/>
      <c r="S557" s="215"/>
      <c r="W557" s="188"/>
      <c r="X557" s="544"/>
      <c r="Y557" s="544"/>
      <c r="Z557" s="544"/>
      <c r="AA557" s="544"/>
      <c r="AB557" s="544"/>
      <c r="AC557" s="544"/>
      <c r="AD557" s="544"/>
      <c r="AE557" s="544"/>
      <c r="AF557" s="544"/>
      <c r="AG557" s="544"/>
      <c r="AH557" s="544"/>
      <c r="AI557" s="573"/>
      <c r="AJ557" s="544"/>
      <c r="AK557" s="190"/>
    </row>
    <row r="558" spans="2:37" ht="39.75" customHeight="1" x14ac:dyDescent="0.25">
      <c r="B558" s="187"/>
      <c r="C558" s="679"/>
      <c r="D558" s="684"/>
      <c r="E558" s="546"/>
      <c r="F558" s="666"/>
      <c r="G558" s="560"/>
      <c r="H558" s="566"/>
      <c r="I558" s="568"/>
      <c r="J558" s="564"/>
      <c r="K558" s="434" t="s">
        <v>166</v>
      </c>
      <c r="L558" s="436" t="s">
        <v>459</v>
      </c>
      <c r="M558" s="546"/>
      <c r="N558" s="546"/>
      <c r="O558" s="527"/>
      <c r="P558" s="527"/>
      <c r="Q558" s="527"/>
      <c r="R558" s="527"/>
      <c r="S558" s="215"/>
      <c r="W558" s="188"/>
      <c r="X558" s="544"/>
      <c r="Y558" s="544"/>
      <c r="Z558" s="544"/>
      <c r="AA558" s="544"/>
      <c r="AB558" s="544"/>
      <c r="AC558" s="544"/>
      <c r="AD558" s="544"/>
      <c r="AE558" s="544"/>
      <c r="AF558" s="544"/>
      <c r="AG558" s="544"/>
      <c r="AH558" s="544"/>
      <c r="AI558" s="573"/>
      <c r="AJ558" s="544"/>
      <c r="AK558" s="190"/>
    </row>
    <row r="559" spans="2:37" ht="39.75" customHeight="1" x14ac:dyDescent="0.25">
      <c r="B559" s="187"/>
      <c r="C559" s="679"/>
      <c r="D559" s="684"/>
      <c r="E559" s="546"/>
      <c r="F559" s="666"/>
      <c r="G559" s="560"/>
      <c r="H559" s="566"/>
      <c r="I559" s="568"/>
      <c r="J559" s="564"/>
      <c r="K559" s="434" t="s">
        <v>187</v>
      </c>
      <c r="L559" s="436" t="s">
        <v>460</v>
      </c>
      <c r="M559" s="546"/>
      <c r="N559" s="546"/>
      <c r="O559" s="527"/>
      <c r="P559" s="527"/>
      <c r="Q559" s="527"/>
      <c r="R559" s="527"/>
      <c r="S559" s="215"/>
      <c r="W559" s="188"/>
      <c r="X559" s="544"/>
      <c r="Y559" s="544"/>
      <c r="Z559" s="544"/>
      <c r="AA559" s="544"/>
      <c r="AB559" s="544"/>
      <c r="AC559" s="544"/>
      <c r="AD559" s="544"/>
      <c r="AE559" s="544"/>
      <c r="AF559" s="544"/>
      <c r="AG559" s="544"/>
      <c r="AH559" s="544"/>
      <c r="AI559" s="573"/>
      <c r="AJ559" s="544"/>
      <c r="AK559" s="190"/>
    </row>
    <row r="560" spans="2:37" ht="39.75" customHeight="1" x14ac:dyDescent="0.25">
      <c r="B560" s="187"/>
      <c r="C560" s="679"/>
      <c r="D560" s="684"/>
      <c r="E560" s="546"/>
      <c r="F560" s="666"/>
      <c r="G560" s="560"/>
      <c r="H560" s="566"/>
      <c r="I560" s="568"/>
      <c r="J560" s="564"/>
      <c r="K560" s="434" t="s">
        <v>188</v>
      </c>
      <c r="L560" s="436" t="s">
        <v>461</v>
      </c>
      <c r="M560" s="546"/>
      <c r="N560" s="546"/>
      <c r="O560" s="527"/>
      <c r="P560" s="527"/>
      <c r="Q560" s="527"/>
      <c r="R560" s="527"/>
      <c r="S560" s="215"/>
      <c r="W560" s="188"/>
      <c r="X560" s="544"/>
      <c r="Y560" s="544"/>
      <c r="Z560" s="544"/>
      <c r="AA560" s="544"/>
      <c r="AB560" s="544"/>
      <c r="AC560" s="544"/>
      <c r="AD560" s="544"/>
      <c r="AE560" s="544"/>
      <c r="AF560" s="544"/>
      <c r="AG560" s="544"/>
      <c r="AH560" s="544"/>
      <c r="AI560" s="574"/>
      <c r="AJ560" s="544"/>
      <c r="AK560" s="190"/>
    </row>
    <row r="561" spans="2:37" ht="39.75" customHeight="1" x14ac:dyDescent="0.25">
      <c r="B561" s="187"/>
      <c r="C561" s="679"/>
      <c r="D561" s="684"/>
      <c r="E561" s="664" t="s">
        <v>106</v>
      </c>
      <c r="F561" s="667">
        <f>IF(SUM(N561:N565)=0,"",AVERAGE(N561:N565))</f>
        <v>61</v>
      </c>
      <c r="G561" s="559">
        <v>65</v>
      </c>
      <c r="H561" s="565" t="s">
        <v>52</v>
      </c>
      <c r="I561" s="568"/>
      <c r="J561" s="548" t="s">
        <v>952</v>
      </c>
      <c r="K561" s="434" t="s">
        <v>164</v>
      </c>
      <c r="L561" s="436" t="s">
        <v>953</v>
      </c>
      <c r="M561" s="549" t="s">
        <v>111</v>
      </c>
      <c r="N561" s="545">
        <v>61</v>
      </c>
      <c r="O561" s="528" t="s">
        <v>1406</v>
      </c>
      <c r="P561" s="528"/>
      <c r="Q561" s="526"/>
      <c r="R561" s="528" t="s">
        <v>1225</v>
      </c>
      <c r="S561" s="222"/>
      <c r="W561" s="188"/>
      <c r="X561" s="543"/>
      <c r="Y561" s="543"/>
      <c r="Z561" s="543"/>
      <c r="AA561" s="543"/>
      <c r="AB561" s="543"/>
      <c r="AC561" s="543">
        <f>IF($N$561="","",$N$561)</f>
        <v>61</v>
      </c>
      <c r="AD561" s="543"/>
      <c r="AE561" s="543"/>
      <c r="AF561" s="543"/>
      <c r="AG561" s="543">
        <f>IF($N$561="","",$N$561)</f>
        <v>61</v>
      </c>
      <c r="AH561" s="543"/>
      <c r="AI561" s="543"/>
      <c r="AJ561" s="543"/>
      <c r="AK561" s="190"/>
    </row>
    <row r="562" spans="2:37" ht="39.75" customHeight="1" x14ac:dyDescent="0.25">
      <c r="B562" s="187"/>
      <c r="C562" s="679"/>
      <c r="D562" s="684"/>
      <c r="E562" s="546"/>
      <c r="F562" s="666"/>
      <c r="G562" s="560"/>
      <c r="H562" s="566"/>
      <c r="I562" s="568"/>
      <c r="J562" s="564"/>
      <c r="K562" s="434" t="s">
        <v>165</v>
      </c>
      <c r="L562" s="436" t="s">
        <v>954</v>
      </c>
      <c r="M562" s="546"/>
      <c r="N562" s="546"/>
      <c r="O562" s="527"/>
      <c r="P562" s="527"/>
      <c r="Q562" s="527"/>
      <c r="R562" s="527"/>
      <c r="S562" s="222"/>
      <c r="W562" s="188"/>
      <c r="X562" s="544"/>
      <c r="Y562" s="544"/>
      <c r="Z562" s="544"/>
      <c r="AA562" s="544"/>
      <c r="AB562" s="544"/>
      <c r="AC562" s="544"/>
      <c r="AD562" s="544"/>
      <c r="AE562" s="544"/>
      <c r="AF562" s="544"/>
      <c r="AG562" s="544"/>
      <c r="AH562" s="544"/>
      <c r="AI562" s="544"/>
      <c r="AJ562" s="544"/>
      <c r="AK562" s="190"/>
    </row>
    <row r="563" spans="2:37" ht="39.75" customHeight="1" x14ac:dyDescent="0.25">
      <c r="B563" s="187"/>
      <c r="C563" s="679"/>
      <c r="D563" s="684"/>
      <c r="E563" s="546"/>
      <c r="F563" s="666"/>
      <c r="G563" s="560"/>
      <c r="H563" s="566"/>
      <c r="I563" s="568"/>
      <c r="J563" s="564"/>
      <c r="K563" s="434" t="s">
        <v>166</v>
      </c>
      <c r="L563" s="436" t="s">
        <v>955</v>
      </c>
      <c r="M563" s="546"/>
      <c r="N563" s="546"/>
      <c r="O563" s="527"/>
      <c r="P563" s="527"/>
      <c r="Q563" s="527"/>
      <c r="R563" s="527"/>
      <c r="S563" s="222"/>
      <c r="W563" s="188"/>
      <c r="X563" s="544"/>
      <c r="Y563" s="544"/>
      <c r="Z563" s="544"/>
      <c r="AA563" s="544"/>
      <c r="AB563" s="544"/>
      <c r="AC563" s="544"/>
      <c r="AD563" s="544"/>
      <c r="AE563" s="544"/>
      <c r="AF563" s="544"/>
      <c r="AG563" s="544"/>
      <c r="AH563" s="544"/>
      <c r="AI563" s="544"/>
      <c r="AJ563" s="544"/>
      <c r="AK563" s="190"/>
    </row>
    <row r="564" spans="2:37" ht="51.75" customHeight="1" x14ac:dyDescent="0.25">
      <c r="B564" s="187"/>
      <c r="C564" s="679"/>
      <c r="D564" s="684"/>
      <c r="E564" s="546"/>
      <c r="F564" s="666"/>
      <c r="G564" s="560"/>
      <c r="H564" s="566"/>
      <c r="I564" s="568"/>
      <c r="J564" s="564"/>
      <c r="K564" s="434" t="s">
        <v>187</v>
      </c>
      <c r="L564" s="436" t="s">
        <v>956</v>
      </c>
      <c r="M564" s="546"/>
      <c r="N564" s="546"/>
      <c r="O564" s="527"/>
      <c r="P564" s="527"/>
      <c r="Q564" s="527"/>
      <c r="R564" s="527"/>
      <c r="S564" s="222"/>
      <c r="W564" s="188"/>
      <c r="X564" s="544"/>
      <c r="Y564" s="544"/>
      <c r="Z564" s="544"/>
      <c r="AA564" s="544"/>
      <c r="AB564" s="544"/>
      <c r="AC564" s="544"/>
      <c r="AD564" s="544"/>
      <c r="AE564" s="544"/>
      <c r="AF564" s="544"/>
      <c r="AG564" s="544"/>
      <c r="AH564" s="544"/>
      <c r="AI564" s="544"/>
      <c r="AJ564" s="544"/>
      <c r="AK564" s="190"/>
    </row>
    <row r="565" spans="2:37" ht="51.75" customHeight="1" x14ac:dyDescent="0.25">
      <c r="B565" s="187"/>
      <c r="C565" s="679"/>
      <c r="D565" s="684"/>
      <c r="E565" s="546"/>
      <c r="F565" s="666"/>
      <c r="G565" s="560"/>
      <c r="H565" s="566"/>
      <c r="I565" s="568"/>
      <c r="J565" s="564"/>
      <c r="K565" s="434" t="s">
        <v>188</v>
      </c>
      <c r="L565" s="436" t="s">
        <v>957</v>
      </c>
      <c r="M565" s="546"/>
      <c r="N565" s="546"/>
      <c r="O565" s="527"/>
      <c r="P565" s="527"/>
      <c r="Q565" s="527"/>
      <c r="R565" s="527"/>
      <c r="S565" s="222"/>
      <c r="W565" s="188"/>
      <c r="X565" s="544"/>
      <c r="Y565" s="544"/>
      <c r="Z565" s="544"/>
      <c r="AA565" s="544"/>
      <c r="AB565" s="544"/>
      <c r="AC565" s="544"/>
      <c r="AD565" s="544"/>
      <c r="AE565" s="544"/>
      <c r="AF565" s="544"/>
      <c r="AG565" s="544"/>
      <c r="AH565" s="544"/>
      <c r="AI565" s="544"/>
      <c r="AJ565" s="544"/>
      <c r="AK565" s="190"/>
    </row>
    <row r="566" spans="2:37" ht="39.75" customHeight="1" x14ac:dyDescent="0.25">
      <c r="B566" s="187"/>
      <c r="C566" s="679"/>
      <c r="D566" s="684"/>
      <c r="E566" s="664" t="s">
        <v>133</v>
      </c>
      <c r="F566" s="667">
        <f>IF(SUM(N566:N595)=0,"",AVERAGE(N566:N595))</f>
        <v>20.333333333333332</v>
      </c>
      <c r="G566" s="559">
        <v>66</v>
      </c>
      <c r="H566" s="565" t="s">
        <v>134</v>
      </c>
      <c r="I566" s="568"/>
      <c r="J566" s="567" t="s">
        <v>147</v>
      </c>
      <c r="K566" s="434" t="s">
        <v>164</v>
      </c>
      <c r="L566" s="388" t="s">
        <v>462</v>
      </c>
      <c r="M566" s="549" t="s">
        <v>109</v>
      </c>
      <c r="N566" s="545">
        <v>20</v>
      </c>
      <c r="O566" s="535"/>
      <c r="P566" s="535"/>
      <c r="Q566" s="526"/>
      <c r="R566" s="526"/>
      <c r="S566" s="222"/>
      <c r="W566" s="188"/>
      <c r="X566" s="543"/>
      <c r="Y566" s="543"/>
      <c r="Z566" s="543">
        <f>IF($N$566="","",$N$566)</f>
        <v>20</v>
      </c>
      <c r="AA566" s="543"/>
      <c r="AB566" s="543">
        <f>IF($N$566="","",$N$566)</f>
        <v>20</v>
      </c>
      <c r="AC566" s="543">
        <f>IF($N$566="","",$N$566)</f>
        <v>20</v>
      </c>
      <c r="AD566" s="543">
        <f>IF($N$566="","",$N$566)</f>
        <v>20</v>
      </c>
      <c r="AE566" s="543">
        <f>IF($N$566="","",$N$566)</f>
        <v>20</v>
      </c>
      <c r="AF566" s="543"/>
      <c r="AG566" s="543"/>
      <c r="AH566" s="543">
        <f>IF($N$566="","",$N$566)</f>
        <v>20</v>
      </c>
      <c r="AI566" s="543"/>
      <c r="AJ566" s="543"/>
      <c r="AK566" s="190"/>
    </row>
    <row r="567" spans="2:37" ht="39.75" customHeight="1" x14ac:dyDescent="0.25">
      <c r="B567" s="187"/>
      <c r="C567" s="679"/>
      <c r="D567" s="684"/>
      <c r="E567" s="664"/>
      <c r="F567" s="667"/>
      <c r="G567" s="560"/>
      <c r="H567" s="566"/>
      <c r="I567" s="568"/>
      <c r="J567" s="564"/>
      <c r="K567" s="434" t="s">
        <v>165</v>
      </c>
      <c r="L567" s="436" t="s">
        <v>463</v>
      </c>
      <c r="M567" s="546"/>
      <c r="N567" s="546"/>
      <c r="O567" s="536"/>
      <c r="P567" s="536"/>
      <c r="Q567" s="527"/>
      <c r="R567" s="527"/>
      <c r="S567" s="222"/>
      <c r="W567" s="188"/>
      <c r="X567" s="544"/>
      <c r="Y567" s="544"/>
      <c r="Z567" s="544"/>
      <c r="AA567" s="544"/>
      <c r="AB567" s="544"/>
      <c r="AC567" s="544"/>
      <c r="AD567" s="544"/>
      <c r="AE567" s="544"/>
      <c r="AF567" s="544"/>
      <c r="AG567" s="544"/>
      <c r="AH567" s="544"/>
      <c r="AI567" s="544"/>
      <c r="AJ567" s="544"/>
      <c r="AK567" s="190"/>
    </row>
    <row r="568" spans="2:37" ht="39.75" customHeight="1" x14ac:dyDescent="0.25">
      <c r="B568" s="187"/>
      <c r="C568" s="679"/>
      <c r="D568" s="684"/>
      <c r="E568" s="664"/>
      <c r="F568" s="667"/>
      <c r="G568" s="560"/>
      <c r="H568" s="566"/>
      <c r="I568" s="568"/>
      <c r="J568" s="564"/>
      <c r="K568" s="434" t="s">
        <v>166</v>
      </c>
      <c r="L568" s="436" t="s">
        <v>464</v>
      </c>
      <c r="M568" s="546"/>
      <c r="N568" s="546"/>
      <c r="O568" s="536"/>
      <c r="P568" s="536"/>
      <c r="Q568" s="527"/>
      <c r="R568" s="527"/>
      <c r="S568" s="222"/>
      <c r="W568" s="188"/>
      <c r="X568" s="544"/>
      <c r="Y568" s="544"/>
      <c r="Z568" s="544"/>
      <c r="AA568" s="544"/>
      <c r="AB568" s="544"/>
      <c r="AC568" s="544"/>
      <c r="AD568" s="544"/>
      <c r="AE568" s="544"/>
      <c r="AF568" s="544"/>
      <c r="AG568" s="544"/>
      <c r="AH568" s="544"/>
      <c r="AI568" s="544"/>
      <c r="AJ568" s="544"/>
      <c r="AK568" s="190"/>
    </row>
    <row r="569" spans="2:37" ht="39.75" customHeight="1" x14ac:dyDescent="0.25">
      <c r="B569" s="187"/>
      <c r="C569" s="679"/>
      <c r="D569" s="684"/>
      <c r="E569" s="664"/>
      <c r="F569" s="667"/>
      <c r="G569" s="560"/>
      <c r="H569" s="566"/>
      <c r="I569" s="568"/>
      <c r="J569" s="564"/>
      <c r="K569" s="434" t="s">
        <v>187</v>
      </c>
      <c r="L569" s="436" t="s">
        <v>465</v>
      </c>
      <c r="M569" s="546"/>
      <c r="N569" s="546"/>
      <c r="O569" s="536"/>
      <c r="P569" s="536"/>
      <c r="Q569" s="527"/>
      <c r="R569" s="527"/>
      <c r="S569" s="222"/>
      <c r="W569" s="188"/>
      <c r="X569" s="544"/>
      <c r="Y569" s="544"/>
      <c r="Z569" s="544"/>
      <c r="AA569" s="544"/>
      <c r="AB569" s="544"/>
      <c r="AC569" s="544"/>
      <c r="AD569" s="544"/>
      <c r="AE569" s="544"/>
      <c r="AF569" s="544"/>
      <c r="AG569" s="544"/>
      <c r="AH569" s="544"/>
      <c r="AI569" s="544"/>
      <c r="AJ569" s="544"/>
      <c r="AK569" s="190"/>
    </row>
    <row r="570" spans="2:37" ht="39.75" customHeight="1" x14ac:dyDescent="0.25">
      <c r="B570" s="187"/>
      <c r="C570" s="679"/>
      <c r="D570" s="684"/>
      <c r="E570" s="664"/>
      <c r="F570" s="667"/>
      <c r="G570" s="560"/>
      <c r="H570" s="566"/>
      <c r="I570" s="568"/>
      <c r="J570" s="564"/>
      <c r="K570" s="434" t="s">
        <v>188</v>
      </c>
      <c r="L570" s="436" t="s">
        <v>466</v>
      </c>
      <c r="M570" s="546"/>
      <c r="N570" s="546"/>
      <c r="O570" s="536"/>
      <c r="P570" s="536"/>
      <c r="Q570" s="527"/>
      <c r="R570" s="527"/>
      <c r="S570" s="222"/>
      <c r="W570" s="188"/>
      <c r="X570" s="544"/>
      <c r="Y570" s="544"/>
      <c r="Z570" s="544"/>
      <c r="AA570" s="544"/>
      <c r="AB570" s="544"/>
      <c r="AC570" s="544"/>
      <c r="AD570" s="544"/>
      <c r="AE570" s="544"/>
      <c r="AF570" s="544"/>
      <c r="AG570" s="544"/>
      <c r="AH570" s="544"/>
      <c r="AI570" s="544"/>
      <c r="AJ570" s="544"/>
      <c r="AK570" s="190"/>
    </row>
    <row r="571" spans="2:37" ht="39.75" customHeight="1" x14ac:dyDescent="0.25">
      <c r="B571" s="187"/>
      <c r="C571" s="679"/>
      <c r="D571" s="684"/>
      <c r="E571" s="664"/>
      <c r="F571" s="668"/>
      <c r="G571" s="559">
        <v>67</v>
      </c>
      <c r="H571" s="561" t="s">
        <v>892</v>
      </c>
      <c r="I571" s="568"/>
      <c r="J571" s="567" t="s">
        <v>140</v>
      </c>
      <c r="K571" s="434" t="s">
        <v>164</v>
      </c>
      <c r="L571" s="435" t="s">
        <v>893</v>
      </c>
      <c r="M571" s="549" t="s">
        <v>109</v>
      </c>
      <c r="N571" s="545">
        <v>20</v>
      </c>
      <c r="O571" s="526"/>
      <c r="P571" s="526"/>
      <c r="Q571" s="526"/>
      <c r="R571" s="528" t="s">
        <v>1209</v>
      </c>
      <c r="S571" s="222"/>
      <c r="W571" s="188"/>
      <c r="X571" s="543"/>
      <c r="Y571" s="543"/>
      <c r="Z571" s="543"/>
      <c r="AA571" s="543"/>
      <c r="AB571" s="543"/>
      <c r="AC571" s="543"/>
      <c r="AD571" s="543"/>
      <c r="AE571" s="543"/>
      <c r="AF571" s="543">
        <f>IF($N$571="","",$N$571)</f>
        <v>20</v>
      </c>
      <c r="AG571" s="543">
        <f>IF($N$571="","",$N$571)</f>
        <v>20</v>
      </c>
      <c r="AH571" s="543">
        <f>IF($N$571="","",$N$571)</f>
        <v>20</v>
      </c>
      <c r="AI571" s="543"/>
      <c r="AJ571" s="543"/>
      <c r="AK571" s="190"/>
    </row>
    <row r="572" spans="2:37" ht="39.75" customHeight="1" x14ac:dyDescent="0.25">
      <c r="B572" s="187"/>
      <c r="C572" s="679"/>
      <c r="D572" s="684"/>
      <c r="E572" s="664"/>
      <c r="F572" s="668"/>
      <c r="G572" s="560"/>
      <c r="H572" s="566"/>
      <c r="I572" s="568"/>
      <c r="J572" s="564"/>
      <c r="K572" s="434" t="s">
        <v>165</v>
      </c>
      <c r="L572" s="435" t="s">
        <v>894</v>
      </c>
      <c r="M572" s="546"/>
      <c r="N572" s="546"/>
      <c r="O572" s="527"/>
      <c r="P572" s="527"/>
      <c r="Q572" s="527"/>
      <c r="R572" s="527"/>
      <c r="S572" s="222"/>
      <c r="W572" s="188"/>
      <c r="X572" s="544"/>
      <c r="Y572" s="544"/>
      <c r="Z572" s="544"/>
      <c r="AA572" s="544"/>
      <c r="AB572" s="544"/>
      <c r="AC572" s="544"/>
      <c r="AD572" s="544"/>
      <c r="AE572" s="544"/>
      <c r="AF572" s="544"/>
      <c r="AG572" s="544"/>
      <c r="AH572" s="544"/>
      <c r="AI572" s="544"/>
      <c r="AJ572" s="544"/>
      <c r="AK572" s="190"/>
    </row>
    <row r="573" spans="2:37" ht="39.75" customHeight="1" x14ac:dyDescent="0.25">
      <c r="B573" s="187"/>
      <c r="C573" s="679"/>
      <c r="D573" s="684"/>
      <c r="E573" s="664"/>
      <c r="F573" s="668"/>
      <c r="G573" s="560"/>
      <c r="H573" s="566"/>
      <c r="I573" s="568"/>
      <c r="J573" s="564"/>
      <c r="K573" s="434" t="s">
        <v>166</v>
      </c>
      <c r="L573" s="435" t="s">
        <v>895</v>
      </c>
      <c r="M573" s="546"/>
      <c r="N573" s="546"/>
      <c r="O573" s="527"/>
      <c r="P573" s="527"/>
      <c r="Q573" s="527"/>
      <c r="R573" s="527"/>
      <c r="S573" s="222"/>
      <c r="W573" s="188"/>
      <c r="X573" s="544"/>
      <c r="Y573" s="544"/>
      <c r="Z573" s="544"/>
      <c r="AA573" s="544"/>
      <c r="AB573" s="544"/>
      <c r="AC573" s="544"/>
      <c r="AD573" s="544"/>
      <c r="AE573" s="544"/>
      <c r="AF573" s="544"/>
      <c r="AG573" s="544"/>
      <c r="AH573" s="544"/>
      <c r="AI573" s="544"/>
      <c r="AJ573" s="544"/>
      <c r="AK573" s="190"/>
    </row>
    <row r="574" spans="2:37" ht="39.75" customHeight="1" x14ac:dyDescent="0.25">
      <c r="B574" s="187"/>
      <c r="C574" s="679"/>
      <c r="D574" s="684"/>
      <c r="E574" s="664"/>
      <c r="F574" s="668"/>
      <c r="G574" s="560"/>
      <c r="H574" s="566"/>
      <c r="I574" s="568"/>
      <c r="J574" s="564"/>
      <c r="K574" s="434" t="s">
        <v>187</v>
      </c>
      <c r="L574" s="435" t="s">
        <v>896</v>
      </c>
      <c r="M574" s="546"/>
      <c r="N574" s="546"/>
      <c r="O574" s="527"/>
      <c r="P574" s="527"/>
      <c r="Q574" s="527"/>
      <c r="R574" s="527"/>
      <c r="S574" s="222"/>
      <c r="W574" s="188"/>
      <c r="X574" s="544"/>
      <c r="Y574" s="544"/>
      <c r="Z574" s="544"/>
      <c r="AA574" s="544"/>
      <c r="AB574" s="544"/>
      <c r="AC574" s="544"/>
      <c r="AD574" s="544"/>
      <c r="AE574" s="544"/>
      <c r="AF574" s="544"/>
      <c r="AG574" s="544"/>
      <c r="AH574" s="544"/>
      <c r="AI574" s="544"/>
      <c r="AJ574" s="544"/>
      <c r="AK574" s="190"/>
    </row>
    <row r="575" spans="2:37" ht="39.75" customHeight="1" x14ac:dyDescent="0.25">
      <c r="B575" s="187"/>
      <c r="C575" s="679"/>
      <c r="D575" s="684"/>
      <c r="E575" s="664"/>
      <c r="F575" s="668"/>
      <c r="G575" s="560"/>
      <c r="H575" s="566"/>
      <c r="I575" s="568"/>
      <c r="J575" s="564"/>
      <c r="K575" s="434" t="s">
        <v>188</v>
      </c>
      <c r="L575" s="435" t="s">
        <v>897</v>
      </c>
      <c r="M575" s="546"/>
      <c r="N575" s="546"/>
      <c r="O575" s="527"/>
      <c r="P575" s="527"/>
      <c r="Q575" s="527"/>
      <c r="R575" s="527"/>
      <c r="S575" s="222"/>
      <c r="W575" s="188"/>
      <c r="X575" s="544"/>
      <c r="Y575" s="544"/>
      <c r="Z575" s="544"/>
      <c r="AA575" s="544"/>
      <c r="AB575" s="544"/>
      <c r="AC575" s="544"/>
      <c r="AD575" s="544"/>
      <c r="AE575" s="544"/>
      <c r="AF575" s="544"/>
      <c r="AG575" s="544"/>
      <c r="AH575" s="544"/>
      <c r="AI575" s="544"/>
      <c r="AJ575" s="544"/>
      <c r="AK575" s="190"/>
    </row>
    <row r="576" spans="2:37" ht="39.75" customHeight="1" x14ac:dyDescent="0.25">
      <c r="B576" s="187"/>
      <c r="C576" s="679"/>
      <c r="D576" s="684"/>
      <c r="E576" s="664"/>
      <c r="F576" s="668"/>
      <c r="G576" s="559">
        <v>68</v>
      </c>
      <c r="H576" s="565" t="s">
        <v>141</v>
      </c>
      <c r="I576" s="568"/>
      <c r="J576" s="567" t="s">
        <v>142</v>
      </c>
      <c r="K576" s="434" t="s">
        <v>164</v>
      </c>
      <c r="L576" s="436" t="s">
        <v>467</v>
      </c>
      <c r="M576" s="549" t="s">
        <v>109</v>
      </c>
      <c r="N576" s="545">
        <v>21</v>
      </c>
      <c r="O576" s="526"/>
      <c r="P576" s="526"/>
      <c r="Q576" s="526"/>
      <c r="R576" s="526"/>
      <c r="S576" s="222"/>
      <c r="W576" s="188"/>
      <c r="X576" s="543"/>
      <c r="Y576" s="543"/>
      <c r="Z576" s="543"/>
      <c r="AA576" s="543"/>
      <c r="AB576" s="543">
        <f>IF($N$576="","",$N$576)</f>
        <v>21</v>
      </c>
      <c r="AC576" s="543"/>
      <c r="AD576" s="543">
        <f>IF($N$576="","",$N$576)</f>
        <v>21</v>
      </c>
      <c r="AE576" s="543"/>
      <c r="AF576" s="543"/>
      <c r="AG576" s="543"/>
      <c r="AH576" s="543"/>
      <c r="AI576" s="543">
        <f>IF($N$576="","",$N$576)</f>
        <v>21</v>
      </c>
      <c r="AJ576" s="543"/>
      <c r="AK576" s="190"/>
    </row>
    <row r="577" spans="2:37" ht="39.75" customHeight="1" x14ac:dyDescent="0.25">
      <c r="B577" s="187"/>
      <c r="C577" s="679"/>
      <c r="D577" s="684"/>
      <c r="E577" s="664"/>
      <c r="F577" s="668"/>
      <c r="G577" s="560"/>
      <c r="H577" s="566"/>
      <c r="I577" s="568"/>
      <c r="J577" s="564"/>
      <c r="K577" s="434" t="s">
        <v>165</v>
      </c>
      <c r="L577" s="436" t="s">
        <v>468</v>
      </c>
      <c r="M577" s="546"/>
      <c r="N577" s="546"/>
      <c r="O577" s="527"/>
      <c r="P577" s="527"/>
      <c r="Q577" s="527"/>
      <c r="R577" s="527"/>
      <c r="S577" s="222"/>
      <c r="W577" s="188"/>
      <c r="X577" s="544"/>
      <c r="Y577" s="544"/>
      <c r="Z577" s="544"/>
      <c r="AA577" s="544"/>
      <c r="AB577" s="544"/>
      <c r="AC577" s="544"/>
      <c r="AD577" s="544"/>
      <c r="AE577" s="544"/>
      <c r="AF577" s="544"/>
      <c r="AG577" s="544"/>
      <c r="AH577" s="544"/>
      <c r="AI577" s="544"/>
      <c r="AJ577" s="544"/>
      <c r="AK577" s="190"/>
    </row>
    <row r="578" spans="2:37" ht="39.75" customHeight="1" x14ac:dyDescent="0.25">
      <c r="B578" s="187"/>
      <c r="C578" s="679"/>
      <c r="D578" s="684"/>
      <c r="E578" s="664"/>
      <c r="F578" s="668"/>
      <c r="G578" s="560"/>
      <c r="H578" s="566"/>
      <c r="I578" s="568"/>
      <c r="J578" s="564"/>
      <c r="K578" s="434" t="s">
        <v>166</v>
      </c>
      <c r="L578" s="436" t="s">
        <v>469</v>
      </c>
      <c r="M578" s="546"/>
      <c r="N578" s="546"/>
      <c r="O578" s="527"/>
      <c r="P578" s="527"/>
      <c r="Q578" s="527"/>
      <c r="R578" s="527"/>
      <c r="S578" s="222"/>
      <c r="W578" s="188"/>
      <c r="X578" s="544"/>
      <c r="Y578" s="544"/>
      <c r="Z578" s="544"/>
      <c r="AA578" s="544"/>
      <c r="AB578" s="544"/>
      <c r="AC578" s="544"/>
      <c r="AD578" s="544"/>
      <c r="AE578" s="544"/>
      <c r="AF578" s="544"/>
      <c r="AG578" s="544"/>
      <c r="AH578" s="544"/>
      <c r="AI578" s="544"/>
      <c r="AJ578" s="544"/>
      <c r="AK578" s="190"/>
    </row>
    <row r="579" spans="2:37" ht="39.75" customHeight="1" x14ac:dyDescent="0.25">
      <c r="B579" s="187"/>
      <c r="C579" s="679"/>
      <c r="D579" s="684"/>
      <c r="E579" s="664"/>
      <c r="F579" s="668"/>
      <c r="G579" s="560"/>
      <c r="H579" s="566"/>
      <c r="I579" s="568"/>
      <c r="J579" s="564"/>
      <c r="K579" s="434" t="s">
        <v>187</v>
      </c>
      <c r="L579" s="436" t="s">
        <v>470</v>
      </c>
      <c r="M579" s="546"/>
      <c r="N579" s="546"/>
      <c r="O579" s="527"/>
      <c r="P579" s="527"/>
      <c r="Q579" s="527"/>
      <c r="R579" s="527"/>
      <c r="S579" s="222"/>
      <c r="W579" s="188"/>
      <c r="X579" s="544"/>
      <c r="Y579" s="544"/>
      <c r="Z579" s="544"/>
      <c r="AA579" s="544"/>
      <c r="AB579" s="544"/>
      <c r="AC579" s="544"/>
      <c r="AD579" s="544"/>
      <c r="AE579" s="544"/>
      <c r="AF579" s="544"/>
      <c r="AG579" s="544"/>
      <c r="AH579" s="544"/>
      <c r="AI579" s="544"/>
      <c r="AJ579" s="544"/>
      <c r="AK579" s="190"/>
    </row>
    <row r="580" spans="2:37" ht="39.75" customHeight="1" x14ac:dyDescent="0.25">
      <c r="B580" s="187"/>
      <c r="C580" s="679"/>
      <c r="D580" s="684"/>
      <c r="E580" s="664"/>
      <c r="F580" s="668"/>
      <c r="G580" s="560"/>
      <c r="H580" s="566"/>
      <c r="I580" s="568"/>
      <c r="J580" s="564"/>
      <c r="K580" s="434" t="s">
        <v>188</v>
      </c>
      <c r="L580" s="436" t="s">
        <v>471</v>
      </c>
      <c r="M580" s="546"/>
      <c r="N580" s="546"/>
      <c r="O580" s="527"/>
      <c r="P580" s="527"/>
      <c r="Q580" s="527"/>
      <c r="R580" s="527"/>
      <c r="S580" s="222"/>
      <c r="W580" s="188"/>
      <c r="X580" s="544"/>
      <c r="Y580" s="544"/>
      <c r="Z580" s="544"/>
      <c r="AA580" s="544"/>
      <c r="AB580" s="544"/>
      <c r="AC580" s="544"/>
      <c r="AD580" s="544"/>
      <c r="AE580" s="544"/>
      <c r="AF580" s="544"/>
      <c r="AG580" s="544"/>
      <c r="AH580" s="544"/>
      <c r="AI580" s="544"/>
      <c r="AJ580" s="544"/>
      <c r="AK580" s="190"/>
    </row>
    <row r="581" spans="2:37" ht="68.25" customHeight="1" x14ac:dyDescent="0.25">
      <c r="B581" s="187"/>
      <c r="C581" s="679"/>
      <c r="D581" s="684"/>
      <c r="E581" s="664"/>
      <c r="F581" s="668"/>
      <c r="G581" s="559">
        <v>69</v>
      </c>
      <c r="H581" s="565" t="s">
        <v>135</v>
      </c>
      <c r="I581" s="568"/>
      <c r="J581" s="567" t="s">
        <v>143</v>
      </c>
      <c r="K581" s="434" t="s">
        <v>164</v>
      </c>
      <c r="L581" s="436" t="s">
        <v>472</v>
      </c>
      <c r="M581" s="549" t="s">
        <v>109</v>
      </c>
      <c r="N581" s="545">
        <v>20</v>
      </c>
      <c r="O581" s="526"/>
      <c r="P581" s="526"/>
      <c r="Q581" s="526"/>
      <c r="R581" s="526"/>
      <c r="S581" s="222"/>
      <c r="W581" s="188"/>
      <c r="X581" s="543"/>
      <c r="Y581" s="543"/>
      <c r="Z581" s="543"/>
      <c r="AA581" s="543"/>
      <c r="AB581" s="543">
        <f>IF($N$581="","",$N$581)</f>
        <v>20</v>
      </c>
      <c r="AC581" s="543">
        <f>IF($N$581="","",$N$581)</f>
        <v>20</v>
      </c>
      <c r="AD581" s="543">
        <f>IF($N$581="","",$N$581)</f>
        <v>20</v>
      </c>
      <c r="AE581" s="543"/>
      <c r="AF581" s="543"/>
      <c r="AG581" s="543"/>
      <c r="AH581" s="543"/>
      <c r="AI581" s="543"/>
      <c r="AJ581" s="543"/>
      <c r="AK581" s="190"/>
    </row>
    <row r="582" spans="2:37" ht="68.25" customHeight="1" x14ac:dyDescent="0.25">
      <c r="B582" s="187"/>
      <c r="C582" s="679"/>
      <c r="D582" s="684"/>
      <c r="E582" s="664"/>
      <c r="F582" s="668"/>
      <c r="G582" s="560"/>
      <c r="H582" s="566"/>
      <c r="I582" s="568"/>
      <c r="J582" s="564"/>
      <c r="K582" s="434" t="s">
        <v>165</v>
      </c>
      <c r="L582" s="436" t="s">
        <v>473</v>
      </c>
      <c r="M582" s="546"/>
      <c r="N582" s="546"/>
      <c r="O582" s="527"/>
      <c r="P582" s="527"/>
      <c r="Q582" s="527"/>
      <c r="R582" s="527"/>
      <c r="S582" s="222"/>
      <c r="W582" s="188"/>
      <c r="X582" s="544"/>
      <c r="Y582" s="544"/>
      <c r="Z582" s="544"/>
      <c r="AA582" s="544"/>
      <c r="AB582" s="544"/>
      <c r="AC582" s="544"/>
      <c r="AD582" s="544"/>
      <c r="AE582" s="544"/>
      <c r="AF582" s="544"/>
      <c r="AG582" s="544"/>
      <c r="AH582" s="544"/>
      <c r="AI582" s="544"/>
      <c r="AJ582" s="544"/>
      <c r="AK582" s="190"/>
    </row>
    <row r="583" spans="2:37" ht="68.25" customHeight="1" x14ac:dyDescent="0.25">
      <c r="B583" s="187"/>
      <c r="C583" s="679"/>
      <c r="D583" s="684"/>
      <c r="E583" s="664"/>
      <c r="F583" s="668"/>
      <c r="G583" s="560"/>
      <c r="H583" s="566"/>
      <c r="I583" s="568"/>
      <c r="J583" s="564"/>
      <c r="K583" s="434" t="s">
        <v>166</v>
      </c>
      <c r="L583" s="436" t="s">
        <v>474</v>
      </c>
      <c r="M583" s="546"/>
      <c r="N583" s="546"/>
      <c r="O583" s="527"/>
      <c r="P583" s="527"/>
      <c r="Q583" s="527"/>
      <c r="R583" s="527"/>
      <c r="S583" s="222"/>
      <c r="W583" s="188"/>
      <c r="X583" s="544"/>
      <c r="Y583" s="544"/>
      <c r="Z583" s="544"/>
      <c r="AA583" s="544"/>
      <c r="AB583" s="544"/>
      <c r="AC583" s="544"/>
      <c r="AD583" s="544"/>
      <c r="AE583" s="544"/>
      <c r="AF583" s="544"/>
      <c r="AG583" s="544"/>
      <c r="AH583" s="544"/>
      <c r="AI583" s="544"/>
      <c r="AJ583" s="544"/>
      <c r="AK583" s="190"/>
    </row>
    <row r="584" spans="2:37" ht="68.25" customHeight="1" x14ac:dyDescent="0.25">
      <c r="B584" s="187"/>
      <c r="C584" s="679"/>
      <c r="D584" s="684"/>
      <c r="E584" s="664"/>
      <c r="F584" s="668"/>
      <c r="G584" s="560"/>
      <c r="H584" s="566"/>
      <c r="I584" s="568"/>
      <c r="J584" s="564"/>
      <c r="K584" s="434" t="s">
        <v>187</v>
      </c>
      <c r="L584" s="436" t="s">
        <v>475</v>
      </c>
      <c r="M584" s="546"/>
      <c r="N584" s="546"/>
      <c r="O584" s="527"/>
      <c r="P584" s="527"/>
      <c r="Q584" s="527"/>
      <c r="R584" s="527"/>
      <c r="S584" s="222"/>
      <c r="W584" s="188"/>
      <c r="X584" s="544"/>
      <c r="Y584" s="544"/>
      <c r="Z584" s="544"/>
      <c r="AA584" s="544"/>
      <c r="AB584" s="544"/>
      <c r="AC584" s="544"/>
      <c r="AD584" s="544"/>
      <c r="AE584" s="544"/>
      <c r="AF584" s="544"/>
      <c r="AG584" s="544"/>
      <c r="AH584" s="544"/>
      <c r="AI584" s="544"/>
      <c r="AJ584" s="544"/>
      <c r="AK584" s="190"/>
    </row>
    <row r="585" spans="2:37" ht="68.25" customHeight="1" x14ac:dyDescent="0.25">
      <c r="B585" s="187"/>
      <c r="C585" s="679"/>
      <c r="D585" s="684"/>
      <c r="E585" s="664"/>
      <c r="F585" s="668"/>
      <c r="G585" s="560"/>
      <c r="H585" s="566"/>
      <c r="I585" s="568"/>
      <c r="J585" s="564"/>
      <c r="K585" s="434" t="s">
        <v>188</v>
      </c>
      <c r="L585" s="436" t="s">
        <v>476</v>
      </c>
      <c r="M585" s="546"/>
      <c r="N585" s="546"/>
      <c r="O585" s="527"/>
      <c r="P585" s="527"/>
      <c r="Q585" s="527"/>
      <c r="R585" s="527"/>
      <c r="S585" s="222"/>
      <c r="W585" s="188"/>
      <c r="X585" s="544"/>
      <c r="Y585" s="544"/>
      <c r="Z585" s="544"/>
      <c r="AA585" s="544"/>
      <c r="AB585" s="544"/>
      <c r="AC585" s="544"/>
      <c r="AD585" s="544"/>
      <c r="AE585" s="544"/>
      <c r="AF585" s="544"/>
      <c r="AG585" s="544"/>
      <c r="AH585" s="544"/>
      <c r="AI585" s="544"/>
      <c r="AJ585" s="544"/>
      <c r="AK585" s="190"/>
    </row>
    <row r="586" spans="2:37" ht="66" customHeight="1" x14ac:dyDescent="0.25">
      <c r="B586" s="187"/>
      <c r="C586" s="679"/>
      <c r="D586" s="684"/>
      <c r="E586" s="664"/>
      <c r="F586" s="668"/>
      <c r="G586" s="559">
        <v>70</v>
      </c>
      <c r="H586" s="565" t="s">
        <v>152</v>
      </c>
      <c r="I586" s="568"/>
      <c r="J586" s="567" t="s">
        <v>144</v>
      </c>
      <c r="K586" s="434" t="s">
        <v>164</v>
      </c>
      <c r="L586" s="436" t="s">
        <v>477</v>
      </c>
      <c r="M586" s="549" t="s">
        <v>109</v>
      </c>
      <c r="N586" s="545">
        <v>20</v>
      </c>
      <c r="O586" s="526"/>
      <c r="P586" s="526"/>
      <c r="Q586" s="526"/>
      <c r="R586" s="526"/>
      <c r="S586" s="222"/>
      <c r="W586" s="188"/>
      <c r="X586" s="543"/>
      <c r="Y586" s="543"/>
      <c r="Z586" s="543"/>
      <c r="AA586" s="543"/>
      <c r="AB586" s="543">
        <f>IF($N$586="","",$N$586)</f>
        <v>20</v>
      </c>
      <c r="AC586" s="543"/>
      <c r="AD586" s="543">
        <f>IF($N$586="","",$N$586)</f>
        <v>20</v>
      </c>
      <c r="AE586" s="543"/>
      <c r="AF586" s="543"/>
      <c r="AG586" s="543"/>
      <c r="AH586" s="543">
        <f>IF($N$586="","",$N$586)</f>
        <v>20</v>
      </c>
      <c r="AI586" s="543"/>
      <c r="AJ586" s="543"/>
      <c r="AK586" s="190"/>
    </row>
    <row r="587" spans="2:37" ht="66" customHeight="1" x14ac:dyDescent="0.25">
      <c r="B587" s="187"/>
      <c r="C587" s="679"/>
      <c r="D587" s="684"/>
      <c r="E587" s="664"/>
      <c r="F587" s="668"/>
      <c r="G587" s="560"/>
      <c r="H587" s="566"/>
      <c r="I587" s="568"/>
      <c r="J587" s="564"/>
      <c r="K587" s="434" t="s">
        <v>165</v>
      </c>
      <c r="L587" s="436" t="s">
        <v>478</v>
      </c>
      <c r="M587" s="546"/>
      <c r="N587" s="546"/>
      <c r="O587" s="527"/>
      <c r="P587" s="527"/>
      <c r="Q587" s="527"/>
      <c r="R587" s="527"/>
      <c r="S587" s="222"/>
      <c r="W587" s="188"/>
      <c r="X587" s="544"/>
      <c r="Y587" s="544"/>
      <c r="Z587" s="544"/>
      <c r="AA587" s="544"/>
      <c r="AB587" s="544"/>
      <c r="AC587" s="544"/>
      <c r="AD587" s="544"/>
      <c r="AE587" s="544"/>
      <c r="AF587" s="544"/>
      <c r="AG587" s="544"/>
      <c r="AH587" s="544"/>
      <c r="AI587" s="544"/>
      <c r="AJ587" s="544"/>
      <c r="AK587" s="190"/>
    </row>
    <row r="588" spans="2:37" ht="66" customHeight="1" x14ac:dyDescent="0.25">
      <c r="B588" s="187"/>
      <c r="C588" s="679"/>
      <c r="D588" s="684"/>
      <c r="E588" s="664"/>
      <c r="F588" s="668"/>
      <c r="G588" s="560"/>
      <c r="H588" s="566"/>
      <c r="I588" s="568"/>
      <c r="J588" s="564"/>
      <c r="K588" s="434" t="s">
        <v>166</v>
      </c>
      <c r="L588" s="436" t="s">
        <v>479</v>
      </c>
      <c r="M588" s="546"/>
      <c r="N588" s="546"/>
      <c r="O588" s="527"/>
      <c r="P588" s="527"/>
      <c r="Q588" s="527"/>
      <c r="R588" s="527"/>
      <c r="S588" s="222"/>
      <c r="W588" s="188"/>
      <c r="X588" s="544"/>
      <c r="Y588" s="544"/>
      <c r="Z588" s="544"/>
      <c r="AA588" s="544"/>
      <c r="AB588" s="544"/>
      <c r="AC588" s="544"/>
      <c r="AD588" s="544"/>
      <c r="AE588" s="544"/>
      <c r="AF588" s="544"/>
      <c r="AG588" s="544"/>
      <c r="AH588" s="544"/>
      <c r="AI588" s="544"/>
      <c r="AJ588" s="544"/>
      <c r="AK588" s="190"/>
    </row>
    <row r="589" spans="2:37" ht="66" customHeight="1" x14ac:dyDescent="0.25">
      <c r="B589" s="187"/>
      <c r="C589" s="679"/>
      <c r="D589" s="684"/>
      <c r="E589" s="664"/>
      <c r="F589" s="668"/>
      <c r="G589" s="560"/>
      <c r="H589" s="566"/>
      <c r="I589" s="568"/>
      <c r="J589" s="564"/>
      <c r="K589" s="434" t="s">
        <v>187</v>
      </c>
      <c r="L589" s="436" t="s">
        <v>480</v>
      </c>
      <c r="M589" s="546"/>
      <c r="N589" s="546"/>
      <c r="O589" s="527"/>
      <c r="P589" s="527"/>
      <c r="Q589" s="527"/>
      <c r="R589" s="527"/>
      <c r="S589" s="222"/>
      <c r="W589" s="188"/>
      <c r="X589" s="544"/>
      <c r="Y589" s="544"/>
      <c r="Z589" s="544"/>
      <c r="AA589" s="544"/>
      <c r="AB589" s="544"/>
      <c r="AC589" s="544"/>
      <c r="AD589" s="544"/>
      <c r="AE589" s="544"/>
      <c r="AF589" s="544"/>
      <c r="AG589" s="544"/>
      <c r="AH589" s="544"/>
      <c r="AI589" s="544"/>
      <c r="AJ589" s="544"/>
      <c r="AK589" s="190"/>
    </row>
    <row r="590" spans="2:37" ht="66" customHeight="1" x14ac:dyDescent="0.25">
      <c r="B590" s="187"/>
      <c r="C590" s="679"/>
      <c r="D590" s="684"/>
      <c r="E590" s="664"/>
      <c r="F590" s="668"/>
      <c r="G590" s="560"/>
      <c r="H590" s="566"/>
      <c r="I590" s="568"/>
      <c r="J590" s="564"/>
      <c r="K590" s="434" t="s">
        <v>188</v>
      </c>
      <c r="L590" s="436" t="s">
        <v>481</v>
      </c>
      <c r="M590" s="546"/>
      <c r="N590" s="546"/>
      <c r="O590" s="527"/>
      <c r="P590" s="527"/>
      <c r="Q590" s="527"/>
      <c r="R590" s="527"/>
      <c r="S590" s="222"/>
      <c r="W590" s="188"/>
      <c r="X590" s="544"/>
      <c r="Y590" s="544"/>
      <c r="Z590" s="544"/>
      <c r="AA590" s="544"/>
      <c r="AB590" s="544"/>
      <c r="AC590" s="544"/>
      <c r="AD590" s="544"/>
      <c r="AE590" s="544"/>
      <c r="AF590" s="544"/>
      <c r="AG590" s="544"/>
      <c r="AH590" s="544"/>
      <c r="AI590" s="544"/>
      <c r="AJ590" s="544"/>
      <c r="AK590" s="190"/>
    </row>
    <row r="591" spans="2:37" ht="57.75" customHeight="1" x14ac:dyDescent="0.25">
      <c r="B591" s="187"/>
      <c r="C591" s="679"/>
      <c r="D591" s="684"/>
      <c r="E591" s="664"/>
      <c r="F591" s="668"/>
      <c r="G591" s="559">
        <v>71</v>
      </c>
      <c r="H591" s="565" t="s">
        <v>145</v>
      </c>
      <c r="I591" s="568"/>
      <c r="J591" s="567" t="s">
        <v>146</v>
      </c>
      <c r="K591" s="434" t="s">
        <v>164</v>
      </c>
      <c r="L591" s="436" t="s">
        <v>482</v>
      </c>
      <c r="M591" s="549" t="s">
        <v>109</v>
      </c>
      <c r="N591" s="545">
        <v>21</v>
      </c>
      <c r="O591" s="528" t="s">
        <v>1239</v>
      </c>
      <c r="P591" s="528" t="s">
        <v>1238</v>
      </c>
      <c r="Q591" s="528" t="s">
        <v>1240</v>
      </c>
      <c r="R591" s="526"/>
      <c r="S591" s="222"/>
      <c r="W591" s="188"/>
      <c r="X591" s="543"/>
      <c r="Y591" s="543"/>
      <c r="Z591" s="543"/>
      <c r="AA591" s="543"/>
      <c r="AB591" s="543">
        <f>IF($N$591="","",$N$591)</f>
        <v>21</v>
      </c>
      <c r="AC591" s="543">
        <f>IF($N$591="","",$N$591)</f>
        <v>21</v>
      </c>
      <c r="AD591" s="543"/>
      <c r="AE591" s="543"/>
      <c r="AF591" s="543"/>
      <c r="AG591" s="543"/>
      <c r="AH591" s="543"/>
      <c r="AI591" s="543"/>
      <c r="AJ591" s="543"/>
      <c r="AK591" s="190"/>
    </row>
    <row r="592" spans="2:37" ht="57.75" customHeight="1" x14ac:dyDescent="0.25">
      <c r="B592" s="187"/>
      <c r="C592" s="680"/>
      <c r="D592" s="685"/>
      <c r="E592" s="546"/>
      <c r="F592" s="666"/>
      <c r="G592" s="560"/>
      <c r="H592" s="566"/>
      <c r="I592" s="568"/>
      <c r="J592" s="564"/>
      <c r="K592" s="434" t="s">
        <v>165</v>
      </c>
      <c r="L592" s="436" t="s">
        <v>483</v>
      </c>
      <c r="M592" s="546"/>
      <c r="N592" s="546"/>
      <c r="O592" s="527"/>
      <c r="P592" s="527"/>
      <c r="Q592" s="527"/>
      <c r="R592" s="527"/>
      <c r="S592" s="222"/>
      <c r="W592" s="188"/>
      <c r="X592" s="544"/>
      <c r="Y592" s="544"/>
      <c r="Z592" s="544"/>
      <c r="AA592" s="544"/>
      <c r="AB592" s="544"/>
      <c r="AC592" s="544"/>
      <c r="AD592" s="544"/>
      <c r="AE592" s="544"/>
      <c r="AF592" s="544"/>
      <c r="AG592" s="544"/>
      <c r="AH592" s="544"/>
      <c r="AI592" s="544"/>
      <c r="AJ592" s="544"/>
      <c r="AK592" s="190"/>
    </row>
    <row r="593" spans="2:37" ht="57.75" customHeight="1" x14ac:dyDescent="0.25">
      <c r="B593" s="187"/>
      <c r="C593" s="680"/>
      <c r="D593" s="685"/>
      <c r="E593" s="546"/>
      <c r="F593" s="666"/>
      <c r="G593" s="560"/>
      <c r="H593" s="566"/>
      <c r="I593" s="568"/>
      <c r="J593" s="564"/>
      <c r="K593" s="434" t="s">
        <v>166</v>
      </c>
      <c r="L593" s="436" t="s">
        <v>484</v>
      </c>
      <c r="M593" s="546"/>
      <c r="N593" s="546"/>
      <c r="O593" s="527"/>
      <c r="P593" s="527"/>
      <c r="Q593" s="527"/>
      <c r="R593" s="527"/>
      <c r="S593" s="222"/>
      <c r="W593" s="188"/>
      <c r="X593" s="544"/>
      <c r="Y593" s="544"/>
      <c r="Z593" s="544"/>
      <c r="AA593" s="544"/>
      <c r="AB593" s="544"/>
      <c r="AC593" s="544"/>
      <c r="AD593" s="544"/>
      <c r="AE593" s="544"/>
      <c r="AF593" s="544"/>
      <c r="AG593" s="544"/>
      <c r="AH593" s="544"/>
      <c r="AI593" s="544"/>
      <c r="AJ593" s="544"/>
      <c r="AK593" s="190"/>
    </row>
    <row r="594" spans="2:37" ht="57.75" customHeight="1" x14ac:dyDescent="0.25">
      <c r="B594" s="187"/>
      <c r="C594" s="680"/>
      <c r="D594" s="685"/>
      <c r="E594" s="546"/>
      <c r="F594" s="666"/>
      <c r="G594" s="560"/>
      <c r="H594" s="566"/>
      <c r="I594" s="568"/>
      <c r="J594" s="564"/>
      <c r="K594" s="434" t="s">
        <v>187</v>
      </c>
      <c r="L594" s="436" t="s">
        <v>485</v>
      </c>
      <c r="M594" s="546"/>
      <c r="N594" s="546"/>
      <c r="O594" s="527"/>
      <c r="P594" s="527"/>
      <c r="Q594" s="527"/>
      <c r="R594" s="527"/>
      <c r="S594" s="222"/>
      <c r="W594" s="188"/>
      <c r="X594" s="544"/>
      <c r="Y594" s="544"/>
      <c r="Z594" s="544"/>
      <c r="AA594" s="544"/>
      <c r="AB594" s="544"/>
      <c r="AC594" s="544"/>
      <c r="AD594" s="544"/>
      <c r="AE594" s="544"/>
      <c r="AF594" s="544"/>
      <c r="AG594" s="544"/>
      <c r="AH594" s="544"/>
      <c r="AI594" s="544"/>
      <c r="AJ594" s="544"/>
      <c r="AK594" s="190"/>
    </row>
    <row r="595" spans="2:37" ht="57.75" customHeight="1" x14ac:dyDescent="0.25">
      <c r="B595" s="187"/>
      <c r="C595" s="681"/>
      <c r="D595" s="686"/>
      <c r="E595" s="669"/>
      <c r="F595" s="670"/>
      <c r="G595" s="609"/>
      <c r="H595" s="696"/>
      <c r="I595" s="697"/>
      <c r="J595" s="662"/>
      <c r="K595" s="438" t="s">
        <v>188</v>
      </c>
      <c r="L595" s="439" t="s">
        <v>486</v>
      </c>
      <c r="M595" s="669"/>
      <c r="N595" s="669"/>
      <c r="O595" s="527"/>
      <c r="P595" s="527"/>
      <c r="Q595" s="527"/>
      <c r="R595" s="527"/>
      <c r="S595" s="222"/>
      <c r="W595" s="188"/>
      <c r="X595" s="544"/>
      <c r="Y595" s="544"/>
      <c r="Z595" s="544"/>
      <c r="AA595" s="544"/>
      <c r="AB595" s="544"/>
      <c r="AC595" s="544"/>
      <c r="AD595" s="544"/>
      <c r="AE595" s="544"/>
      <c r="AF595" s="544"/>
      <c r="AG595" s="544"/>
      <c r="AH595" s="544"/>
      <c r="AI595" s="544"/>
      <c r="AJ595" s="544"/>
      <c r="AK595" s="190"/>
    </row>
    <row r="596" spans="2:37" ht="39.75" customHeight="1" x14ac:dyDescent="0.25">
      <c r="B596" s="187"/>
      <c r="C596" s="678" t="s">
        <v>2</v>
      </c>
      <c r="D596" s="682">
        <f>IF(SUM(N596:N627)=0,"",AVERAGE(N596:N627))</f>
        <v>26.833333333333332</v>
      </c>
      <c r="E596" s="663" t="s">
        <v>92</v>
      </c>
      <c r="F596" s="665">
        <f>IF(SUM(N596:N600)=0,"",AVERAGE(N596:N600))</f>
        <v>20</v>
      </c>
      <c r="G596" s="610">
        <v>72</v>
      </c>
      <c r="H596" s="660" t="s">
        <v>53</v>
      </c>
      <c r="I596" s="661"/>
      <c r="J596" s="611" t="s">
        <v>86</v>
      </c>
      <c r="K596" s="437" t="s">
        <v>164</v>
      </c>
      <c r="L596" s="390" t="s">
        <v>487</v>
      </c>
      <c r="M596" s="639" t="s">
        <v>109</v>
      </c>
      <c r="N596" s="703">
        <v>20</v>
      </c>
      <c r="O596" s="526"/>
      <c r="P596" s="526"/>
      <c r="Q596" s="526"/>
      <c r="R596" s="526"/>
      <c r="S596" s="215"/>
      <c r="W596" s="188"/>
      <c r="X596" s="543"/>
      <c r="Y596" s="543"/>
      <c r="Z596" s="543"/>
      <c r="AA596" s="543"/>
      <c r="AB596" s="543"/>
      <c r="AC596" s="543"/>
      <c r="AD596" s="543"/>
      <c r="AE596" s="543"/>
      <c r="AF596" s="543"/>
      <c r="AG596" s="543"/>
      <c r="AH596" s="543"/>
      <c r="AI596" s="543"/>
      <c r="AJ596" s="543">
        <f>IF($N$596="","",$N$596)</f>
        <v>20</v>
      </c>
      <c r="AK596" s="190"/>
    </row>
    <row r="597" spans="2:37" ht="39.75" customHeight="1" x14ac:dyDescent="0.25">
      <c r="B597" s="187"/>
      <c r="C597" s="679"/>
      <c r="D597" s="683"/>
      <c r="E597" s="546"/>
      <c r="F597" s="666"/>
      <c r="G597" s="560"/>
      <c r="H597" s="566"/>
      <c r="I597" s="568"/>
      <c r="J597" s="564"/>
      <c r="K597" s="434" t="s">
        <v>165</v>
      </c>
      <c r="L597" s="436" t="s">
        <v>488</v>
      </c>
      <c r="M597" s="546"/>
      <c r="N597" s="546"/>
      <c r="O597" s="527"/>
      <c r="P597" s="527"/>
      <c r="Q597" s="527"/>
      <c r="R597" s="527"/>
      <c r="S597" s="215"/>
      <c r="W597" s="188"/>
      <c r="X597" s="544"/>
      <c r="Y597" s="544"/>
      <c r="Z597" s="544"/>
      <c r="AA597" s="544"/>
      <c r="AB597" s="544"/>
      <c r="AC597" s="544"/>
      <c r="AD597" s="544"/>
      <c r="AE597" s="544"/>
      <c r="AF597" s="544"/>
      <c r="AG597" s="544"/>
      <c r="AH597" s="544"/>
      <c r="AI597" s="544"/>
      <c r="AJ597" s="544"/>
      <c r="AK597" s="190"/>
    </row>
    <row r="598" spans="2:37" ht="39.75" customHeight="1" x14ac:dyDescent="0.25">
      <c r="B598" s="187"/>
      <c r="C598" s="679"/>
      <c r="D598" s="683"/>
      <c r="E598" s="546"/>
      <c r="F598" s="666"/>
      <c r="G598" s="560"/>
      <c r="H598" s="566"/>
      <c r="I598" s="568"/>
      <c r="J598" s="564"/>
      <c r="K598" s="434" t="s">
        <v>166</v>
      </c>
      <c r="L598" s="436" t="s">
        <v>489</v>
      </c>
      <c r="M598" s="546"/>
      <c r="N598" s="546"/>
      <c r="O598" s="527"/>
      <c r="P598" s="527"/>
      <c r="Q598" s="527"/>
      <c r="R598" s="527"/>
      <c r="S598" s="215"/>
      <c r="W598" s="188"/>
      <c r="X598" s="544"/>
      <c r="Y598" s="544"/>
      <c r="Z598" s="544"/>
      <c r="AA598" s="544"/>
      <c r="AB598" s="544"/>
      <c r="AC598" s="544"/>
      <c r="AD598" s="544"/>
      <c r="AE598" s="544"/>
      <c r="AF598" s="544"/>
      <c r="AG598" s="544"/>
      <c r="AH598" s="544"/>
      <c r="AI598" s="544"/>
      <c r="AJ598" s="544"/>
      <c r="AK598" s="190"/>
    </row>
    <row r="599" spans="2:37" ht="39.75" customHeight="1" x14ac:dyDescent="0.25">
      <c r="B599" s="187"/>
      <c r="C599" s="679"/>
      <c r="D599" s="683"/>
      <c r="E599" s="546"/>
      <c r="F599" s="666"/>
      <c r="G599" s="560"/>
      <c r="H599" s="566"/>
      <c r="I599" s="568"/>
      <c r="J599" s="564"/>
      <c r="K599" s="434" t="s">
        <v>187</v>
      </c>
      <c r="L599" s="436" t="s">
        <v>694</v>
      </c>
      <c r="M599" s="546"/>
      <c r="N599" s="546"/>
      <c r="O599" s="527"/>
      <c r="P599" s="527"/>
      <c r="Q599" s="527"/>
      <c r="R599" s="527"/>
      <c r="S599" s="215"/>
      <c r="W599" s="188"/>
      <c r="X599" s="544"/>
      <c r="Y599" s="544"/>
      <c r="Z599" s="544"/>
      <c r="AA599" s="544"/>
      <c r="AB599" s="544"/>
      <c r="AC599" s="544"/>
      <c r="AD599" s="544"/>
      <c r="AE599" s="544"/>
      <c r="AF599" s="544"/>
      <c r="AG599" s="544"/>
      <c r="AH599" s="544"/>
      <c r="AI599" s="544"/>
      <c r="AJ599" s="544"/>
      <c r="AK599" s="190"/>
    </row>
    <row r="600" spans="2:37" ht="39.75" customHeight="1" x14ac:dyDescent="0.25">
      <c r="B600" s="187"/>
      <c r="C600" s="679"/>
      <c r="D600" s="683"/>
      <c r="E600" s="546"/>
      <c r="F600" s="666"/>
      <c r="G600" s="560"/>
      <c r="H600" s="566"/>
      <c r="I600" s="568"/>
      <c r="J600" s="564"/>
      <c r="K600" s="434" t="s">
        <v>188</v>
      </c>
      <c r="L600" s="436" t="s">
        <v>695</v>
      </c>
      <c r="M600" s="546"/>
      <c r="N600" s="546"/>
      <c r="O600" s="527"/>
      <c r="P600" s="527"/>
      <c r="Q600" s="527"/>
      <c r="R600" s="527"/>
      <c r="S600" s="215"/>
      <c r="W600" s="188"/>
      <c r="X600" s="544"/>
      <c r="Y600" s="544"/>
      <c r="Z600" s="544"/>
      <c r="AA600" s="544"/>
      <c r="AB600" s="544"/>
      <c r="AC600" s="544"/>
      <c r="AD600" s="544"/>
      <c r="AE600" s="544"/>
      <c r="AF600" s="544"/>
      <c r="AG600" s="544"/>
      <c r="AH600" s="544"/>
      <c r="AI600" s="544"/>
      <c r="AJ600" s="544"/>
      <c r="AK600" s="190"/>
    </row>
    <row r="601" spans="2:37" ht="39.75" customHeight="1" x14ac:dyDescent="0.25">
      <c r="B601" s="187"/>
      <c r="C601" s="679"/>
      <c r="D601" s="684"/>
      <c r="E601" s="664" t="s">
        <v>102</v>
      </c>
      <c r="F601" s="667">
        <f>IF(SUM(N601:N612)=0,"",AVERAGE(N601:N612))</f>
        <v>20</v>
      </c>
      <c r="G601" s="559">
        <v>73</v>
      </c>
      <c r="H601" s="565" t="s">
        <v>54</v>
      </c>
      <c r="I601" s="568"/>
      <c r="J601" s="567" t="s">
        <v>87</v>
      </c>
      <c r="K601" s="434" t="s">
        <v>164</v>
      </c>
      <c r="L601" s="436" t="s">
        <v>490</v>
      </c>
      <c r="M601" s="549" t="s">
        <v>109</v>
      </c>
      <c r="N601" s="545">
        <v>20</v>
      </c>
      <c r="O601" s="526"/>
      <c r="P601" s="526"/>
      <c r="Q601" s="526"/>
      <c r="R601" s="526"/>
      <c r="S601" s="215"/>
      <c r="W601" s="188"/>
      <c r="X601" s="543"/>
      <c r="Y601" s="543"/>
      <c r="Z601" s="543"/>
      <c r="AA601" s="543"/>
      <c r="AB601" s="543"/>
      <c r="AC601" s="543">
        <f>IF($N$601="","",$N$601)</f>
        <v>20</v>
      </c>
      <c r="AD601" s="543"/>
      <c r="AE601" s="543"/>
      <c r="AF601" s="543"/>
      <c r="AG601" s="543"/>
      <c r="AH601" s="543">
        <f>IF($N$601="","",$N$601)</f>
        <v>20</v>
      </c>
      <c r="AI601" s="543"/>
      <c r="AJ601" s="543"/>
      <c r="AK601" s="190"/>
    </row>
    <row r="602" spans="2:37" ht="39.75" customHeight="1" x14ac:dyDescent="0.25">
      <c r="B602" s="187"/>
      <c r="C602" s="679"/>
      <c r="D602" s="684"/>
      <c r="E602" s="664"/>
      <c r="F602" s="667"/>
      <c r="G602" s="560"/>
      <c r="H602" s="566"/>
      <c r="I602" s="568"/>
      <c r="J602" s="564"/>
      <c r="K602" s="434" t="s">
        <v>165</v>
      </c>
      <c r="L602" s="436" t="s">
        <v>491</v>
      </c>
      <c r="M602" s="546"/>
      <c r="N602" s="546"/>
      <c r="O602" s="527"/>
      <c r="P602" s="527"/>
      <c r="Q602" s="527"/>
      <c r="R602" s="527"/>
      <c r="S602" s="215"/>
      <c r="W602" s="188"/>
      <c r="X602" s="544"/>
      <c r="Y602" s="544"/>
      <c r="Z602" s="544"/>
      <c r="AA602" s="544"/>
      <c r="AB602" s="544"/>
      <c r="AC602" s="544"/>
      <c r="AD602" s="544"/>
      <c r="AE602" s="544"/>
      <c r="AF602" s="544"/>
      <c r="AG602" s="544"/>
      <c r="AH602" s="544"/>
      <c r="AI602" s="544"/>
      <c r="AJ602" s="544"/>
      <c r="AK602" s="190"/>
    </row>
    <row r="603" spans="2:37" ht="39.75" customHeight="1" x14ac:dyDescent="0.25">
      <c r="B603" s="187"/>
      <c r="C603" s="679"/>
      <c r="D603" s="684"/>
      <c r="E603" s="664"/>
      <c r="F603" s="667"/>
      <c r="G603" s="560"/>
      <c r="H603" s="566"/>
      <c r="I603" s="568"/>
      <c r="J603" s="564"/>
      <c r="K603" s="434" t="s">
        <v>166</v>
      </c>
      <c r="L603" s="435" t="s">
        <v>1114</v>
      </c>
      <c r="M603" s="546"/>
      <c r="N603" s="546"/>
      <c r="O603" s="527"/>
      <c r="P603" s="527"/>
      <c r="Q603" s="527"/>
      <c r="R603" s="527"/>
      <c r="S603" s="215"/>
      <c r="W603" s="188"/>
      <c r="X603" s="544"/>
      <c r="Y603" s="544"/>
      <c r="Z603" s="544"/>
      <c r="AA603" s="544"/>
      <c r="AB603" s="544"/>
      <c r="AC603" s="544"/>
      <c r="AD603" s="544"/>
      <c r="AE603" s="544"/>
      <c r="AF603" s="544"/>
      <c r="AG603" s="544"/>
      <c r="AH603" s="544"/>
      <c r="AI603" s="544"/>
      <c r="AJ603" s="544"/>
      <c r="AK603" s="190"/>
    </row>
    <row r="604" spans="2:37" ht="39.75" customHeight="1" x14ac:dyDescent="0.25">
      <c r="B604" s="187"/>
      <c r="C604" s="679"/>
      <c r="D604" s="684"/>
      <c r="E604" s="664"/>
      <c r="F604" s="667"/>
      <c r="G604" s="560"/>
      <c r="H604" s="566"/>
      <c r="I604" s="568"/>
      <c r="J604" s="564"/>
      <c r="K604" s="434" t="s">
        <v>187</v>
      </c>
      <c r="L604" s="436" t="s">
        <v>492</v>
      </c>
      <c r="M604" s="546"/>
      <c r="N604" s="546"/>
      <c r="O604" s="527"/>
      <c r="P604" s="527"/>
      <c r="Q604" s="527"/>
      <c r="R604" s="527"/>
      <c r="S604" s="215"/>
      <c r="W604" s="188"/>
      <c r="X604" s="544"/>
      <c r="Y604" s="544"/>
      <c r="Z604" s="544"/>
      <c r="AA604" s="544"/>
      <c r="AB604" s="544"/>
      <c r="AC604" s="544"/>
      <c r="AD604" s="544"/>
      <c r="AE604" s="544"/>
      <c r="AF604" s="544"/>
      <c r="AG604" s="544"/>
      <c r="AH604" s="544"/>
      <c r="AI604" s="544"/>
      <c r="AJ604" s="544"/>
      <c r="AK604" s="190"/>
    </row>
    <row r="605" spans="2:37" ht="39.75" customHeight="1" x14ac:dyDescent="0.25">
      <c r="B605" s="187"/>
      <c r="C605" s="679"/>
      <c r="D605" s="684"/>
      <c r="E605" s="664"/>
      <c r="F605" s="667"/>
      <c r="G605" s="560"/>
      <c r="H605" s="566"/>
      <c r="I605" s="568"/>
      <c r="J605" s="564"/>
      <c r="K605" s="460"/>
      <c r="L605" s="461"/>
      <c r="M605" s="546"/>
      <c r="N605" s="546"/>
      <c r="O605" s="527"/>
      <c r="P605" s="527"/>
      <c r="Q605" s="527"/>
      <c r="R605" s="527"/>
      <c r="S605" s="215"/>
      <c r="W605" s="188"/>
      <c r="X605" s="544"/>
      <c r="Y605" s="544"/>
      <c r="Z605" s="544"/>
      <c r="AA605" s="544"/>
      <c r="AB605" s="544"/>
      <c r="AC605" s="544"/>
      <c r="AD605" s="544"/>
      <c r="AE605" s="544"/>
      <c r="AF605" s="544"/>
      <c r="AG605" s="544"/>
      <c r="AH605" s="544"/>
      <c r="AI605" s="544"/>
      <c r="AJ605" s="544"/>
      <c r="AK605" s="190"/>
    </row>
    <row r="606" spans="2:37" ht="62.25" customHeight="1" x14ac:dyDescent="0.25">
      <c r="B606" s="187"/>
      <c r="C606" s="679"/>
      <c r="D606" s="684"/>
      <c r="E606" s="664"/>
      <c r="F606" s="667"/>
      <c r="G606" s="560"/>
      <c r="H606" s="566"/>
      <c r="I606" s="568"/>
      <c r="J606" s="564"/>
      <c r="K606" s="434" t="s">
        <v>188</v>
      </c>
      <c r="L606" s="436" t="s">
        <v>493</v>
      </c>
      <c r="M606" s="546"/>
      <c r="N606" s="546"/>
      <c r="O606" s="527"/>
      <c r="P606" s="527"/>
      <c r="Q606" s="527"/>
      <c r="R606" s="527"/>
      <c r="S606" s="215"/>
      <c r="W606" s="188"/>
      <c r="X606" s="544"/>
      <c r="Y606" s="544"/>
      <c r="Z606" s="544"/>
      <c r="AA606" s="544"/>
      <c r="AB606" s="544"/>
      <c r="AC606" s="544"/>
      <c r="AD606" s="544"/>
      <c r="AE606" s="544"/>
      <c r="AF606" s="544"/>
      <c r="AG606" s="544"/>
      <c r="AH606" s="544"/>
      <c r="AI606" s="544"/>
      <c r="AJ606" s="544"/>
      <c r="AK606" s="190"/>
    </row>
    <row r="607" spans="2:37" ht="39.75" customHeight="1" x14ac:dyDescent="0.25">
      <c r="B607" s="187"/>
      <c r="C607" s="679"/>
      <c r="D607" s="684"/>
      <c r="E607" s="664"/>
      <c r="F607" s="668"/>
      <c r="G607" s="559">
        <v>74</v>
      </c>
      <c r="H607" s="561" t="s">
        <v>855</v>
      </c>
      <c r="I607" s="568"/>
      <c r="J607" s="567" t="s">
        <v>88</v>
      </c>
      <c r="K607" s="434" t="s">
        <v>164</v>
      </c>
      <c r="L607" s="436" t="s">
        <v>494</v>
      </c>
      <c r="M607" s="549" t="s">
        <v>109</v>
      </c>
      <c r="N607" s="545">
        <v>20</v>
      </c>
      <c r="O607" s="526"/>
      <c r="P607" s="526"/>
      <c r="Q607" s="526"/>
      <c r="R607" s="526"/>
      <c r="S607" s="215"/>
      <c r="W607" s="188"/>
      <c r="X607" s="543"/>
      <c r="Y607" s="543"/>
      <c r="Z607" s="543"/>
      <c r="AA607" s="543">
        <f>IF($N$607="","",$N$607)</f>
        <v>20</v>
      </c>
      <c r="AB607" s="543"/>
      <c r="AC607" s="543"/>
      <c r="AD607" s="543">
        <f>IF($N$607="","",$N$607)</f>
        <v>20</v>
      </c>
      <c r="AE607" s="543"/>
      <c r="AF607" s="543"/>
      <c r="AG607" s="543"/>
      <c r="AH607" s="543"/>
      <c r="AI607" s="543"/>
      <c r="AJ607" s="543"/>
      <c r="AK607" s="190"/>
    </row>
    <row r="608" spans="2:37" ht="39.75" customHeight="1" x14ac:dyDescent="0.25">
      <c r="B608" s="187"/>
      <c r="C608" s="680"/>
      <c r="D608" s="685"/>
      <c r="E608" s="546"/>
      <c r="F608" s="666"/>
      <c r="G608" s="560"/>
      <c r="H608" s="566"/>
      <c r="I608" s="568"/>
      <c r="J608" s="564"/>
      <c r="K608" s="434" t="s">
        <v>165</v>
      </c>
      <c r="L608" s="436" t="s">
        <v>495</v>
      </c>
      <c r="M608" s="546"/>
      <c r="N608" s="546"/>
      <c r="O608" s="527"/>
      <c r="P608" s="527"/>
      <c r="Q608" s="527"/>
      <c r="R608" s="527"/>
      <c r="S608" s="215"/>
      <c r="W608" s="188"/>
      <c r="X608" s="544"/>
      <c r="Y608" s="544"/>
      <c r="Z608" s="544"/>
      <c r="AA608" s="544"/>
      <c r="AB608" s="544"/>
      <c r="AC608" s="544"/>
      <c r="AD608" s="544"/>
      <c r="AE608" s="544"/>
      <c r="AF608" s="544"/>
      <c r="AG608" s="544"/>
      <c r="AH608" s="544"/>
      <c r="AI608" s="544"/>
      <c r="AJ608" s="544"/>
      <c r="AK608" s="190"/>
    </row>
    <row r="609" spans="2:37" ht="39.75" customHeight="1" x14ac:dyDescent="0.25">
      <c r="B609" s="187"/>
      <c r="C609" s="680"/>
      <c r="D609" s="685"/>
      <c r="E609" s="546"/>
      <c r="F609" s="666"/>
      <c r="G609" s="560"/>
      <c r="H609" s="566"/>
      <c r="I609" s="568"/>
      <c r="J609" s="564"/>
      <c r="K609" s="434" t="s">
        <v>166</v>
      </c>
      <c r="L609" s="436" t="s">
        <v>496</v>
      </c>
      <c r="M609" s="546"/>
      <c r="N609" s="546"/>
      <c r="O609" s="527"/>
      <c r="P609" s="527"/>
      <c r="Q609" s="527"/>
      <c r="R609" s="527"/>
      <c r="S609" s="215"/>
      <c r="W609" s="188"/>
      <c r="X609" s="544"/>
      <c r="Y609" s="544"/>
      <c r="Z609" s="544"/>
      <c r="AA609" s="544"/>
      <c r="AB609" s="544"/>
      <c r="AC609" s="544"/>
      <c r="AD609" s="544"/>
      <c r="AE609" s="544"/>
      <c r="AF609" s="544"/>
      <c r="AG609" s="544"/>
      <c r="AH609" s="544"/>
      <c r="AI609" s="544"/>
      <c r="AJ609" s="544"/>
      <c r="AK609" s="190"/>
    </row>
    <row r="610" spans="2:37" ht="39.75" customHeight="1" x14ac:dyDescent="0.25">
      <c r="B610" s="187"/>
      <c r="C610" s="680"/>
      <c r="D610" s="685"/>
      <c r="E610" s="546"/>
      <c r="F610" s="666"/>
      <c r="G610" s="560"/>
      <c r="H610" s="566"/>
      <c r="I610" s="568"/>
      <c r="J610" s="564"/>
      <c r="K610" s="434" t="s">
        <v>187</v>
      </c>
      <c r="L610" s="436" t="s">
        <v>497</v>
      </c>
      <c r="M610" s="546"/>
      <c r="N610" s="546"/>
      <c r="O610" s="527"/>
      <c r="P610" s="527"/>
      <c r="Q610" s="527"/>
      <c r="R610" s="527"/>
      <c r="S610" s="215"/>
      <c r="W610" s="188"/>
      <c r="X610" s="544"/>
      <c r="Y610" s="544"/>
      <c r="Z610" s="544"/>
      <c r="AA610" s="544"/>
      <c r="AB610" s="544"/>
      <c r="AC610" s="544"/>
      <c r="AD610" s="544"/>
      <c r="AE610" s="544"/>
      <c r="AF610" s="544"/>
      <c r="AG610" s="544"/>
      <c r="AH610" s="544"/>
      <c r="AI610" s="544"/>
      <c r="AJ610" s="544"/>
      <c r="AK610" s="190"/>
    </row>
    <row r="611" spans="2:37" ht="39.75" customHeight="1" x14ac:dyDescent="0.25">
      <c r="B611" s="187"/>
      <c r="C611" s="680"/>
      <c r="D611" s="685"/>
      <c r="E611" s="546"/>
      <c r="F611" s="666"/>
      <c r="G611" s="560"/>
      <c r="H611" s="566"/>
      <c r="I611" s="568"/>
      <c r="J611" s="564"/>
      <c r="K611" s="460"/>
      <c r="L611" s="461"/>
      <c r="M611" s="546"/>
      <c r="N611" s="546"/>
      <c r="O611" s="527"/>
      <c r="P611" s="527"/>
      <c r="Q611" s="527"/>
      <c r="R611" s="527"/>
      <c r="S611" s="215"/>
      <c r="W611" s="188"/>
      <c r="X611" s="544"/>
      <c r="Y611" s="544"/>
      <c r="Z611" s="544"/>
      <c r="AA611" s="544"/>
      <c r="AB611" s="544"/>
      <c r="AC611" s="544"/>
      <c r="AD611" s="544"/>
      <c r="AE611" s="544"/>
      <c r="AF611" s="544"/>
      <c r="AG611" s="544"/>
      <c r="AH611" s="544"/>
      <c r="AI611" s="544"/>
      <c r="AJ611" s="544"/>
      <c r="AK611" s="190"/>
    </row>
    <row r="612" spans="2:37" ht="39.75" customHeight="1" x14ac:dyDescent="0.25">
      <c r="B612" s="187"/>
      <c r="C612" s="680"/>
      <c r="D612" s="685"/>
      <c r="E612" s="546"/>
      <c r="F612" s="666"/>
      <c r="G612" s="560"/>
      <c r="H612" s="566"/>
      <c r="I612" s="568"/>
      <c r="J612" s="564"/>
      <c r="K612" s="434" t="s">
        <v>188</v>
      </c>
      <c r="L612" s="436" t="s">
        <v>498</v>
      </c>
      <c r="M612" s="546"/>
      <c r="N612" s="546"/>
      <c r="O612" s="527"/>
      <c r="P612" s="527"/>
      <c r="Q612" s="527"/>
      <c r="R612" s="527"/>
      <c r="S612" s="215"/>
      <c r="W612" s="188"/>
      <c r="X612" s="544"/>
      <c r="Y612" s="544"/>
      <c r="Z612" s="544"/>
      <c r="AA612" s="544"/>
      <c r="AB612" s="544"/>
      <c r="AC612" s="544"/>
      <c r="AD612" s="544"/>
      <c r="AE612" s="544"/>
      <c r="AF612" s="544"/>
      <c r="AG612" s="544"/>
      <c r="AH612" s="544"/>
      <c r="AI612" s="544"/>
      <c r="AJ612" s="544"/>
      <c r="AK612" s="190"/>
    </row>
    <row r="613" spans="2:37" ht="44.25" customHeight="1" x14ac:dyDescent="0.25">
      <c r="B613" s="187"/>
      <c r="C613" s="692"/>
      <c r="D613" s="694"/>
      <c r="E613" s="664" t="s">
        <v>689</v>
      </c>
      <c r="F613" s="666">
        <f>IF(SUM(N613:N622)=0,"",AVERAGE(N613:N622))</f>
        <v>40.5</v>
      </c>
      <c r="G613" s="559">
        <v>75</v>
      </c>
      <c r="H613" s="565" t="s">
        <v>671</v>
      </c>
      <c r="I613" s="568"/>
      <c r="J613" s="548" t="s">
        <v>761</v>
      </c>
      <c r="K613" s="434" t="s">
        <v>164</v>
      </c>
      <c r="L613" s="436" t="s">
        <v>672</v>
      </c>
      <c r="M613" s="549" t="s">
        <v>109</v>
      </c>
      <c r="N613" s="545">
        <v>20</v>
      </c>
      <c r="O613" s="526"/>
      <c r="P613" s="526"/>
      <c r="Q613" s="526"/>
      <c r="R613" s="526"/>
      <c r="S613" s="215"/>
      <c r="W613" s="188"/>
      <c r="X613" s="543"/>
      <c r="Y613" s="543"/>
      <c r="Z613" s="543">
        <f>IF($N$613="","",$N$613)</f>
        <v>20</v>
      </c>
      <c r="AA613" s="543"/>
      <c r="AB613" s="543">
        <f>IF($N$613="","",$N$613)</f>
        <v>20</v>
      </c>
      <c r="AC613" s="543">
        <f>IF($N$613="","",$N$613)</f>
        <v>20</v>
      </c>
      <c r="AD613" s="543"/>
      <c r="AE613" s="543"/>
      <c r="AF613" s="543"/>
      <c r="AG613" s="543"/>
      <c r="AH613" s="543"/>
      <c r="AI613" s="543"/>
      <c r="AJ613" s="543"/>
      <c r="AK613" s="190"/>
    </row>
    <row r="614" spans="2:37" ht="64.5" customHeight="1" x14ac:dyDescent="0.25">
      <c r="B614" s="187"/>
      <c r="C614" s="692"/>
      <c r="D614" s="694"/>
      <c r="E614" s="664"/>
      <c r="F614" s="666"/>
      <c r="G614" s="560"/>
      <c r="H614" s="566"/>
      <c r="I614" s="568"/>
      <c r="J614" s="564"/>
      <c r="K614" s="434" t="s">
        <v>165</v>
      </c>
      <c r="L614" s="436" t="s">
        <v>673</v>
      </c>
      <c r="M614" s="546"/>
      <c r="N614" s="546"/>
      <c r="O614" s="527"/>
      <c r="P614" s="527"/>
      <c r="Q614" s="527"/>
      <c r="R614" s="527"/>
      <c r="S614" s="215"/>
      <c r="W614" s="188"/>
      <c r="X614" s="544"/>
      <c r="Y614" s="544"/>
      <c r="Z614" s="544"/>
      <c r="AA614" s="544"/>
      <c r="AB614" s="544"/>
      <c r="AC614" s="544"/>
      <c r="AD614" s="544"/>
      <c r="AE614" s="544"/>
      <c r="AF614" s="544"/>
      <c r="AG614" s="544"/>
      <c r="AH614" s="544"/>
      <c r="AI614" s="544"/>
      <c r="AJ614" s="544"/>
      <c r="AK614" s="190"/>
    </row>
    <row r="615" spans="2:37" ht="58.5" customHeight="1" x14ac:dyDescent="0.25">
      <c r="B615" s="187"/>
      <c r="C615" s="692"/>
      <c r="D615" s="694"/>
      <c r="E615" s="664"/>
      <c r="F615" s="666"/>
      <c r="G615" s="560"/>
      <c r="H615" s="566"/>
      <c r="I615" s="568"/>
      <c r="J615" s="564"/>
      <c r="K615" s="434" t="s">
        <v>166</v>
      </c>
      <c r="L615" s="436" t="s">
        <v>674</v>
      </c>
      <c r="M615" s="546"/>
      <c r="N615" s="546"/>
      <c r="O615" s="527"/>
      <c r="P615" s="527"/>
      <c r="Q615" s="527"/>
      <c r="R615" s="527"/>
      <c r="S615" s="215"/>
      <c r="W615" s="188"/>
      <c r="X615" s="544"/>
      <c r="Y615" s="544"/>
      <c r="Z615" s="544"/>
      <c r="AA615" s="544"/>
      <c r="AB615" s="544"/>
      <c r="AC615" s="544"/>
      <c r="AD615" s="544"/>
      <c r="AE615" s="544"/>
      <c r="AF615" s="544"/>
      <c r="AG615" s="544"/>
      <c r="AH615" s="544"/>
      <c r="AI615" s="544"/>
      <c r="AJ615" s="544"/>
      <c r="AK615" s="190"/>
    </row>
    <row r="616" spans="2:37" ht="57.75" customHeight="1" x14ac:dyDescent="0.25">
      <c r="B616" s="187"/>
      <c r="C616" s="692"/>
      <c r="D616" s="694"/>
      <c r="E616" s="664"/>
      <c r="F616" s="666"/>
      <c r="G616" s="560"/>
      <c r="H616" s="566"/>
      <c r="I616" s="568"/>
      <c r="J616" s="564"/>
      <c r="K616" s="434" t="s">
        <v>187</v>
      </c>
      <c r="L616" s="436" t="s">
        <v>675</v>
      </c>
      <c r="M616" s="546"/>
      <c r="N616" s="546"/>
      <c r="O616" s="527"/>
      <c r="P616" s="527"/>
      <c r="Q616" s="527"/>
      <c r="R616" s="527"/>
      <c r="S616" s="215"/>
      <c r="W616" s="188"/>
      <c r="X616" s="544"/>
      <c r="Y616" s="544"/>
      <c r="Z616" s="544"/>
      <c r="AA616" s="544"/>
      <c r="AB616" s="544"/>
      <c r="AC616" s="544"/>
      <c r="AD616" s="544"/>
      <c r="AE616" s="544"/>
      <c r="AF616" s="544"/>
      <c r="AG616" s="544"/>
      <c r="AH616" s="544"/>
      <c r="AI616" s="544"/>
      <c r="AJ616" s="544"/>
      <c r="AK616" s="190"/>
    </row>
    <row r="617" spans="2:37" ht="57" customHeight="1" x14ac:dyDescent="0.25">
      <c r="B617" s="187"/>
      <c r="C617" s="692"/>
      <c r="D617" s="694"/>
      <c r="E617" s="664"/>
      <c r="F617" s="666"/>
      <c r="G617" s="560"/>
      <c r="H617" s="566"/>
      <c r="I617" s="568"/>
      <c r="J617" s="564"/>
      <c r="K617" s="434" t="s">
        <v>188</v>
      </c>
      <c r="L617" s="436" t="s">
        <v>676</v>
      </c>
      <c r="M617" s="546"/>
      <c r="N617" s="546"/>
      <c r="O617" s="527"/>
      <c r="P617" s="527"/>
      <c r="Q617" s="527"/>
      <c r="R617" s="527"/>
      <c r="S617" s="215"/>
      <c r="W617" s="188"/>
      <c r="X617" s="544"/>
      <c r="Y617" s="544"/>
      <c r="Z617" s="544"/>
      <c r="AA617" s="544"/>
      <c r="AB617" s="544"/>
      <c r="AC617" s="544"/>
      <c r="AD617" s="544"/>
      <c r="AE617" s="544"/>
      <c r="AF617" s="544"/>
      <c r="AG617" s="544"/>
      <c r="AH617" s="544"/>
      <c r="AI617" s="544"/>
      <c r="AJ617" s="544"/>
      <c r="AK617" s="190"/>
    </row>
    <row r="618" spans="2:37" ht="39.75" customHeight="1" x14ac:dyDescent="0.25">
      <c r="B618" s="187"/>
      <c r="C618" s="692"/>
      <c r="D618" s="694"/>
      <c r="E618" s="664"/>
      <c r="F618" s="666"/>
      <c r="G618" s="559">
        <v>76</v>
      </c>
      <c r="H618" s="561" t="s">
        <v>1115</v>
      </c>
      <c r="I618" s="568"/>
      <c r="J618" s="567" t="s">
        <v>677</v>
      </c>
      <c r="K618" s="434" t="s">
        <v>164</v>
      </c>
      <c r="L618" s="436" t="s">
        <v>678</v>
      </c>
      <c r="M618" s="549" t="s">
        <v>109</v>
      </c>
      <c r="N618" s="676">
        <v>61</v>
      </c>
      <c r="O618" s="528" t="s">
        <v>1315</v>
      </c>
      <c r="P618" s="528" t="s">
        <v>1319</v>
      </c>
      <c r="Q618" s="528" t="s">
        <v>1365</v>
      </c>
      <c r="R618" s="526"/>
      <c r="S618" s="215"/>
      <c r="W618" s="188"/>
      <c r="X618" s="543"/>
      <c r="Y618" s="543"/>
      <c r="Z618" s="543">
        <f>IF($N$618="","",$N$618)</f>
        <v>61</v>
      </c>
      <c r="AA618" s="543"/>
      <c r="AB618" s="543"/>
      <c r="AC618" s="543">
        <f>IF($N$618="","",$N$618)</f>
        <v>61</v>
      </c>
      <c r="AD618" s="543"/>
      <c r="AE618" s="543"/>
      <c r="AF618" s="543"/>
      <c r="AG618" s="543"/>
      <c r="AH618" s="543"/>
      <c r="AI618" s="543"/>
      <c r="AJ618" s="543"/>
      <c r="AK618" s="190"/>
    </row>
    <row r="619" spans="2:37" ht="39.75" customHeight="1" x14ac:dyDescent="0.25">
      <c r="B619" s="187"/>
      <c r="C619" s="692"/>
      <c r="D619" s="694"/>
      <c r="E619" s="546"/>
      <c r="F619" s="666"/>
      <c r="G619" s="560"/>
      <c r="H619" s="566"/>
      <c r="I619" s="568"/>
      <c r="J619" s="564"/>
      <c r="K619" s="434" t="s">
        <v>165</v>
      </c>
      <c r="L619" s="436" t="s">
        <v>679</v>
      </c>
      <c r="M619" s="546"/>
      <c r="N619" s="546"/>
      <c r="O619" s="527"/>
      <c r="P619" s="527"/>
      <c r="Q619" s="527"/>
      <c r="R619" s="527"/>
      <c r="S619" s="215"/>
      <c r="W619" s="188"/>
      <c r="X619" s="544"/>
      <c r="Y619" s="544"/>
      <c r="Z619" s="544"/>
      <c r="AA619" s="544"/>
      <c r="AB619" s="544"/>
      <c r="AC619" s="544"/>
      <c r="AD619" s="544"/>
      <c r="AE619" s="544"/>
      <c r="AF619" s="544"/>
      <c r="AG619" s="544"/>
      <c r="AH619" s="544"/>
      <c r="AI619" s="544"/>
      <c r="AJ619" s="544"/>
      <c r="AK619" s="190"/>
    </row>
    <row r="620" spans="2:37" ht="39.75" customHeight="1" x14ac:dyDescent="0.25">
      <c r="B620" s="187"/>
      <c r="C620" s="692"/>
      <c r="D620" s="694"/>
      <c r="E620" s="546"/>
      <c r="F620" s="666"/>
      <c r="G620" s="560"/>
      <c r="H620" s="566"/>
      <c r="I620" s="568"/>
      <c r="J620" s="564"/>
      <c r="K620" s="434" t="s">
        <v>166</v>
      </c>
      <c r="L620" s="436" t="s">
        <v>680</v>
      </c>
      <c r="M620" s="546"/>
      <c r="N620" s="546"/>
      <c r="O620" s="527"/>
      <c r="P620" s="527"/>
      <c r="Q620" s="527"/>
      <c r="R620" s="527"/>
      <c r="S620" s="215"/>
      <c r="W620" s="188"/>
      <c r="X620" s="544"/>
      <c r="Y620" s="544"/>
      <c r="Z620" s="544"/>
      <c r="AA620" s="544"/>
      <c r="AB620" s="544"/>
      <c r="AC620" s="544"/>
      <c r="AD620" s="544"/>
      <c r="AE620" s="544"/>
      <c r="AF620" s="544"/>
      <c r="AG620" s="544"/>
      <c r="AH620" s="544"/>
      <c r="AI620" s="544"/>
      <c r="AJ620" s="544"/>
      <c r="AK620" s="190"/>
    </row>
    <row r="621" spans="2:37" ht="75" customHeight="1" x14ac:dyDescent="0.25">
      <c r="B621" s="187"/>
      <c r="C621" s="692"/>
      <c r="D621" s="694"/>
      <c r="E621" s="546"/>
      <c r="F621" s="666"/>
      <c r="G621" s="560"/>
      <c r="H621" s="566"/>
      <c r="I621" s="568"/>
      <c r="J621" s="564"/>
      <c r="K621" s="434" t="s">
        <v>187</v>
      </c>
      <c r="L621" s="436" t="s">
        <v>681</v>
      </c>
      <c r="M621" s="546"/>
      <c r="N621" s="546"/>
      <c r="O621" s="527"/>
      <c r="P621" s="527"/>
      <c r="Q621" s="527"/>
      <c r="R621" s="527"/>
      <c r="S621" s="215"/>
      <c r="W621" s="188"/>
      <c r="X621" s="544"/>
      <c r="Y621" s="544"/>
      <c r="Z621" s="544"/>
      <c r="AA621" s="544"/>
      <c r="AB621" s="544"/>
      <c r="AC621" s="544"/>
      <c r="AD621" s="544"/>
      <c r="AE621" s="544"/>
      <c r="AF621" s="544"/>
      <c r="AG621" s="544"/>
      <c r="AH621" s="544"/>
      <c r="AI621" s="544"/>
      <c r="AJ621" s="544"/>
      <c r="AK621" s="190"/>
    </row>
    <row r="622" spans="2:37" ht="75" customHeight="1" x14ac:dyDescent="0.25">
      <c r="B622" s="187"/>
      <c r="C622" s="692"/>
      <c r="D622" s="694"/>
      <c r="E622" s="546"/>
      <c r="F622" s="666"/>
      <c r="G622" s="560"/>
      <c r="H622" s="566"/>
      <c r="I622" s="568"/>
      <c r="J622" s="564"/>
      <c r="K622" s="434" t="s">
        <v>188</v>
      </c>
      <c r="L622" s="436" t="s">
        <v>682</v>
      </c>
      <c r="M622" s="546"/>
      <c r="N622" s="546"/>
      <c r="O622" s="527"/>
      <c r="P622" s="527"/>
      <c r="Q622" s="527"/>
      <c r="R622" s="527"/>
      <c r="S622" s="215"/>
      <c r="W622" s="188"/>
      <c r="X622" s="544"/>
      <c r="Y622" s="544"/>
      <c r="Z622" s="544"/>
      <c r="AA622" s="544"/>
      <c r="AB622" s="544"/>
      <c r="AC622" s="544"/>
      <c r="AD622" s="544"/>
      <c r="AE622" s="544"/>
      <c r="AF622" s="544"/>
      <c r="AG622" s="544"/>
      <c r="AH622" s="544"/>
      <c r="AI622" s="544"/>
      <c r="AJ622" s="544"/>
      <c r="AK622" s="190"/>
    </row>
    <row r="623" spans="2:37" ht="65.25" customHeight="1" x14ac:dyDescent="0.25">
      <c r="B623" s="187"/>
      <c r="C623" s="692"/>
      <c r="D623" s="694"/>
      <c r="E623" s="664" t="s">
        <v>690</v>
      </c>
      <c r="F623" s="666">
        <f>IF(SUM(N623:N627)=0,"",AVERAGE(N623:N627))</f>
        <v>20</v>
      </c>
      <c r="G623" s="559">
        <v>77</v>
      </c>
      <c r="H623" s="565" t="s">
        <v>683</v>
      </c>
      <c r="I623" s="568"/>
      <c r="J623" s="548" t="s">
        <v>697</v>
      </c>
      <c r="K623" s="434" t="s">
        <v>164</v>
      </c>
      <c r="L623" s="436" t="s">
        <v>684</v>
      </c>
      <c r="M623" s="549" t="s">
        <v>109</v>
      </c>
      <c r="N623" s="545">
        <v>20</v>
      </c>
      <c r="O623" s="526"/>
      <c r="P623" s="526"/>
      <c r="Q623" s="526"/>
      <c r="R623" s="526"/>
      <c r="S623" s="215"/>
      <c r="W623" s="188"/>
      <c r="X623" s="543"/>
      <c r="Y623" s="543"/>
      <c r="Z623" s="543"/>
      <c r="AA623" s="543"/>
      <c r="AB623" s="543"/>
      <c r="AC623" s="543"/>
      <c r="AD623" s="543"/>
      <c r="AE623" s="543">
        <f>IF($N$623="","",$N$623)</f>
        <v>20</v>
      </c>
      <c r="AF623" s="543"/>
      <c r="AG623" s="543"/>
      <c r="AH623" s="543"/>
      <c r="AI623" s="543">
        <f>IF($N$623="","",$N$623)</f>
        <v>20</v>
      </c>
      <c r="AJ623" s="543"/>
      <c r="AK623" s="190"/>
    </row>
    <row r="624" spans="2:37" ht="65.25" customHeight="1" x14ac:dyDescent="0.25">
      <c r="B624" s="187"/>
      <c r="C624" s="692"/>
      <c r="D624" s="694"/>
      <c r="E624" s="546"/>
      <c r="F624" s="666"/>
      <c r="G624" s="560"/>
      <c r="H624" s="566"/>
      <c r="I624" s="568"/>
      <c r="J624" s="564"/>
      <c r="K624" s="434" t="s">
        <v>165</v>
      </c>
      <c r="L624" s="436" t="s">
        <v>685</v>
      </c>
      <c r="M624" s="546"/>
      <c r="N624" s="546"/>
      <c r="O624" s="527"/>
      <c r="P624" s="527"/>
      <c r="Q624" s="527"/>
      <c r="R624" s="527"/>
      <c r="S624" s="215"/>
      <c r="W624" s="188"/>
      <c r="X624" s="544"/>
      <c r="Y624" s="544"/>
      <c r="Z624" s="544"/>
      <c r="AA624" s="544"/>
      <c r="AB624" s="544"/>
      <c r="AC624" s="544"/>
      <c r="AD624" s="544"/>
      <c r="AE624" s="544"/>
      <c r="AF624" s="544"/>
      <c r="AG624" s="544"/>
      <c r="AH624" s="544"/>
      <c r="AI624" s="544"/>
      <c r="AJ624" s="544"/>
      <c r="AK624" s="190"/>
    </row>
    <row r="625" spans="2:37" ht="65.25" customHeight="1" x14ac:dyDescent="0.25">
      <c r="B625" s="187"/>
      <c r="C625" s="692"/>
      <c r="D625" s="694"/>
      <c r="E625" s="546"/>
      <c r="F625" s="666"/>
      <c r="G625" s="560"/>
      <c r="H625" s="566"/>
      <c r="I625" s="568"/>
      <c r="J625" s="564"/>
      <c r="K625" s="434" t="s">
        <v>166</v>
      </c>
      <c r="L625" s="436" t="s">
        <v>686</v>
      </c>
      <c r="M625" s="546"/>
      <c r="N625" s="546"/>
      <c r="O625" s="527"/>
      <c r="P625" s="527"/>
      <c r="Q625" s="527"/>
      <c r="R625" s="527"/>
      <c r="S625" s="443"/>
      <c r="W625" s="188"/>
      <c r="X625" s="544"/>
      <c r="Y625" s="544"/>
      <c r="Z625" s="544"/>
      <c r="AA625" s="544"/>
      <c r="AB625" s="544"/>
      <c r="AC625" s="544"/>
      <c r="AD625" s="544"/>
      <c r="AE625" s="544"/>
      <c r="AF625" s="544"/>
      <c r="AG625" s="544"/>
      <c r="AH625" s="544"/>
      <c r="AI625" s="544"/>
      <c r="AJ625" s="544"/>
      <c r="AK625" s="190"/>
    </row>
    <row r="626" spans="2:37" ht="65.25" customHeight="1" x14ac:dyDescent="0.25">
      <c r="B626" s="187"/>
      <c r="C626" s="692"/>
      <c r="D626" s="694"/>
      <c r="E626" s="546"/>
      <c r="F626" s="666"/>
      <c r="G626" s="560"/>
      <c r="H626" s="566"/>
      <c r="I626" s="568"/>
      <c r="J626" s="564"/>
      <c r="K626" s="434" t="s">
        <v>187</v>
      </c>
      <c r="L626" s="436" t="s">
        <v>687</v>
      </c>
      <c r="M626" s="546"/>
      <c r="N626" s="546"/>
      <c r="O626" s="527"/>
      <c r="P626" s="527"/>
      <c r="Q626" s="527"/>
      <c r="R626" s="527"/>
      <c r="S626" s="215"/>
      <c r="W626" s="188"/>
      <c r="X626" s="544"/>
      <c r="Y626" s="544"/>
      <c r="Z626" s="544"/>
      <c r="AA626" s="544"/>
      <c r="AB626" s="544"/>
      <c r="AC626" s="544"/>
      <c r="AD626" s="544"/>
      <c r="AE626" s="544"/>
      <c r="AF626" s="544"/>
      <c r="AG626" s="544"/>
      <c r="AH626" s="544"/>
      <c r="AI626" s="544"/>
      <c r="AJ626" s="544"/>
      <c r="AK626" s="190"/>
    </row>
    <row r="627" spans="2:37" ht="65.25" customHeight="1" x14ac:dyDescent="0.25">
      <c r="B627" s="187"/>
      <c r="C627" s="693"/>
      <c r="D627" s="695"/>
      <c r="E627" s="669"/>
      <c r="F627" s="670"/>
      <c r="G627" s="609"/>
      <c r="H627" s="696"/>
      <c r="I627" s="697"/>
      <c r="J627" s="662"/>
      <c r="K627" s="438" t="s">
        <v>188</v>
      </c>
      <c r="L627" s="439" t="s">
        <v>688</v>
      </c>
      <c r="M627" s="669"/>
      <c r="N627" s="669"/>
      <c r="O627" s="527"/>
      <c r="P627" s="527"/>
      <c r="Q627" s="527"/>
      <c r="R627" s="527"/>
      <c r="S627" s="215"/>
      <c r="W627" s="188"/>
      <c r="X627" s="544"/>
      <c r="Y627" s="544"/>
      <c r="Z627" s="544"/>
      <c r="AA627" s="544"/>
      <c r="AB627" s="544"/>
      <c r="AC627" s="544"/>
      <c r="AD627" s="544"/>
      <c r="AE627" s="544"/>
      <c r="AF627" s="544"/>
      <c r="AG627" s="544"/>
      <c r="AH627" s="544"/>
      <c r="AI627" s="544"/>
      <c r="AJ627" s="544"/>
      <c r="AK627" s="190"/>
    </row>
    <row r="628" spans="2:37" ht="5.25" customHeight="1" thickBot="1" x14ac:dyDescent="0.3">
      <c r="B628" s="224"/>
      <c r="C628" s="225"/>
      <c r="D628" s="225"/>
      <c r="E628" s="225"/>
      <c r="F628" s="225"/>
      <c r="G628" s="225"/>
      <c r="H628" s="226"/>
      <c r="I628" s="226"/>
      <c r="J628" s="225"/>
      <c r="K628" s="227"/>
      <c r="L628" s="442"/>
      <c r="M628" s="441"/>
      <c r="N628" s="228"/>
      <c r="O628" s="228"/>
      <c r="P628" s="228"/>
      <c r="Q628" s="228"/>
      <c r="R628" s="225"/>
      <c r="S628" s="229"/>
      <c r="W628" s="230"/>
      <c r="X628" s="231">
        <f t="shared" ref="X628:AJ628" si="2">IF((SUM(X12:X627))&gt;0,AVERAGE(X12:X627),"")</f>
        <v>49.81818181818182</v>
      </c>
      <c r="Y628" s="231">
        <f t="shared" si="2"/>
        <v>39.185185185185183</v>
      </c>
      <c r="Z628" s="231">
        <f t="shared" si="2"/>
        <v>39.125</v>
      </c>
      <c r="AA628" s="231">
        <f t="shared" si="2"/>
        <v>29.727272727272727</v>
      </c>
      <c r="AB628" s="231">
        <f t="shared" si="2"/>
        <v>37.25</v>
      </c>
      <c r="AC628" s="231">
        <f t="shared" si="2"/>
        <v>44.354838709677416</v>
      </c>
      <c r="AD628" s="231">
        <f t="shared" si="2"/>
        <v>31.05263157894737</v>
      </c>
      <c r="AE628" s="231">
        <f t="shared" si="2"/>
        <v>42.321428571428569</v>
      </c>
      <c r="AF628" s="231">
        <f t="shared" si="2"/>
        <v>44.666666666666664</v>
      </c>
      <c r="AG628" s="231">
        <f t="shared" si="2"/>
        <v>53.411764705882355</v>
      </c>
      <c r="AH628" s="231">
        <f t="shared" si="2"/>
        <v>37.351351351351354</v>
      </c>
      <c r="AI628" s="231">
        <f t="shared" si="2"/>
        <v>36.9</v>
      </c>
      <c r="AJ628" s="231">
        <f t="shared" si="2"/>
        <v>50.71875</v>
      </c>
      <c r="AK628" s="232"/>
    </row>
    <row r="629" spans="2:37" ht="15" x14ac:dyDescent="0.25">
      <c r="L629" s="233"/>
      <c r="M629" s="185"/>
      <c r="N629" s="234"/>
      <c r="O629" s="234"/>
      <c r="P629" s="234"/>
      <c r="Q629" s="234"/>
      <c r="X629" s="186"/>
      <c r="Y629" s="186"/>
      <c r="Z629" s="186"/>
      <c r="AA629" s="186"/>
      <c r="AB629" s="186"/>
      <c r="AC629" s="186"/>
      <c r="AD629" s="186"/>
      <c r="AE629" s="186"/>
      <c r="AF629" s="186"/>
      <c r="AG629" s="186"/>
      <c r="AH629" s="186"/>
      <c r="AI629" s="186"/>
      <c r="AJ629" s="186"/>
    </row>
    <row r="630" spans="2:37" ht="15" hidden="1" x14ac:dyDescent="0.25">
      <c r="L630" s="233"/>
      <c r="M630" s="185"/>
      <c r="N630" s="234"/>
      <c r="O630" s="234"/>
      <c r="P630" s="234"/>
      <c r="Q630" s="234"/>
      <c r="R630" s="186"/>
      <c r="S630" s="186"/>
      <c r="X630" s="235"/>
      <c r="Y630" s="236"/>
      <c r="Z630" s="236"/>
      <c r="AA630" s="236"/>
      <c r="AB630" s="236"/>
      <c r="AC630" s="236"/>
      <c r="AD630" s="236"/>
      <c r="AE630" s="236"/>
      <c r="AF630" s="236"/>
      <c r="AG630" s="236"/>
      <c r="AH630" s="236"/>
      <c r="AI630" s="236"/>
      <c r="AJ630" s="236"/>
    </row>
    <row r="631" spans="2:37" hidden="1" x14ac:dyDescent="0.25">
      <c r="L631" s="233"/>
    </row>
    <row r="632" spans="2:37" hidden="1" x14ac:dyDescent="0.25"/>
    <row r="633" spans="2:37" hidden="1" x14ac:dyDescent="0.25"/>
    <row r="634" spans="2:37" hidden="1" x14ac:dyDescent="0.25"/>
    <row r="635" spans="2:37" hidden="1" x14ac:dyDescent="0.25"/>
    <row r="636" spans="2:37" hidden="1" x14ac:dyDescent="0.25"/>
    <row r="637" spans="2:37" hidden="1" x14ac:dyDescent="0.25"/>
    <row r="638" spans="2:37" ht="11.25" hidden="1" x14ac:dyDescent="0.25">
      <c r="H638" s="184"/>
      <c r="I638" s="184"/>
      <c r="K638" s="184"/>
    </row>
    <row r="639" spans="2:37" ht="11.25" hidden="1" x14ac:dyDescent="0.25">
      <c r="H639" s="184"/>
      <c r="I639" s="184"/>
      <c r="K639" s="184"/>
    </row>
    <row r="640" spans="2:37" ht="11.25" hidden="1" x14ac:dyDescent="0.25">
      <c r="H640" s="184"/>
      <c r="I640" s="184"/>
      <c r="K640" s="184"/>
    </row>
    <row r="641" spans="8:11" ht="11.25" hidden="1" x14ac:dyDescent="0.25">
      <c r="H641" s="184"/>
      <c r="I641" s="184"/>
      <c r="K641" s="184"/>
    </row>
    <row r="642" spans="8:11" ht="11.25" hidden="1" x14ac:dyDescent="0.25">
      <c r="H642" s="184"/>
      <c r="I642" s="184"/>
      <c r="K642" s="184"/>
    </row>
    <row r="643" spans="8:11" hidden="1" x14ac:dyDescent="0.25"/>
    <row r="644" spans="8:11" hidden="1" x14ac:dyDescent="0.25"/>
    <row r="645" spans="8:11" hidden="1" x14ac:dyDescent="0.25"/>
    <row r="646" spans="8:11" hidden="1" x14ac:dyDescent="0.25"/>
    <row r="647" spans="8:11" hidden="1" x14ac:dyDescent="0.25"/>
    <row r="648" spans="8:11" hidden="1" x14ac:dyDescent="0.25"/>
    <row r="649" spans="8:11" hidden="1" x14ac:dyDescent="0.25"/>
    <row r="650" spans="8:11" hidden="1" x14ac:dyDescent="0.25"/>
    <row r="651" spans="8:11" hidden="1" x14ac:dyDescent="0.25"/>
    <row r="652" spans="8:11" hidden="1" x14ac:dyDescent="0.25"/>
    <row r="653" spans="8:11" hidden="1" x14ac:dyDescent="0.25"/>
    <row r="654" spans="8:11" hidden="1" x14ac:dyDescent="0.25"/>
    <row r="655" spans="8:11" hidden="1" x14ac:dyDescent="0.25"/>
    <row r="656" spans="8:11"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spans="12:12" hidden="1" x14ac:dyDescent="0.25"/>
    <row r="770" spans="12:12" hidden="1" x14ac:dyDescent="0.25"/>
    <row r="771" spans="12:12" hidden="1" x14ac:dyDescent="0.25"/>
    <row r="772" spans="12:12" hidden="1" x14ac:dyDescent="0.25"/>
    <row r="773" spans="12:12" hidden="1" x14ac:dyDescent="0.25"/>
    <row r="774" spans="12:12" hidden="1" x14ac:dyDescent="0.25"/>
    <row r="775" spans="12:12" hidden="1" x14ac:dyDescent="0.25"/>
    <row r="776" spans="12:12" hidden="1" x14ac:dyDescent="0.25"/>
    <row r="777" spans="12:12" hidden="1" x14ac:dyDescent="0.25"/>
    <row r="778" spans="12:12" hidden="1" x14ac:dyDescent="0.25"/>
    <row r="779" spans="12:12" hidden="1" x14ac:dyDescent="0.25"/>
    <row r="780" spans="12:12" hidden="1" x14ac:dyDescent="0.25"/>
    <row r="781" spans="12:12" hidden="1" x14ac:dyDescent="0.25"/>
    <row r="782" spans="12:12" hidden="1" x14ac:dyDescent="0.25"/>
    <row r="783" spans="12:12" hidden="1" x14ac:dyDescent="0.25"/>
    <row r="784" spans="12:12" x14ac:dyDescent="0.25">
      <c r="L784" s="103"/>
    </row>
    <row r="785" x14ac:dyDescent="0.25"/>
  </sheetData>
  <mergeCells count="2850">
    <mergeCell ref="D12:D132"/>
    <mergeCell ref="C12:C132"/>
    <mergeCell ref="R98:R102"/>
    <mergeCell ref="R103:R107"/>
    <mergeCell ref="R108:R112"/>
    <mergeCell ref="R113:R117"/>
    <mergeCell ref="R118:R122"/>
    <mergeCell ref="R123:R127"/>
    <mergeCell ref="R128:R132"/>
    <mergeCell ref="R72:R77"/>
    <mergeCell ref="R78:R82"/>
    <mergeCell ref="R83:R87"/>
    <mergeCell ref="R88:R92"/>
    <mergeCell ref="R93:R97"/>
    <mergeCell ref="AJ541:AJ545"/>
    <mergeCell ref="X546:X550"/>
    <mergeCell ref="Y546:Y550"/>
    <mergeCell ref="AC546:AC550"/>
    <mergeCell ref="Z546:Z550"/>
    <mergeCell ref="AA546:AA550"/>
    <mergeCell ref="AB546:AB550"/>
    <mergeCell ref="AD546:AD550"/>
    <mergeCell ref="AE546:AE550"/>
    <mergeCell ref="AF546:AF550"/>
    <mergeCell ref="AG546:AG550"/>
    <mergeCell ref="AH546:AH550"/>
    <mergeCell ref="AI546:AI550"/>
    <mergeCell ref="AJ546:AJ550"/>
    <mergeCell ref="G546:G550"/>
    <mergeCell ref="H546:I550"/>
    <mergeCell ref="J546:J550"/>
    <mergeCell ref="G541:G545"/>
    <mergeCell ref="R541:R545"/>
    <mergeCell ref="O546:O550"/>
    <mergeCell ref="P546:P550"/>
    <mergeCell ref="Q546:Q550"/>
    <mergeCell ref="R546:R550"/>
    <mergeCell ref="O541:O545"/>
    <mergeCell ref="P541:P545"/>
    <mergeCell ref="Q541:Q545"/>
    <mergeCell ref="R47:R51"/>
    <mergeCell ref="X47:X51"/>
    <mergeCell ref="Y47:Y51"/>
    <mergeCell ref="Z47:Z51"/>
    <mergeCell ref="AA47:AA51"/>
    <mergeCell ref="AB47:AB51"/>
    <mergeCell ref="AC47:AC51"/>
    <mergeCell ref="AD47:AD51"/>
    <mergeCell ref="AE47:AE51"/>
    <mergeCell ref="AE526:AE530"/>
    <mergeCell ref="X315:X319"/>
    <mergeCell ref="Y315:Y319"/>
    <mergeCell ref="Z315:Z319"/>
    <mergeCell ref="AA315:AA319"/>
    <mergeCell ref="AB315:AB319"/>
    <mergeCell ref="R253:R257"/>
    <mergeCell ref="AE72:AE76"/>
    <mergeCell ref="R223:R227"/>
    <mergeCell ref="AE168:AE172"/>
    <mergeCell ref="X52:X56"/>
    <mergeCell ref="Y52:Y56"/>
    <mergeCell ref="Z52:Z56"/>
    <mergeCell ref="AA52:AA56"/>
    <mergeCell ref="AB52:AB56"/>
    <mergeCell ref="AF47:AF51"/>
    <mergeCell ref="AG47:AG51"/>
    <mergeCell ref="AH47:AH51"/>
    <mergeCell ref="AI47:AI51"/>
    <mergeCell ref="AJ47:AJ51"/>
    <mergeCell ref="H541:I545"/>
    <mergeCell ref="J541:J545"/>
    <mergeCell ref="N461:N465"/>
    <mergeCell ref="R461:R465"/>
    <mergeCell ref="N258:N262"/>
    <mergeCell ref="R258:R262"/>
    <mergeCell ref="M263:M267"/>
    <mergeCell ref="N263:N267"/>
    <mergeCell ref="R263:R267"/>
    <mergeCell ref="M268:M272"/>
    <mergeCell ref="N268:N272"/>
    <mergeCell ref="R268:R272"/>
    <mergeCell ref="M273:M277"/>
    <mergeCell ref="N273:N277"/>
    <mergeCell ref="R273:R277"/>
    <mergeCell ref="AG310:AG314"/>
    <mergeCell ref="AH541:AH545"/>
    <mergeCell ref="AI541:AI545"/>
    <mergeCell ref="AJ531:AJ535"/>
    <mergeCell ref="AI531:AI535"/>
    <mergeCell ref="X526:X530"/>
    <mergeCell ref="Y526:Y530"/>
    <mergeCell ref="Z526:Z530"/>
    <mergeCell ref="AA526:AA530"/>
    <mergeCell ref="AB526:AB530"/>
    <mergeCell ref="AC526:AC530"/>
    <mergeCell ref="AD526:AD530"/>
    <mergeCell ref="E536:E550"/>
    <mergeCell ref="M541:M545"/>
    <mergeCell ref="M546:M550"/>
    <mergeCell ref="N541:N545"/>
    <mergeCell ref="N546:N550"/>
    <mergeCell ref="L536:L540"/>
    <mergeCell ref="G536:G540"/>
    <mergeCell ref="H536:I540"/>
    <mergeCell ref="J536:J540"/>
    <mergeCell ref="M536:M540"/>
    <mergeCell ref="N536:N540"/>
    <mergeCell ref="R536:R540"/>
    <mergeCell ref="AA536:AA540"/>
    <mergeCell ref="AE531:AE535"/>
    <mergeCell ref="AF531:AF535"/>
    <mergeCell ref="AG531:AG535"/>
    <mergeCell ref="AH531:AH535"/>
    <mergeCell ref="G531:G535"/>
    <mergeCell ref="H531:I535"/>
    <mergeCell ref="J531:J535"/>
    <mergeCell ref="R531:R535"/>
    <mergeCell ref="F536:F550"/>
    <mergeCell ref="X541:X545"/>
    <mergeCell ref="Y541:Y545"/>
    <mergeCell ref="Z541:Z545"/>
    <mergeCell ref="AA541:AA545"/>
    <mergeCell ref="AB541:AB545"/>
    <mergeCell ref="AC541:AC545"/>
    <mergeCell ref="AD541:AD545"/>
    <mergeCell ref="AE541:AE545"/>
    <mergeCell ref="AF541:AF545"/>
    <mergeCell ref="AG541:AG545"/>
    <mergeCell ref="AF526:AF530"/>
    <mergeCell ref="AG526:AG530"/>
    <mergeCell ref="AH526:AH530"/>
    <mergeCell ref="AG536:AG540"/>
    <mergeCell ref="AH536:AH540"/>
    <mergeCell ref="AI536:AI540"/>
    <mergeCell ref="AI526:AI530"/>
    <mergeCell ref="AJ536:AJ540"/>
    <mergeCell ref="AA531:AA535"/>
    <mergeCell ref="AB531:AB535"/>
    <mergeCell ref="AC531:AC535"/>
    <mergeCell ref="AD531:AD535"/>
    <mergeCell ref="AJ526:AJ530"/>
    <mergeCell ref="X536:X540"/>
    <mergeCell ref="Y536:Y540"/>
    <mergeCell ref="Z536:Z540"/>
    <mergeCell ref="AC536:AC540"/>
    <mergeCell ref="AD536:AD540"/>
    <mergeCell ref="AE536:AE540"/>
    <mergeCell ref="AF536:AF540"/>
    <mergeCell ref="AB536:AB540"/>
    <mergeCell ref="AJ310:AJ314"/>
    <mergeCell ref="AC315:AC319"/>
    <mergeCell ref="AD315:AD319"/>
    <mergeCell ref="AE315:AE319"/>
    <mergeCell ref="AF315:AF319"/>
    <mergeCell ref="AG315:AG319"/>
    <mergeCell ref="AH315:AH319"/>
    <mergeCell ref="E188:E192"/>
    <mergeCell ref="F188:F192"/>
    <mergeCell ref="G188:G192"/>
    <mergeCell ref="H188:I192"/>
    <mergeCell ref="J188:J192"/>
    <mergeCell ref="M188:M192"/>
    <mergeCell ref="N188:N192"/>
    <mergeCell ref="R188:R192"/>
    <mergeCell ref="X188:X192"/>
    <mergeCell ref="Y188:Y192"/>
    <mergeCell ref="Z188:Z192"/>
    <mergeCell ref="AA188:AA192"/>
    <mergeCell ref="AB188:AB192"/>
    <mergeCell ref="N198:N202"/>
    <mergeCell ref="AI188:AI192"/>
    <mergeCell ref="AJ188:AJ192"/>
    <mergeCell ref="L193:L197"/>
    <mergeCell ref="AJ315:AJ319"/>
    <mergeCell ref="M258:M262"/>
    <mergeCell ref="M315:M319"/>
    <mergeCell ref="N315:N319"/>
    <mergeCell ref="R315:R319"/>
    <mergeCell ref="M305:M309"/>
    <mergeCell ref="M253:M257"/>
    <mergeCell ref="N253:N257"/>
    <mergeCell ref="N391:N395"/>
    <mergeCell ref="E203:E222"/>
    <mergeCell ref="M386:M390"/>
    <mergeCell ref="M391:M395"/>
    <mergeCell ref="M325:M329"/>
    <mergeCell ref="R391:R395"/>
    <mergeCell ref="M396:M400"/>
    <mergeCell ref="M228:M232"/>
    <mergeCell ref="N228:N232"/>
    <mergeCell ref="R228:R232"/>
    <mergeCell ref="M233:M237"/>
    <mergeCell ref="N233:N237"/>
    <mergeCell ref="R233:R237"/>
    <mergeCell ref="M238:M242"/>
    <mergeCell ref="N238:N242"/>
    <mergeCell ref="R238:R242"/>
    <mergeCell ref="M243:M247"/>
    <mergeCell ref="N243:N247"/>
    <mergeCell ref="R243:R247"/>
    <mergeCell ref="M248:M252"/>
    <mergeCell ref="N248:N252"/>
    <mergeCell ref="R248:R252"/>
    <mergeCell ref="M381:M385"/>
    <mergeCell ref="N381:N385"/>
    <mergeCell ref="R213:R217"/>
    <mergeCell ref="M218:M222"/>
    <mergeCell ref="N218:N222"/>
    <mergeCell ref="R218:R222"/>
    <mergeCell ref="M223:M227"/>
    <mergeCell ref="N223:N227"/>
    <mergeCell ref="N386:N390"/>
    <mergeCell ref="R386:R390"/>
    <mergeCell ref="M516:M520"/>
    <mergeCell ref="R511:R515"/>
    <mergeCell ref="AD310:AD314"/>
    <mergeCell ref="AE310:AE314"/>
    <mergeCell ref="AF310:AF314"/>
    <mergeCell ref="N516:N520"/>
    <mergeCell ref="R516:R520"/>
    <mergeCell ref="AI315:AI319"/>
    <mergeCell ref="M355:M359"/>
    <mergeCell ref="N355:N359"/>
    <mergeCell ref="R355:R359"/>
    <mergeCell ref="M361:M365"/>
    <mergeCell ref="N361:N365"/>
    <mergeCell ref="R361:R365"/>
    <mergeCell ref="M366:M370"/>
    <mergeCell ref="N366:N370"/>
    <mergeCell ref="R366:R370"/>
    <mergeCell ref="M371:M375"/>
    <mergeCell ref="N371:N375"/>
    <mergeCell ref="R371:R375"/>
    <mergeCell ref="M376:M380"/>
    <mergeCell ref="N376:N380"/>
    <mergeCell ref="R376:R380"/>
    <mergeCell ref="R381:R385"/>
    <mergeCell ref="M416:M420"/>
    <mergeCell ref="N325:N329"/>
    <mergeCell ref="R325:R329"/>
    <mergeCell ref="AH310:AH314"/>
    <mergeCell ref="AI310:AI314"/>
    <mergeCell ref="P350:P354"/>
    <mergeCell ref="R476:R480"/>
    <mergeCell ref="M481:M485"/>
    <mergeCell ref="AF72:AF76"/>
    <mergeCell ref="AG72:AG76"/>
    <mergeCell ref="AH72:AH76"/>
    <mergeCell ref="AI72:AI76"/>
    <mergeCell ref="AJ72:AJ76"/>
    <mergeCell ref="C6:I6"/>
    <mergeCell ref="H83:H87"/>
    <mergeCell ref="H88:H92"/>
    <mergeCell ref="T22:V23"/>
    <mergeCell ref="N57:N61"/>
    <mergeCell ref="R57:R61"/>
    <mergeCell ref="M62:M66"/>
    <mergeCell ref="N62:N66"/>
    <mergeCell ref="R62:R66"/>
    <mergeCell ref="M67:M71"/>
    <mergeCell ref="N67:N71"/>
    <mergeCell ref="R67:R71"/>
    <mergeCell ref="M78:M82"/>
    <mergeCell ref="N78:N82"/>
    <mergeCell ref="M83:M87"/>
    <mergeCell ref="N83:N87"/>
    <mergeCell ref="M88:M92"/>
    <mergeCell ref="N88:N92"/>
    <mergeCell ref="M72:M76"/>
    <mergeCell ref="N72:N76"/>
    <mergeCell ref="F27:F76"/>
    <mergeCell ref="X72:X76"/>
    <mergeCell ref="H12:I16"/>
    <mergeCell ref="J17:J21"/>
    <mergeCell ref="H27:I31"/>
    <mergeCell ref="E27:E76"/>
    <mergeCell ref="G10:I11"/>
    <mergeCell ref="H556:I560"/>
    <mergeCell ref="H401:H405"/>
    <mergeCell ref="H406:H410"/>
    <mergeCell ref="H411:H415"/>
    <mergeCell ref="H416:H420"/>
    <mergeCell ref="H486:H490"/>
    <mergeCell ref="M193:M197"/>
    <mergeCell ref="N193:N197"/>
    <mergeCell ref="R193:R197"/>
    <mergeCell ref="M133:M137"/>
    <mergeCell ref="M198:M202"/>
    <mergeCell ref="H47:I51"/>
    <mergeCell ref="J47:J51"/>
    <mergeCell ref="R198:R202"/>
    <mergeCell ref="M203:M207"/>
    <mergeCell ref="N203:N207"/>
    <mergeCell ref="R203:R207"/>
    <mergeCell ref="M208:M212"/>
    <mergeCell ref="N208:N212"/>
    <mergeCell ref="R208:R212"/>
    <mergeCell ref="M213:M217"/>
    <mergeCell ref="N213:N217"/>
    <mergeCell ref="N133:N137"/>
    <mergeCell ref="M138:M142"/>
    <mergeCell ref="N138:N142"/>
    <mergeCell ref="R138:R142"/>
    <mergeCell ref="M143:M147"/>
    <mergeCell ref="N143:N147"/>
    <mergeCell ref="H103:H107"/>
    <mergeCell ref="O62:O66"/>
    <mergeCell ref="P62:P66"/>
    <mergeCell ref="M153:M157"/>
    <mergeCell ref="N481:N485"/>
    <mergeCell ref="R481:R485"/>
    <mergeCell ref="M486:M490"/>
    <mergeCell ref="N486:N490"/>
    <mergeCell ref="R486:R490"/>
    <mergeCell ref="M471:M475"/>
    <mergeCell ref="N471:N475"/>
    <mergeCell ref="R471:R475"/>
    <mergeCell ref="N491:N495"/>
    <mergeCell ref="N396:N400"/>
    <mergeCell ref="R396:R400"/>
    <mergeCell ref="M401:M405"/>
    <mergeCell ref="N401:N405"/>
    <mergeCell ref="R401:R405"/>
    <mergeCell ref="M406:M410"/>
    <mergeCell ref="N406:N410"/>
    <mergeCell ref="R406:R410"/>
    <mergeCell ref="N416:N420"/>
    <mergeCell ref="R416:R420"/>
    <mergeCell ref="N466:N470"/>
    <mergeCell ref="R466:R470"/>
    <mergeCell ref="N476:N480"/>
    <mergeCell ref="O421:O425"/>
    <mergeCell ref="P421:P425"/>
    <mergeCell ref="Q421:Q425"/>
    <mergeCell ref="O426:O430"/>
    <mergeCell ref="P426:P430"/>
    <mergeCell ref="Q426:Q430"/>
    <mergeCell ref="O431:O435"/>
    <mergeCell ref="P431:P435"/>
    <mergeCell ref="Q431:Q435"/>
    <mergeCell ref="O436:O440"/>
    <mergeCell ref="R576:R580"/>
    <mergeCell ref="M601:M606"/>
    <mergeCell ref="J586:J590"/>
    <mergeCell ref="M576:M580"/>
    <mergeCell ref="N576:N580"/>
    <mergeCell ref="O581:O585"/>
    <mergeCell ref="P581:P585"/>
    <mergeCell ref="Q581:Q585"/>
    <mergeCell ref="O586:O590"/>
    <mergeCell ref="P586:P590"/>
    <mergeCell ref="Q586:Q590"/>
    <mergeCell ref="O591:O595"/>
    <mergeCell ref="H561:I565"/>
    <mergeCell ref="H566:I570"/>
    <mergeCell ref="H571:I575"/>
    <mergeCell ref="H576:I580"/>
    <mergeCell ref="H581:I585"/>
    <mergeCell ref="O566:O570"/>
    <mergeCell ref="P566:P570"/>
    <mergeCell ref="Q566:Q570"/>
    <mergeCell ref="O571:O575"/>
    <mergeCell ref="P571:P575"/>
    <mergeCell ref="Q571:Q575"/>
    <mergeCell ref="O576:O580"/>
    <mergeCell ref="P576:P580"/>
    <mergeCell ref="Q576:Q580"/>
    <mergeCell ref="I340:I344"/>
    <mergeCell ref="G355:G359"/>
    <mergeCell ref="I355:I359"/>
    <mergeCell ref="H476:I480"/>
    <mergeCell ref="G421:G425"/>
    <mergeCell ref="G566:G570"/>
    <mergeCell ref="G571:G575"/>
    <mergeCell ref="I350:I354"/>
    <mergeCell ref="H238:I242"/>
    <mergeCell ref="H253:I257"/>
    <mergeCell ref="H258:I262"/>
    <mergeCell ref="G335:G339"/>
    <mergeCell ref="H586:I590"/>
    <mergeCell ref="H591:I595"/>
    <mergeCell ref="H596:I600"/>
    <mergeCell ref="H601:I606"/>
    <mergeCell ref="R581:R585"/>
    <mergeCell ref="M586:M590"/>
    <mergeCell ref="N586:N590"/>
    <mergeCell ref="R586:R590"/>
    <mergeCell ref="M591:M595"/>
    <mergeCell ref="N591:N595"/>
    <mergeCell ref="R591:R595"/>
    <mergeCell ref="M596:M600"/>
    <mergeCell ref="N596:N600"/>
    <mergeCell ref="R596:R600"/>
    <mergeCell ref="M566:M570"/>
    <mergeCell ref="N566:N570"/>
    <mergeCell ref="R566:R570"/>
    <mergeCell ref="M571:M575"/>
    <mergeCell ref="N571:N575"/>
    <mergeCell ref="R571:R575"/>
    <mergeCell ref="J355:J359"/>
    <mergeCell ref="H78:I82"/>
    <mergeCell ref="H123:I127"/>
    <mergeCell ref="H128:I132"/>
    <mergeCell ref="H133:I137"/>
    <mergeCell ref="H138:I142"/>
    <mergeCell ref="H143:I147"/>
    <mergeCell ref="H148:I152"/>
    <mergeCell ref="H153:I157"/>
    <mergeCell ref="H158:I162"/>
    <mergeCell ref="H163:I167"/>
    <mergeCell ref="H607:I612"/>
    <mergeCell ref="H613:I617"/>
    <mergeCell ref="H168:I172"/>
    <mergeCell ref="H52:I56"/>
    <mergeCell ref="I310:I314"/>
    <mergeCell ref="G305:G309"/>
    <mergeCell ref="I305:I309"/>
    <mergeCell ref="G315:G319"/>
    <mergeCell ref="G279:G283"/>
    <mergeCell ref="I279:I283"/>
    <mergeCell ref="G284:G288"/>
    <mergeCell ref="I284:I288"/>
    <mergeCell ref="G289:G293"/>
    <mergeCell ref="H263:H267"/>
    <mergeCell ref="H268:H272"/>
    <mergeCell ref="H273:H277"/>
    <mergeCell ref="H193:I197"/>
    <mergeCell ref="G591:G595"/>
    <mergeCell ref="G123:G127"/>
    <mergeCell ref="G218:G222"/>
    <mergeCell ref="G223:G227"/>
    <mergeCell ref="O98:O102"/>
    <mergeCell ref="P98:P102"/>
    <mergeCell ref="Q98:Q102"/>
    <mergeCell ref="O103:O107"/>
    <mergeCell ref="P103:P107"/>
    <mergeCell ref="Q103:Q107"/>
    <mergeCell ref="O108:O112"/>
    <mergeCell ref="P108:P112"/>
    <mergeCell ref="Q108:Q112"/>
    <mergeCell ref="O113:O117"/>
    <mergeCell ref="P113:P117"/>
    <mergeCell ref="Q113:Q117"/>
    <mergeCell ref="H618:I622"/>
    <mergeCell ref="H623:I627"/>
    <mergeCell ref="C8:I8"/>
    <mergeCell ref="H279:H283"/>
    <mergeCell ref="H284:H288"/>
    <mergeCell ref="H289:H293"/>
    <mergeCell ref="H294:H298"/>
    <mergeCell ref="H315:H319"/>
    <mergeCell ref="H300:H304"/>
    <mergeCell ref="H320:I324"/>
    <mergeCell ref="H325:I329"/>
    <mergeCell ref="H360:J360"/>
    <mergeCell ref="H310:H314"/>
    <mergeCell ref="H305:H309"/>
    <mergeCell ref="H330:H334"/>
    <mergeCell ref="H335:H339"/>
    <mergeCell ref="H340:H344"/>
    <mergeCell ref="H345:H349"/>
    <mergeCell ref="H350:H354"/>
    <mergeCell ref="H355:H359"/>
    <mergeCell ref="M103:M107"/>
    <mergeCell ref="N103:N107"/>
    <mergeCell ref="M108:M112"/>
    <mergeCell ref="N108:N112"/>
    <mergeCell ref="M113:M117"/>
    <mergeCell ref="N113:N117"/>
    <mergeCell ref="M118:M122"/>
    <mergeCell ref="N118:N122"/>
    <mergeCell ref="M163:M167"/>
    <mergeCell ref="M123:M127"/>
    <mergeCell ref="N123:N127"/>
    <mergeCell ref="M128:M132"/>
    <mergeCell ref="N128:N132"/>
    <mergeCell ref="R143:R147"/>
    <mergeCell ref="M148:M152"/>
    <mergeCell ref="N148:N152"/>
    <mergeCell ref="R148:R152"/>
    <mergeCell ref="N153:N157"/>
    <mergeCell ref="R153:R157"/>
    <mergeCell ref="M158:M162"/>
    <mergeCell ref="N158:N162"/>
    <mergeCell ref="R158:R162"/>
    <mergeCell ref="O118:O122"/>
    <mergeCell ref="P118:P122"/>
    <mergeCell ref="Q118:Q122"/>
    <mergeCell ref="O123:O127"/>
    <mergeCell ref="P123:P127"/>
    <mergeCell ref="Q123:Q127"/>
    <mergeCell ref="O128:O132"/>
    <mergeCell ref="P128:P132"/>
    <mergeCell ref="Q128:Q132"/>
    <mergeCell ref="O133:O137"/>
    <mergeCell ref="AF168:AF172"/>
    <mergeCell ref="AG168:AG172"/>
    <mergeCell ref="AH168:AH172"/>
    <mergeCell ref="AI168:AI172"/>
    <mergeCell ref="AJ168:AJ172"/>
    <mergeCell ref="G623:G627"/>
    <mergeCell ref="J623:J627"/>
    <mergeCell ref="M623:M627"/>
    <mergeCell ref="N623:N627"/>
    <mergeCell ref="R623:R627"/>
    <mergeCell ref="C596:C627"/>
    <mergeCell ref="D596:D627"/>
    <mergeCell ref="E613:E622"/>
    <mergeCell ref="F613:F622"/>
    <mergeCell ref="E623:E627"/>
    <mergeCell ref="F623:F627"/>
    <mergeCell ref="F173:F182"/>
    <mergeCell ref="I411:I415"/>
    <mergeCell ref="G521:G525"/>
    <mergeCell ref="J521:J525"/>
    <mergeCell ref="M521:M525"/>
    <mergeCell ref="N521:N525"/>
    <mergeCell ref="R521:R525"/>
    <mergeCell ref="G613:G617"/>
    <mergeCell ref="J613:J617"/>
    <mergeCell ref="M613:M617"/>
    <mergeCell ref="N613:N617"/>
    <mergeCell ref="R613:R617"/>
    <mergeCell ref="G618:G622"/>
    <mergeCell ref="J618:J622"/>
    <mergeCell ref="M618:M622"/>
    <mergeCell ref="AD168:AD172"/>
    <mergeCell ref="N618:N622"/>
    <mergeCell ref="R618:R622"/>
    <mergeCell ref="G168:G172"/>
    <mergeCell ref="N163:N167"/>
    <mergeCell ref="R163:R167"/>
    <mergeCell ref="N168:N172"/>
    <mergeCell ref="R168:R172"/>
    <mergeCell ref="M168:M172"/>
    <mergeCell ref="G178:G182"/>
    <mergeCell ref="J178:J182"/>
    <mergeCell ref="M178:M182"/>
    <mergeCell ref="N178:N182"/>
    <mergeCell ref="R178:R182"/>
    <mergeCell ref="R491:R495"/>
    <mergeCell ref="M496:M500"/>
    <mergeCell ref="N496:N500"/>
    <mergeCell ref="R496:R500"/>
    <mergeCell ref="M501:M505"/>
    <mergeCell ref="N501:N505"/>
    <mergeCell ref="R501:R505"/>
    <mergeCell ref="M561:M565"/>
    <mergeCell ref="N561:N565"/>
    <mergeCell ref="R561:R565"/>
    <mergeCell ref="M506:M510"/>
    <mergeCell ref="M411:M415"/>
    <mergeCell ref="N411:N415"/>
    <mergeCell ref="R411:R415"/>
    <mergeCell ref="G411:G415"/>
    <mergeCell ref="N601:N606"/>
    <mergeCell ref="R601:R606"/>
    <mergeCell ref="M607:M612"/>
    <mergeCell ref="N581:N585"/>
    <mergeCell ref="C133:C197"/>
    <mergeCell ref="D133:D197"/>
    <mergeCell ref="C198:C595"/>
    <mergeCell ref="D198:D595"/>
    <mergeCell ref="E133:E157"/>
    <mergeCell ref="F133:F157"/>
    <mergeCell ref="E158:E172"/>
    <mergeCell ref="F158:F172"/>
    <mergeCell ref="E183:E187"/>
    <mergeCell ref="F183:F187"/>
    <mergeCell ref="E193:E197"/>
    <mergeCell ref="F193:F197"/>
    <mergeCell ref="E12:E26"/>
    <mergeCell ref="F12:F26"/>
    <mergeCell ref="E78:E122"/>
    <mergeCell ref="F78:F122"/>
    <mergeCell ref="E123:E127"/>
    <mergeCell ref="F123:F127"/>
    <mergeCell ref="E128:E132"/>
    <mergeCell ref="F128:F132"/>
    <mergeCell ref="E198:E202"/>
    <mergeCell ref="E173:E182"/>
    <mergeCell ref="E223:E257"/>
    <mergeCell ref="F223:F257"/>
    <mergeCell ref="E258:E324"/>
    <mergeCell ref="F258:F324"/>
    <mergeCell ref="E325:E440"/>
    <mergeCell ref="F325:F440"/>
    <mergeCell ref="E441:E480"/>
    <mergeCell ref="F441:F480"/>
    <mergeCell ref="F203:F222"/>
    <mergeCell ref="F198:F202"/>
    <mergeCell ref="N607:N612"/>
    <mergeCell ref="R607:R612"/>
    <mergeCell ref="M581:M585"/>
    <mergeCell ref="N506:N510"/>
    <mergeCell ref="R506:R510"/>
    <mergeCell ref="N421:N425"/>
    <mergeCell ref="R421:R425"/>
    <mergeCell ref="N436:N440"/>
    <mergeCell ref="R436:R440"/>
    <mergeCell ref="N441:N445"/>
    <mergeCell ref="R441:R445"/>
    <mergeCell ref="N446:N450"/>
    <mergeCell ref="R446:R450"/>
    <mergeCell ref="N451:N455"/>
    <mergeCell ref="R451:R455"/>
    <mergeCell ref="N431:N435"/>
    <mergeCell ref="R431:R435"/>
    <mergeCell ref="M551:M555"/>
    <mergeCell ref="N551:N555"/>
    <mergeCell ref="R551:R555"/>
    <mergeCell ref="M556:M560"/>
    <mergeCell ref="N556:N560"/>
    <mergeCell ref="R556:R560"/>
    <mergeCell ref="N511:N515"/>
    <mergeCell ref="M511:M515"/>
    <mergeCell ref="M526:M530"/>
    <mergeCell ref="N526:N530"/>
    <mergeCell ref="R526:R530"/>
    <mergeCell ref="N456:N460"/>
    <mergeCell ref="R456:R460"/>
    <mergeCell ref="M531:M535"/>
    <mergeCell ref="N531:N535"/>
    <mergeCell ref="E596:E600"/>
    <mergeCell ref="E601:E612"/>
    <mergeCell ref="F596:F600"/>
    <mergeCell ref="F601:F612"/>
    <mergeCell ref="E551:E555"/>
    <mergeCell ref="F551:F555"/>
    <mergeCell ref="E556:E560"/>
    <mergeCell ref="F556:F560"/>
    <mergeCell ref="E561:E565"/>
    <mergeCell ref="F561:F565"/>
    <mergeCell ref="E566:E595"/>
    <mergeCell ref="F566:F595"/>
    <mergeCell ref="F481:F535"/>
    <mergeCell ref="E481:E535"/>
    <mergeCell ref="M421:M425"/>
    <mergeCell ref="M436:M440"/>
    <mergeCell ref="M441:M445"/>
    <mergeCell ref="M446:M450"/>
    <mergeCell ref="M451:M455"/>
    <mergeCell ref="M431:M435"/>
    <mergeCell ref="M491:M495"/>
    <mergeCell ref="M456:M460"/>
    <mergeCell ref="M461:M465"/>
    <mergeCell ref="M466:M470"/>
    <mergeCell ref="M476:M480"/>
    <mergeCell ref="J591:J595"/>
    <mergeCell ref="G596:G600"/>
    <mergeCell ref="J596:J600"/>
    <mergeCell ref="G601:G606"/>
    <mergeCell ref="J601:J606"/>
    <mergeCell ref="G607:G612"/>
    <mergeCell ref="G561:G565"/>
    <mergeCell ref="M330:M334"/>
    <mergeCell ref="N330:N334"/>
    <mergeCell ref="R330:R334"/>
    <mergeCell ref="M335:M339"/>
    <mergeCell ref="N335:N339"/>
    <mergeCell ref="R335:R339"/>
    <mergeCell ref="M340:M344"/>
    <mergeCell ref="N340:N344"/>
    <mergeCell ref="R340:R344"/>
    <mergeCell ref="M345:M349"/>
    <mergeCell ref="N345:N349"/>
    <mergeCell ref="R345:R349"/>
    <mergeCell ref="M350:M354"/>
    <mergeCell ref="N350:N354"/>
    <mergeCell ref="R350:R354"/>
    <mergeCell ref="N305:N309"/>
    <mergeCell ref="R305:R309"/>
    <mergeCell ref="M320:M324"/>
    <mergeCell ref="N320:N324"/>
    <mergeCell ref="R320:R324"/>
    <mergeCell ref="O315:O319"/>
    <mergeCell ref="P315:P319"/>
    <mergeCell ref="Q315:Q319"/>
    <mergeCell ref="O320:O324"/>
    <mergeCell ref="P320:P324"/>
    <mergeCell ref="Q320:Q324"/>
    <mergeCell ref="O325:O329"/>
    <mergeCell ref="P325:P329"/>
    <mergeCell ref="Q325:Q329"/>
    <mergeCell ref="O330:O334"/>
    <mergeCell ref="P330:P334"/>
    <mergeCell ref="Q330:Q334"/>
    <mergeCell ref="M300:M304"/>
    <mergeCell ref="N300:N304"/>
    <mergeCell ref="R300:R304"/>
    <mergeCell ref="M310:M314"/>
    <mergeCell ref="N310:N314"/>
    <mergeCell ref="R310:R314"/>
    <mergeCell ref="M279:M283"/>
    <mergeCell ref="N279:N283"/>
    <mergeCell ref="R279:R283"/>
    <mergeCell ref="M284:M288"/>
    <mergeCell ref="N284:N288"/>
    <mergeCell ref="R284:R288"/>
    <mergeCell ref="M289:M293"/>
    <mergeCell ref="N289:N293"/>
    <mergeCell ref="R289:R293"/>
    <mergeCell ref="M294:M298"/>
    <mergeCell ref="N294:N298"/>
    <mergeCell ref="R294:R298"/>
    <mergeCell ref="O300:O304"/>
    <mergeCell ref="P300:P304"/>
    <mergeCell ref="Q300:Q304"/>
    <mergeCell ref="O305:O309"/>
    <mergeCell ref="P305:P309"/>
    <mergeCell ref="Q305:Q309"/>
    <mergeCell ref="O310:O314"/>
    <mergeCell ref="P310:P314"/>
    <mergeCell ref="Q310:Q314"/>
    <mergeCell ref="O284:O288"/>
    <mergeCell ref="P284:P288"/>
    <mergeCell ref="Q284:Q288"/>
    <mergeCell ref="O289:O293"/>
    <mergeCell ref="P289:P293"/>
    <mergeCell ref="J607:J612"/>
    <mergeCell ref="R17:R21"/>
    <mergeCell ref="M22:M26"/>
    <mergeCell ref="N22:N26"/>
    <mergeCell ref="R22:R26"/>
    <mergeCell ref="M27:M31"/>
    <mergeCell ref="N27:N31"/>
    <mergeCell ref="R27:R31"/>
    <mergeCell ref="M42:M46"/>
    <mergeCell ref="N42:N46"/>
    <mergeCell ref="R42:R46"/>
    <mergeCell ref="M52:M56"/>
    <mergeCell ref="N52:N56"/>
    <mergeCell ref="R52:R56"/>
    <mergeCell ref="M57:M61"/>
    <mergeCell ref="J561:J565"/>
    <mergeCell ref="J566:J570"/>
    <mergeCell ref="M173:M177"/>
    <mergeCell ref="N173:N177"/>
    <mergeCell ref="R173:R177"/>
    <mergeCell ref="M183:M187"/>
    <mergeCell ref="N183:N187"/>
    <mergeCell ref="R183:R187"/>
    <mergeCell ref="J571:J575"/>
    <mergeCell ref="L27:L31"/>
    <mergeCell ref="M17:M21"/>
    <mergeCell ref="N17:N21"/>
    <mergeCell ref="J173:J177"/>
    <mergeCell ref="J461:J465"/>
    <mergeCell ref="Q22:Q26"/>
    <mergeCell ref="O27:O31"/>
    <mergeCell ref="P27:P31"/>
    <mergeCell ref="G576:G580"/>
    <mergeCell ref="J576:J580"/>
    <mergeCell ref="G581:G585"/>
    <mergeCell ref="J581:J585"/>
    <mergeCell ref="G586:G590"/>
    <mergeCell ref="G551:G555"/>
    <mergeCell ref="J551:J555"/>
    <mergeCell ref="G556:G560"/>
    <mergeCell ref="J556:J560"/>
    <mergeCell ref="J305:J309"/>
    <mergeCell ref="G320:G324"/>
    <mergeCell ref="J320:J324"/>
    <mergeCell ref="G325:G329"/>
    <mergeCell ref="J325:J329"/>
    <mergeCell ref="G330:G334"/>
    <mergeCell ref="I330:I334"/>
    <mergeCell ref="J330:J334"/>
    <mergeCell ref="H371:H375"/>
    <mergeCell ref="G386:G390"/>
    <mergeCell ref="I386:I390"/>
    <mergeCell ref="J386:J390"/>
    <mergeCell ref="G391:G395"/>
    <mergeCell ref="I391:I395"/>
    <mergeCell ref="G340:G344"/>
    <mergeCell ref="J340:J344"/>
    <mergeCell ref="G345:G349"/>
    <mergeCell ref="I345:I349"/>
    <mergeCell ref="J345:J349"/>
    <mergeCell ref="G350:G354"/>
    <mergeCell ref="J350:J354"/>
    <mergeCell ref="H521:I525"/>
    <mergeCell ref="H551:I555"/>
    <mergeCell ref="G526:G530"/>
    <mergeCell ref="H526:I530"/>
    <mergeCell ref="J526:J530"/>
    <mergeCell ref="J62:J66"/>
    <mergeCell ref="G67:G71"/>
    <mergeCell ref="J67:J71"/>
    <mergeCell ref="G42:G46"/>
    <mergeCell ref="J42:J46"/>
    <mergeCell ref="G268:G272"/>
    <mergeCell ref="I268:I272"/>
    <mergeCell ref="J268:J272"/>
    <mergeCell ref="G273:G277"/>
    <mergeCell ref="I273:I277"/>
    <mergeCell ref="J273:J277"/>
    <mergeCell ref="H57:I61"/>
    <mergeCell ref="H62:I66"/>
    <mergeCell ref="G52:G56"/>
    <mergeCell ref="J52:J56"/>
    <mergeCell ref="G93:G97"/>
    <mergeCell ref="I93:I97"/>
    <mergeCell ref="H198:I202"/>
    <mergeCell ref="H203:I207"/>
    <mergeCell ref="H208:I212"/>
    <mergeCell ref="H213:I217"/>
    <mergeCell ref="H218:I222"/>
    <mergeCell ref="H223:I227"/>
    <mergeCell ref="H228:I232"/>
    <mergeCell ref="H233:I237"/>
    <mergeCell ref="J123:J127"/>
    <mergeCell ref="G128:G132"/>
    <mergeCell ref="J128:J132"/>
    <mergeCell ref="J133:J137"/>
    <mergeCell ref="C4:R4"/>
    <mergeCell ref="R10:R11"/>
    <mergeCell ref="C9:R9"/>
    <mergeCell ref="J6:R6"/>
    <mergeCell ref="E10:E11"/>
    <mergeCell ref="J8:R8"/>
    <mergeCell ref="D10:D11"/>
    <mergeCell ref="F10:F11"/>
    <mergeCell ref="C10:C11"/>
    <mergeCell ref="M10:M11"/>
    <mergeCell ref="J12:J16"/>
    <mergeCell ref="M12:M16"/>
    <mergeCell ref="N12:N16"/>
    <mergeCell ref="R12:R16"/>
    <mergeCell ref="K10:L11"/>
    <mergeCell ref="G17:G21"/>
    <mergeCell ref="G22:G26"/>
    <mergeCell ref="G12:G16"/>
    <mergeCell ref="J10:J11"/>
    <mergeCell ref="H17:I21"/>
    <mergeCell ref="H22:I26"/>
    <mergeCell ref="O10:O11"/>
    <mergeCell ref="P10:P11"/>
    <mergeCell ref="Q10:Q11"/>
    <mergeCell ref="O12:O16"/>
    <mergeCell ref="P12:P16"/>
    <mergeCell ref="Q12:Q16"/>
    <mergeCell ref="O17:O21"/>
    <mergeCell ref="P17:P21"/>
    <mergeCell ref="Q17:Q21"/>
    <mergeCell ref="O22:O26"/>
    <mergeCell ref="P22:P26"/>
    <mergeCell ref="N10:N11"/>
    <mergeCell ref="G47:G51"/>
    <mergeCell ref="J78:J82"/>
    <mergeCell ref="G83:G87"/>
    <mergeCell ref="I83:I87"/>
    <mergeCell ref="J83:J87"/>
    <mergeCell ref="G88:G92"/>
    <mergeCell ref="I88:I92"/>
    <mergeCell ref="J88:J92"/>
    <mergeCell ref="H67:I71"/>
    <mergeCell ref="G72:G76"/>
    <mergeCell ref="H72:I76"/>
    <mergeCell ref="J72:J76"/>
    <mergeCell ref="H93:H97"/>
    <mergeCell ref="H98:H102"/>
    <mergeCell ref="J22:J26"/>
    <mergeCell ref="J27:J31"/>
    <mergeCell ref="G27:G31"/>
    <mergeCell ref="G32:G36"/>
    <mergeCell ref="H32:I36"/>
    <mergeCell ref="J32:J36"/>
    <mergeCell ref="J93:J97"/>
    <mergeCell ref="G98:G102"/>
    <mergeCell ref="I98:I102"/>
    <mergeCell ref="J98:J102"/>
    <mergeCell ref="H42:I46"/>
    <mergeCell ref="M47:M51"/>
    <mergeCell ref="N47:N51"/>
    <mergeCell ref="N93:N97"/>
    <mergeCell ref="M98:M102"/>
    <mergeCell ref="N98:N102"/>
    <mergeCell ref="M93:M97"/>
    <mergeCell ref="G138:G142"/>
    <mergeCell ref="J138:J142"/>
    <mergeCell ref="G133:G137"/>
    <mergeCell ref="G108:G112"/>
    <mergeCell ref="I108:I112"/>
    <mergeCell ref="J108:J112"/>
    <mergeCell ref="G113:G117"/>
    <mergeCell ref="I113:I117"/>
    <mergeCell ref="J113:J117"/>
    <mergeCell ref="G118:G122"/>
    <mergeCell ref="I118:I122"/>
    <mergeCell ref="J118:J122"/>
    <mergeCell ref="H108:H112"/>
    <mergeCell ref="H113:H117"/>
    <mergeCell ref="H118:H122"/>
    <mergeCell ref="J57:J61"/>
    <mergeCell ref="G62:G66"/>
    <mergeCell ref="G103:G107"/>
    <mergeCell ref="I103:I107"/>
    <mergeCell ref="J103:J107"/>
    <mergeCell ref="G78:G82"/>
    <mergeCell ref="G57:G61"/>
    <mergeCell ref="G183:G187"/>
    <mergeCell ref="J183:J187"/>
    <mergeCell ref="G193:G197"/>
    <mergeCell ref="J193:J197"/>
    <mergeCell ref="G198:G202"/>
    <mergeCell ref="J198:J202"/>
    <mergeCell ref="G173:G177"/>
    <mergeCell ref="J143:J147"/>
    <mergeCell ref="G148:G152"/>
    <mergeCell ref="J148:J152"/>
    <mergeCell ref="J153:J157"/>
    <mergeCell ref="G158:G162"/>
    <mergeCell ref="J158:J162"/>
    <mergeCell ref="G153:G157"/>
    <mergeCell ref="G143:G147"/>
    <mergeCell ref="G163:G167"/>
    <mergeCell ref="J163:J167"/>
    <mergeCell ref="J168:J172"/>
    <mergeCell ref="H173:I177"/>
    <mergeCell ref="H178:I182"/>
    <mergeCell ref="H183:I187"/>
    <mergeCell ref="I315:I319"/>
    <mergeCell ref="J310:J314"/>
    <mergeCell ref="G300:G304"/>
    <mergeCell ref="I300:I304"/>
    <mergeCell ref="J300:J304"/>
    <mergeCell ref="J203:J207"/>
    <mergeCell ref="G208:G212"/>
    <mergeCell ref="J208:J212"/>
    <mergeCell ref="G213:G217"/>
    <mergeCell ref="J213:J217"/>
    <mergeCell ref="G203:G207"/>
    <mergeCell ref="J218:J222"/>
    <mergeCell ref="G253:G257"/>
    <mergeCell ref="J253:J257"/>
    <mergeCell ref="G258:G262"/>
    <mergeCell ref="J258:J262"/>
    <mergeCell ref="H243:H247"/>
    <mergeCell ref="H248:H252"/>
    <mergeCell ref="J243:J247"/>
    <mergeCell ref="G248:G252"/>
    <mergeCell ref="I248:I252"/>
    <mergeCell ref="J248:J252"/>
    <mergeCell ref="G238:G242"/>
    <mergeCell ref="J238:J242"/>
    <mergeCell ref="G243:G247"/>
    <mergeCell ref="I243:I247"/>
    <mergeCell ref="G361:G365"/>
    <mergeCell ref="I361:I365"/>
    <mergeCell ref="J361:J365"/>
    <mergeCell ref="G366:G370"/>
    <mergeCell ref="I366:I370"/>
    <mergeCell ref="J366:J370"/>
    <mergeCell ref="H361:H365"/>
    <mergeCell ref="H366:H370"/>
    <mergeCell ref="G371:G375"/>
    <mergeCell ref="I371:I375"/>
    <mergeCell ref="J371:J375"/>
    <mergeCell ref="I335:I339"/>
    <mergeCell ref="J223:J227"/>
    <mergeCell ref="G228:G232"/>
    <mergeCell ref="J228:J232"/>
    <mergeCell ref="G233:G237"/>
    <mergeCell ref="J233:J237"/>
    <mergeCell ref="G263:G267"/>
    <mergeCell ref="I263:I267"/>
    <mergeCell ref="J263:J267"/>
    <mergeCell ref="I294:I298"/>
    <mergeCell ref="J294:J298"/>
    <mergeCell ref="H299:L299"/>
    <mergeCell ref="H278:J278"/>
    <mergeCell ref="J315:J319"/>
    <mergeCell ref="J279:J283"/>
    <mergeCell ref="J284:J288"/>
    <mergeCell ref="I289:I293"/>
    <mergeCell ref="J289:J293"/>
    <mergeCell ref="G294:G298"/>
    <mergeCell ref="J335:J339"/>
    <mergeCell ref="G310:G314"/>
    <mergeCell ref="G401:G405"/>
    <mergeCell ref="I401:I405"/>
    <mergeCell ref="J401:J405"/>
    <mergeCell ref="G406:G410"/>
    <mergeCell ref="I406:I410"/>
    <mergeCell ref="J406:J410"/>
    <mergeCell ref="G416:G420"/>
    <mergeCell ref="I416:I420"/>
    <mergeCell ref="J416:J420"/>
    <mergeCell ref="J421:J425"/>
    <mergeCell ref="J391:J395"/>
    <mergeCell ref="G396:G400"/>
    <mergeCell ref="I396:I400"/>
    <mergeCell ref="J396:J400"/>
    <mergeCell ref="G376:G380"/>
    <mergeCell ref="I376:I380"/>
    <mergeCell ref="J376:J380"/>
    <mergeCell ref="G381:G385"/>
    <mergeCell ref="I381:I385"/>
    <mergeCell ref="J381:J385"/>
    <mergeCell ref="H376:H380"/>
    <mergeCell ref="H381:H385"/>
    <mergeCell ref="H386:H390"/>
    <mergeCell ref="H391:H395"/>
    <mergeCell ref="H396:H400"/>
    <mergeCell ref="J466:J470"/>
    <mergeCell ref="G476:G480"/>
    <mergeCell ref="J476:J480"/>
    <mergeCell ref="G506:G510"/>
    <mergeCell ref="I506:I510"/>
    <mergeCell ref="J506:J510"/>
    <mergeCell ref="G481:G485"/>
    <mergeCell ref="J411:J415"/>
    <mergeCell ref="H421:I425"/>
    <mergeCell ref="H431:I435"/>
    <mergeCell ref="H436:I440"/>
    <mergeCell ref="H441:I445"/>
    <mergeCell ref="G446:G450"/>
    <mergeCell ref="J446:J450"/>
    <mergeCell ref="G451:G455"/>
    <mergeCell ref="J451:J455"/>
    <mergeCell ref="G456:G460"/>
    <mergeCell ref="J456:J460"/>
    <mergeCell ref="J471:J475"/>
    <mergeCell ref="H446:I450"/>
    <mergeCell ref="H451:I455"/>
    <mergeCell ref="H456:I460"/>
    <mergeCell ref="H461:I465"/>
    <mergeCell ref="H466:I470"/>
    <mergeCell ref="H471:I475"/>
    <mergeCell ref="H426:I430"/>
    <mergeCell ref="J426:J430"/>
    <mergeCell ref="G426:G430"/>
    <mergeCell ref="AI8:AI9"/>
    <mergeCell ref="X6:AA6"/>
    <mergeCell ref="AB6:AE6"/>
    <mergeCell ref="AF6:AG6"/>
    <mergeCell ref="AH6:AI6"/>
    <mergeCell ref="AJ8:AJ9"/>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X8:X9"/>
    <mergeCell ref="Y8:Y9"/>
    <mergeCell ref="Z8:Z9"/>
    <mergeCell ref="AA8:AA9"/>
    <mergeCell ref="AB8:AB9"/>
    <mergeCell ref="AC8:AC9"/>
    <mergeCell ref="AD8:AD9"/>
    <mergeCell ref="AE8:AE9"/>
    <mergeCell ref="AF8:AF9"/>
    <mergeCell ref="AG8:AG9"/>
    <mergeCell ref="AH8:AH9"/>
    <mergeCell ref="AG12:AG16"/>
    <mergeCell ref="AI12:AI16"/>
    <mergeCell ref="AJ12:AJ16"/>
    <mergeCell ref="X17:X21"/>
    <mergeCell ref="Y17:Y21"/>
    <mergeCell ref="Z17:Z21"/>
    <mergeCell ref="AA17:AA21"/>
    <mergeCell ref="AB17:AB21"/>
    <mergeCell ref="AC17:AC21"/>
    <mergeCell ref="AD17:AD21"/>
    <mergeCell ref="AE17:AE21"/>
    <mergeCell ref="AF17:AF21"/>
    <mergeCell ref="AG17:AG21"/>
    <mergeCell ref="AH17:AH21"/>
    <mergeCell ref="AI17:AI21"/>
    <mergeCell ref="AJ17:AJ21"/>
    <mergeCell ref="X12:X16"/>
    <mergeCell ref="Y12:Y16"/>
    <mergeCell ref="Z12:Z16"/>
    <mergeCell ref="AA12:AA16"/>
    <mergeCell ref="AB12:AB16"/>
    <mergeCell ref="AH12:AH16"/>
    <mergeCell ref="AD12:AD16"/>
    <mergeCell ref="AE12:AE16"/>
    <mergeCell ref="AF12:AF16"/>
    <mergeCell ref="AI32:AI36"/>
    <mergeCell ref="AJ32:AJ36"/>
    <mergeCell ref="AG37:AG41"/>
    <mergeCell ref="AH37:AH41"/>
    <mergeCell ref="AG22:AG26"/>
    <mergeCell ref="AH22:AH26"/>
    <mergeCell ref="AI22:AI26"/>
    <mergeCell ref="AJ22:AJ26"/>
    <mergeCell ref="AI37:AI41"/>
    <mergeCell ref="AJ37:AJ41"/>
    <mergeCell ref="AF32:AF36"/>
    <mergeCell ref="X22:X26"/>
    <mergeCell ref="Y22:Y26"/>
    <mergeCell ref="Z22:Z26"/>
    <mergeCell ref="AA22:AA26"/>
    <mergeCell ref="AB22:AB26"/>
    <mergeCell ref="AC22:AC26"/>
    <mergeCell ref="AD22:AD26"/>
    <mergeCell ref="AE22:AE26"/>
    <mergeCell ref="AF22:AF26"/>
    <mergeCell ref="Z27:Z31"/>
    <mergeCell ref="AA27:AA31"/>
    <mergeCell ref="AB27:AB31"/>
    <mergeCell ref="AC27:AC31"/>
    <mergeCell ref="AC52:AC56"/>
    <mergeCell ref="AD52:AD56"/>
    <mergeCell ref="AE52:AE56"/>
    <mergeCell ref="AF52:AF56"/>
    <mergeCell ref="AG52:AG56"/>
    <mergeCell ref="AH52:AH56"/>
    <mergeCell ref="AI52:AI56"/>
    <mergeCell ref="AJ52:AJ56"/>
    <mergeCell ref="AG27:AG31"/>
    <mergeCell ref="AH27:AH31"/>
    <mergeCell ref="AI27:AI31"/>
    <mergeCell ref="AJ27:AJ31"/>
    <mergeCell ref="X42:X46"/>
    <mergeCell ref="Y42:Y46"/>
    <mergeCell ref="Z42:Z46"/>
    <mergeCell ref="AA42:AA46"/>
    <mergeCell ref="AB42:AB46"/>
    <mergeCell ref="AC42:AC46"/>
    <mergeCell ref="AD42:AD46"/>
    <mergeCell ref="AE42:AE46"/>
    <mergeCell ref="AF42:AF46"/>
    <mergeCell ref="AG42:AG46"/>
    <mergeCell ref="AH42:AH46"/>
    <mergeCell ref="AI42:AI46"/>
    <mergeCell ref="AJ42:AJ46"/>
    <mergeCell ref="X27:X31"/>
    <mergeCell ref="Y27:Y31"/>
    <mergeCell ref="AD27:AD31"/>
    <mergeCell ref="AE27:AE31"/>
    <mergeCell ref="AF27:AF31"/>
    <mergeCell ref="AG32:AG36"/>
    <mergeCell ref="AH32:AH36"/>
    <mergeCell ref="AG57:AG61"/>
    <mergeCell ref="AH57:AH61"/>
    <mergeCell ref="AI57:AI61"/>
    <mergeCell ref="AJ57:AJ61"/>
    <mergeCell ref="X62:X66"/>
    <mergeCell ref="Y62:Y66"/>
    <mergeCell ref="Z62:Z66"/>
    <mergeCell ref="AA62:AA66"/>
    <mergeCell ref="AB62:AB66"/>
    <mergeCell ref="AC62:AC66"/>
    <mergeCell ref="AD62:AD66"/>
    <mergeCell ref="AE62:AE66"/>
    <mergeCell ref="AF62:AF66"/>
    <mergeCell ref="AG62:AG66"/>
    <mergeCell ref="AH62:AH66"/>
    <mergeCell ref="AI62:AI66"/>
    <mergeCell ref="AJ62:AJ66"/>
    <mergeCell ref="X57:X61"/>
    <mergeCell ref="Y57:Y61"/>
    <mergeCell ref="Z57:Z61"/>
    <mergeCell ref="AA57:AA61"/>
    <mergeCell ref="AB57:AB61"/>
    <mergeCell ref="AC57:AC61"/>
    <mergeCell ref="AD57:AD61"/>
    <mergeCell ref="AE57:AE61"/>
    <mergeCell ref="AF57:AF61"/>
    <mergeCell ref="AG67:AG71"/>
    <mergeCell ref="AH67:AH71"/>
    <mergeCell ref="AI67:AI71"/>
    <mergeCell ref="AJ67:AJ71"/>
    <mergeCell ref="X78:X82"/>
    <mergeCell ref="Y78:Y82"/>
    <mergeCell ref="Z78:Z82"/>
    <mergeCell ref="AA78:AA82"/>
    <mergeCell ref="AB78:AB82"/>
    <mergeCell ref="AC78:AC82"/>
    <mergeCell ref="AD78:AD82"/>
    <mergeCell ref="AE78:AE82"/>
    <mergeCell ref="AF78:AF82"/>
    <mergeCell ref="AG78:AG82"/>
    <mergeCell ref="AH78:AH82"/>
    <mergeCell ref="AI78:AI82"/>
    <mergeCell ref="AJ78:AJ82"/>
    <mergeCell ref="X67:X71"/>
    <mergeCell ref="Y67:Y71"/>
    <mergeCell ref="Z67:Z71"/>
    <mergeCell ref="AA67:AA71"/>
    <mergeCell ref="AB67:AB71"/>
    <mergeCell ref="AC67:AC71"/>
    <mergeCell ref="AD67:AD71"/>
    <mergeCell ref="AE67:AE71"/>
    <mergeCell ref="AF67:AF71"/>
    <mergeCell ref="Y72:Y76"/>
    <mergeCell ref="Z72:Z76"/>
    <mergeCell ref="AA72:AA76"/>
    <mergeCell ref="AB72:AB76"/>
    <mergeCell ref="AC72:AC76"/>
    <mergeCell ref="AD72:AD76"/>
    <mergeCell ref="AG83:AG87"/>
    <mergeCell ref="AH83:AH87"/>
    <mergeCell ref="AI83:AI87"/>
    <mergeCell ref="AJ83:AJ87"/>
    <mergeCell ref="X88:X92"/>
    <mergeCell ref="Y88:Y92"/>
    <mergeCell ref="Z88:Z92"/>
    <mergeCell ref="AA88:AA92"/>
    <mergeCell ref="AB88:AB92"/>
    <mergeCell ref="AC88:AC92"/>
    <mergeCell ref="AD88:AD92"/>
    <mergeCell ref="AE88:AE92"/>
    <mergeCell ref="AF88:AF92"/>
    <mergeCell ref="AG88:AG92"/>
    <mergeCell ref="AH88:AH92"/>
    <mergeCell ref="AI88:AI92"/>
    <mergeCell ref="AJ88:AJ92"/>
    <mergeCell ref="X83:X87"/>
    <mergeCell ref="Y83:Y87"/>
    <mergeCell ref="Z83:Z87"/>
    <mergeCell ref="AA83:AA87"/>
    <mergeCell ref="AB83:AB87"/>
    <mergeCell ref="AC83:AC87"/>
    <mergeCell ref="AD83:AD87"/>
    <mergeCell ref="AE83:AE87"/>
    <mergeCell ref="AF83:AF87"/>
    <mergeCell ref="AG93:AG97"/>
    <mergeCell ref="AH93:AH97"/>
    <mergeCell ref="AI93:AI97"/>
    <mergeCell ref="AJ93:AJ97"/>
    <mergeCell ref="X98:X102"/>
    <mergeCell ref="Y98:Y102"/>
    <mergeCell ref="Z98:Z102"/>
    <mergeCell ref="AA98:AA102"/>
    <mergeCell ref="AB98:AB102"/>
    <mergeCell ref="AC98:AC102"/>
    <mergeCell ref="AD98:AD102"/>
    <mergeCell ref="AE98:AE102"/>
    <mergeCell ref="AF98:AF102"/>
    <mergeCell ref="AG98:AG102"/>
    <mergeCell ref="AH98:AH102"/>
    <mergeCell ref="AI98:AI102"/>
    <mergeCell ref="AJ98:AJ102"/>
    <mergeCell ref="X93:X97"/>
    <mergeCell ref="Y93:Y97"/>
    <mergeCell ref="Z93:Z97"/>
    <mergeCell ref="AA93:AA97"/>
    <mergeCell ref="AB93:AB97"/>
    <mergeCell ref="AC93:AC97"/>
    <mergeCell ref="AD93:AD97"/>
    <mergeCell ref="AE93:AE97"/>
    <mergeCell ref="AF93:AF97"/>
    <mergeCell ref="AG103:AG107"/>
    <mergeCell ref="AH103:AH107"/>
    <mergeCell ref="AI103:AI107"/>
    <mergeCell ref="AJ103:AJ107"/>
    <mergeCell ref="X108:X112"/>
    <mergeCell ref="Y108:Y112"/>
    <mergeCell ref="Z108:Z112"/>
    <mergeCell ref="AA108:AA112"/>
    <mergeCell ref="AB108:AB112"/>
    <mergeCell ref="AC108:AC112"/>
    <mergeCell ref="AD108:AD112"/>
    <mergeCell ref="AE108:AE112"/>
    <mergeCell ref="AF108:AF112"/>
    <mergeCell ref="AG108:AG112"/>
    <mergeCell ref="AH108:AH112"/>
    <mergeCell ref="AI108:AI112"/>
    <mergeCell ref="AJ108:AJ112"/>
    <mergeCell ref="X103:X107"/>
    <mergeCell ref="Y103:Y107"/>
    <mergeCell ref="Z103:Z107"/>
    <mergeCell ref="AA103:AA107"/>
    <mergeCell ref="AB103:AB107"/>
    <mergeCell ref="AC103:AC107"/>
    <mergeCell ref="AD103:AD107"/>
    <mergeCell ref="AE103:AE107"/>
    <mergeCell ref="AF103:AF107"/>
    <mergeCell ref="AG113:AG117"/>
    <mergeCell ref="AH113:AH117"/>
    <mergeCell ref="AI113:AI117"/>
    <mergeCell ref="AJ113:AJ117"/>
    <mergeCell ref="X118:X122"/>
    <mergeCell ref="Y118:Y122"/>
    <mergeCell ref="Z118:Z122"/>
    <mergeCell ref="AA118:AA122"/>
    <mergeCell ref="AB118:AB122"/>
    <mergeCell ref="AC118:AC122"/>
    <mergeCell ref="AD118:AD122"/>
    <mergeCell ref="AE118:AE122"/>
    <mergeCell ref="AF118:AF122"/>
    <mergeCell ref="AG118:AG122"/>
    <mergeCell ref="AH118:AH122"/>
    <mergeCell ref="AI118:AI122"/>
    <mergeCell ref="AJ118:AJ122"/>
    <mergeCell ref="X113:X117"/>
    <mergeCell ref="Y113:Y117"/>
    <mergeCell ref="Z113:Z117"/>
    <mergeCell ref="AA113:AA117"/>
    <mergeCell ref="AB113:AB117"/>
    <mergeCell ref="AC113:AC117"/>
    <mergeCell ref="AD113:AD117"/>
    <mergeCell ref="AE113:AE117"/>
    <mergeCell ref="AF113:AF117"/>
    <mergeCell ref="AG123:AG127"/>
    <mergeCell ref="AH123:AH127"/>
    <mergeCell ref="AI123:AI127"/>
    <mergeCell ref="AJ123:AJ127"/>
    <mergeCell ref="X128:X132"/>
    <mergeCell ref="Y128:Y132"/>
    <mergeCell ref="Z128:Z132"/>
    <mergeCell ref="AA128:AA132"/>
    <mergeCell ref="AB128:AB132"/>
    <mergeCell ref="AC128:AC132"/>
    <mergeCell ref="AD128:AD132"/>
    <mergeCell ref="AE128:AE132"/>
    <mergeCell ref="AF128:AF132"/>
    <mergeCell ref="AG128:AG132"/>
    <mergeCell ref="AH128:AH132"/>
    <mergeCell ref="AI128:AI132"/>
    <mergeCell ref="AJ128:AJ132"/>
    <mergeCell ref="X123:X127"/>
    <mergeCell ref="Y123:Y127"/>
    <mergeCell ref="Z123:Z127"/>
    <mergeCell ref="AA123:AA127"/>
    <mergeCell ref="AB123:AB127"/>
    <mergeCell ref="AC123:AC127"/>
    <mergeCell ref="AD123:AD127"/>
    <mergeCell ref="AE123:AE127"/>
    <mergeCell ref="AF123:AF127"/>
    <mergeCell ref="AG133:AG137"/>
    <mergeCell ref="AH133:AH137"/>
    <mergeCell ref="AI133:AI137"/>
    <mergeCell ref="AJ133:AJ137"/>
    <mergeCell ref="X138:X142"/>
    <mergeCell ref="Y138:Y142"/>
    <mergeCell ref="Z138:Z142"/>
    <mergeCell ref="AA138:AA142"/>
    <mergeCell ref="AB138:AB142"/>
    <mergeCell ref="AC138:AC142"/>
    <mergeCell ref="AD138:AD142"/>
    <mergeCell ref="AE138:AE142"/>
    <mergeCell ref="AF138:AF142"/>
    <mergeCell ref="AG138:AG142"/>
    <mergeCell ref="AH138:AH142"/>
    <mergeCell ref="AI138:AI142"/>
    <mergeCell ref="AJ138:AJ142"/>
    <mergeCell ref="X133:X137"/>
    <mergeCell ref="Y133:Y137"/>
    <mergeCell ref="Z133:Z137"/>
    <mergeCell ref="AA133:AA137"/>
    <mergeCell ref="AB133:AB137"/>
    <mergeCell ref="AC133:AC137"/>
    <mergeCell ref="AD133:AD137"/>
    <mergeCell ref="AE133:AE137"/>
    <mergeCell ref="AF133:AF137"/>
    <mergeCell ref="AG143:AG147"/>
    <mergeCell ref="AH143:AH147"/>
    <mergeCell ref="AI143:AI147"/>
    <mergeCell ref="AJ143:AJ147"/>
    <mergeCell ref="X148:X152"/>
    <mergeCell ref="Y148:Y152"/>
    <mergeCell ref="Z148:Z152"/>
    <mergeCell ref="AA148:AA152"/>
    <mergeCell ref="AB148:AB152"/>
    <mergeCell ref="AC148:AC152"/>
    <mergeCell ref="AD148:AD152"/>
    <mergeCell ref="AE148:AE152"/>
    <mergeCell ref="AF148:AF152"/>
    <mergeCell ref="AG148:AG152"/>
    <mergeCell ref="AH148:AH152"/>
    <mergeCell ref="AI148:AI152"/>
    <mergeCell ref="AJ148:AJ152"/>
    <mergeCell ref="X143:X147"/>
    <mergeCell ref="Y143:Y147"/>
    <mergeCell ref="Z143:Z147"/>
    <mergeCell ref="AA143:AA147"/>
    <mergeCell ref="AB143:AB147"/>
    <mergeCell ref="AC143:AC147"/>
    <mergeCell ref="AD143:AD147"/>
    <mergeCell ref="AE143:AE147"/>
    <mergeCell ref="AF143:AF147"/>
    <mergeCell ref="AG153:AG157"/>
    <mergeCell ref="AH153:AH157"/>
    <mergeCell ref="AI153:AI157"/>
    <mergeCell ref="AJ153:AJ157"/>
    <mergeCell ref="X158:X162"/>
    <mergeCell ref="Y158:Y162"/>
    <mergeCell ref="Z158:Z162"/>
    <mergeCell ref="AA158:AA162"/>
    <mergeCell ref="AB158:AB162"/>
    <mergeCell ref="AC158:AC162"/>
    <mergeCell ref="AD158:AD162"/>
    <mergeCell ref="AE158:AE162"/>
    <mergeCell ref="AF158:AF162"/>
    <mergeCell ref="AG158:AG162"/>
    <mergeCell ref="AH158:AH162"/>
    <mergeCell ref="AI158:AI162"/>
    <mergeCell ref="AJ158:AJ162"/>
    <mergeCell ref="X153:X157"/>
    <mergeCell ref="Y153:Y157"/>
    <mergeCell ref="Z153:Z157"/>
    <mergeCell ref="AA153:AA157"/>
    <mergeCell ref="AB153:AB157"/>
    <mergeCell ref="AC153:AC157"/>
    <mergeCell ref="AD153:AD157"/>
    <mergeCell ref="AE153:AE157"/>
    <mergeCell ref="AF153:AF157"/>
    <mergeCell ref="X173:X177"/>
    <mergeCell ref="Y173:Y177"/>
    <mergeCell ref="Z173:Z177"/>
    <mergeCell ref="AA173:AA177"/>
    <mergeCell ref="AB173:AB177"/>
    <mergeCell ref="AC173:AC177"/>
    <mergeCell ref="AD173:AD177"/>
    <mergeCell ref="AE173:AE177"/>
    <mergeCell ref="AF173:AF177"/>
    <mergeCell ref="AG173:AG177"/>
    <mergeCell ref="AH173:AH177"/>
    <mergeCell ref="AI173:AI177"/>
    <mergeCell ref="AJ173:AJ177"/>
    <mergeCell ref="X163:X167"/>
    <mergeCell ref="Y163:Y167"/>
    <mergeCell ref="Z163:Z167"/>
    <mergeCell ref="AA163:AA167"/>
    <mergeCell ref="AB163:AB167"/>
    <mergeCell ref="AC163:AC167"/>
    <mergeCell ref="AD163:AD167"/>
    <mergeCell ref="AE163:AE167"/>
    <mergeCell ref="AF163:AF167"/>
    <mergeCell ref="AG163:AG167"/>
    <mergeCell ref="AH163:AH167"/>
    <mergeCell ref="AI163:AI167"/>
    <mergeCell ref="AJ163:AJ167"/>
    <mergeCell ref="X168:X172"/>
    <mergeCell ref="Y168:Y172"/>
    <mergeCell ref="Z168:Z172"/>
    <mergeCell ref="AA168:AA172"/>
    <mergeCell ref="AB168:AB172"/>
    <mergeCell ref="AC168:AC172"/>
    <mergeCell ref="AG183:AG187"/>
    <mergeCell ref="AH183:AH187"/>
    <mergeCell ref="AI183:AI187"/>
    <mergeCell ref="AJ183:AJ187"/>
    <mergeCell ref="X193:X197"/>
    <mergeCell ref="Y193:Y197"/>
    <mergeCell ref="Z193:Z197"/>
    <mergeCell ref="AA193:AA197"/>
    <mergeCell ref="AB193:AB197"/>
    <mergeCell ref="AC193:AC197"/>
    <mergeCell ref="AD193:AD197"/>
    <mergeCell ref="AE193:AE197"/>
    <mergeCell ref="AF193:AF197"/>
    <mergeCell ref="AG193:AG197"/>
    <mergeCell ref="AH193:AH197"/>
    <mergeCell ref="AI193:AI197"/>
    <mergeCell ref="AJ193:AJ197"/>
    <mergeCell ref="X183:X187"/>
    <mergeCell ref="Y183:Y187"/>
    <mergeCell ref="Z183:Z187"/>
    <mergeCell ref="AA183:AA187"/>
    <mergeCell ref="AB183:AB187"/>
    <mergeCell ref="AC183:AC187"/>
    <mergeCell ref="AD183:AD187"/>
    <mergeCell ref="AE183:AE187"/>
    <mergeCell ref="AF183:AF187"/>
    <mergeCell ref="AC188:AC192"/>
    <mergeCell ref="AD188:AD192"/>
    <mergeCell ref="AE188:AE192"/>
    <mergeCell ref="AF188:AF192"/>
    <mergeCell ref="AG188:AG192"/>
    <mergeCell ref="AH188:AH192"/>
    <mergeCell ref="AG198:AG202"/>
    <mergeCell ref="AH198:AH202"/>
    <mergeCell ref="AI198:AI202"/>
    <mergeCell ref="AJ198:AJ202"/>
    <mergeCell ref="X203:X207"/>
    <mergeCell ref="Y203:Y207"/>
    <mergeCell ref="Z203:Z207"/>
    <mergeCell ref="AA203:AA207"/>
    <mergeCell ref="AB203:AB207"/>
    <mergeCell ref="AC203:AC207"/>
    <mergeCell ref="AD203:AD207"/>
    <mergeCell ref="AE203:AE207"/>
    <mergeCell ref="AF203:AF207"/>
    <mergeCell ref="AG203:AG207"/>
    <mergeCell ref="AH203:AH207"/>
    <mergeCell ref="AI203:AI207"/>
    <mergeCell ref="AJ203:AJ207"/>
    <mergeCell ref="X198:X202"/>
    <mergeCell ref="Y198:Y202"/>
    <mergeCell ref="Z198:Z202"/>
    <mergeCell ref="AA198:AA202"/>
    <mergeCell ref="AB198:AB202"/>
    <mergeCell ref="AC198:AC202"/>
    <mergeCell ref="AD198:AD202"/>
    <mergeCell ref="AE198:AE202"/>
    <mergeCell ref="AF198:AF202"/>
    <mergeCell ref="AG208:AG212"/>
    <mergeCell ref="AH208:AH212"/>
    <mergeCell ref="AI208:AI212"/>
    <mergeCell ref="AJ208:AJ212"/>
    <mergeCell ref="X213:X217"/>
    <mergeCell ref="Y213:Y217"/>
    <mergeCell ref="Z213:Z217"/>
    <mergeCell ref="AA213:AA217"/>
    <mergeCell ref="AB213:AB217"/>
    <mergeCell ref="AC213:AC217"/>
    <mergeCell ref="AD213:AD217"/>
    <mergeCell ref="AE213:AE217"/>
    <mergeCell ref="AF213:AF217"/>
    <mergeCell ref="AG213:AG217"/>
    <mergeCell ref="AH213:AH217"/>
    <mergeCell ref="AI213:AI217"/>
    <mergeCell ref="AJ213:AJ217"/>
    <mergeCell ref="X208:X212"/>
    <mergeCell ref="Y208:Y212"/>
    <mergeCell ref="Z208:Z212"/>
    <mergeCell ref="AA208:AA212"/>
    <mergeCell ref="AB208:AB212"/>
    <mergeCell ref="AC208:AC212"/>
    <mergeCell ref="AD208:AD212"/>
    <mergeCell ref="AE208:AE212"/>
    <mergeCell ref="AF208:AF212"/>
    <mergeCell ref="AG218:AG222"/>
    <mergeCell ref="AH218:AH222"/>
    <mergeCell ref="AI218:AI222"/>
    <mergeCell ref="AJ218:AJ222"/>
    <mergeCell ref="X223:X227"/>
    <mergeCell ref="Y223:Y227"/>
    <mergeCell ref="Z223:Z227"/>
    <mergeCell ref="AA223:AA227"/>
    <mergeCell ref="AB223:AB227"/>
    <mergeCell ref="AC223:AC227"/>
    <mergeCell ref="AD223:AD227"/>
    <mergeCell ref="AE223:AE227"/>
    <mergeCell ref="AF223:AF227"/>
    <mergeCell ref="AG223:AG227"/>
    <mergeCell ref="AH223:AH227"/>
    <mergeCell ref="AI223:AI227"/>
    <mergeCell ref="AJ223:AJ227"/>
    <mergeCell ref="X218:X222"/>
    <mergeCell ref="Y218:Y222"/>
    <mergeCell ref="Z218:Z222"/>
    <mergeCell ref="AA218:AA222"/>
    <mergeCell ref="AB218:AB222"/>
    <mergeCell ref="AC218:AC222"/>
    <mergeCell ref="AD218:AD222"/>
    <mergeCell ref="AE218:AE222"/>
    <mergeCell ref="AF218:AF222"/>
    <mergeCell ref="AG228:AG232"/>
    <mergeCell ref="AH228:AH232"/>
    <mergeCell ref="AI228:AI232"/>
    <mergeCell ref="AJ228:AJ232"/>
    <mergeCell ref="X233:X237"/>
    <mergeCell ref="Y233:Y237"/>
    <mergeCell ref="Z233:Z237"/>
    <mergeCell ref="AA233:AA237"/>
    <mergeCell ref="AB233:AB237"/>
    <mergeCell ref="AC233:AC237"/>
    <mergeCell ref="AD233:AD237"/>
    <mergeCell ref="AE233:AE237"/>
    <mergeCell ref="AF233:AF237"/>
    <mergeCell ref="AG233:AG237"/>
    <mergeCell ref="AH233:AH237"/>
    <mergeCell ref="AI233:AI237"/>
    <mergeCell ref="AJ233:AJ237"/>
    <mergeCell ref="X228:X232"/>
    <mergeCell ref="Y228:Y232"/>
    <mergeCell ref="Z228:Z232"/>
    <mergeCell ref="AA228:AA232"/>
    <mergeCell ref="AB228:AB232"/>
    <mergeCell ref="AC228:AC232"/>
    <mergeCell ref="AD228:AD232"/>
    <mergeCell ref="AE228:AE232"/>
    <mergeCell ref="AF228:AF232"/>
    <mergeCell ref="AG238:AG242"/>
    <mergeCell ref="AH238:AH242"/>
    <mergeCell ref="AI238:AI242"/>
    <mergeCell ref="AJ238:AJ242"/>
    <mergeCell ref="X243:X247"/>
    <mergeCell ref="Y243:Y247"/>
    <mergeCell ref="Z243:Z247"/>
    <mergeCell ref="AA243:AA247"/>
    <mergeCell ref="AB243:AB247"/>
    <mergeCell ref="AC243:AC247"/>
    <mergeCell ref="AD243:AD247"/>
    <mergeCell ref="AE243:AE247"/>
    <mergeCell ref="AF243:AF247"/>
    <mergeCell ref="AG243:AG247"/>
    <mergeCell ref="AH243:AH247"/>
    <mergeCell ref="AI243:AI247"/>
    <mergeCell ref="AJ243:AJ247"/>
    <mergeCell ref="X238:X242"/>
    <mergeCell ref="Y238:Y242"/>
    <mergeCell ref="Z238:Z242"/>
    <mergeCell ref="AA238:AA242"/>
    <mergeCell ref="AB238:AB242"/>
    <mergeCell ref="AC238:AC242"/>
    <mergeCell ref="AD238:AD242"/>
    <mergeCell ref="AE238:AE242"/>
    <mergeCell ref="AF238:AF242"/>
    <mergeCell ref="AG248:AG252"/>
    <mergeCell ref="AH248:AH252"/>
    <mergeCell ref="AI248:AI252"/>
    <mergeCell ref="AJ248:AJ252"/>
    <mergeCell ref="X253:X257"/>
    <mergeCell ref="Y253:Y257"/>
    <mergeCell ref="Z253:Z257"/>
    <mergeCell ref="AA253:AA257"/>
    <mergeCell ref="AB253:AB257"/>
    <mergeCell ref="AC253:AC257"/>
    <mergeCell ref="AD253:AD257"/>
    <mergeCell ref="AE253:AE257"/>
    <mergeCell ref="AF253:AF257"/>
    <mergeCell ref="AG253:AG257"/>
    <mergeCell ref="AH253:AH257"/>
    <mergeCell ref="AI253:AI257"/>
    <mergeCell ref="AJ253:AJ257"/>
    <mergeCell ref="X248:X252"/>
    <mergeCell ref="Y248:Y252"/>
    <mergeCell ref="Z248:Z252"/>
    <mergeCell ref="AA248:AA252"/>
    <mergeCell ref="AB248:AB252"/>
    <mergeCell ref="AC248:AC252"/>
    <mergeCell ref="AD248:AD252"/>
    <mergeCell ref="AE248:AE252"/>
    <mergeCell ref="AF248:AF252"/>
    <mergeCell ref="AG258:AG262"/>
    <mergeCell ref="AH258:AH262"/>
    <mergeCell ref="AI258:AI262"/>
    <mergeCell ref="AJ258:AJ262"/>
    <mergeCell ref="X263:X267"/>
    <mergeCell ref="Y263:Y267"/>
    <mergeCell ref="Z263:Z267"/>
    <mergeCell ref="AA263:AA267"/>
    <mergeCell ref="AB263:AB267"/>
    <mergeCell ref="AC263:AC267"/>
    <mergeCell ref="AD263:AD267"/>
    <mergeCell ref="AE263:AE267"/>
    <mergeCell ref="AF263:AF267"/>
    <mergeCell ref="AG263:AG267"/>
    <mergeCell ref="AH263:AH267"/>
    <mergeCell ref="AI263:AI267"/>
    <mergeCell ref="AJ263:AJ267"/>
    <mergeCell ref="X258:X262"/>
    <mergeCell ref="Y258:Y262"/>
    <mergeCell ref="Z258:Z262"/>
    <mergeCell ref="AA258:AA262"/>
    <mergeCell ref="AB258:AB262"/>
    <mergeCell ref="AC258:AC262"/>
    <mergeCell ref="AD258:AD262"/>
    <mergeCell ref="AE258:AE262"/>
    <mergeCell ref="AF258:AF262"/>
    <mergeCell ref="X268:X272"/>
    <mergeCell ref="Y268:Y272"/>
    <mergeCell ref="Z268:Z272"/>
    <mergeCell ref="AA268:AA272"/>
    <mergeCell ref="AB268:AB272"/>
    <mergeCell ref="AC268:AC272"/>
    <mergeCell ref="AD268:AD272"/>
    <mergeCell ref="AE268:AE272"/>
    <mergeCell ref="AF268:AF272"/>
    <mergeCell ref="AG268:AG272"/>
    <mergeCell ref="AH268:AH272"/>
    <mergeCell ref="AI268:AI272"/>
    <mergeCell ref="AJ268:AJ272"/>
    <mergeCell ref="AG273:AG277"/>
    <mergeCell ref="AH273:AH277"/>
    <mergeCell ref="AI273:AI277"/>
    <mergeCell ref="AJ273:AJ277"/>
    <mergeCell ref="X273:X277"/>
    <mergeCell ref="Y273:Y277"/>
    <mergeCell ref="Z273:Z277"/>
    <mergeCell ref="AA273:AA277"/>
    <mergeCell ref="AB273:AB277"/>
    <mergeCell ref="AC273:AC277"/>
    <mergeCell ref="AD273:AD277"/>
    <mergeCell ref="AE273:AE277"/>
    <mergeCell ref="AF273:AF277"/>
    <mergeCell ref="X279:X283"/>
    <mergeCell ref="Y279:Y283"/>
    <mergeCell ref="Z279:Z283"/>
    <mergeCell ref="AA279:AA283"/>
    <mergeCell ref="AB279:AB283"/>
    <mergeCell ref="AC279:AC283"/>
    <mergeCell ref="AD279:AD283"/>
    <mergeCell ref="AE279:AE283"/>
    <mergeCell ref="AF279:AF283"/>
    <mergeCell ref="AG279:AG283"/>
    <mergeCell ref="AH279:AH283"/>
    <mergeCell ref="AI279:AI283"/>
    <mergeCell ref="AJ279:AJ283"/>
    <mergeCell ref="AG284:AG288"/>
    <mergeCell ref="AH284:AH288"/>
    <mergeCell ref="AI284:AI288"/>
    <mergeCell ref="AJ284:AJ288"/>
    <mergeCell ref="X289:X293"/>
    <mergeCell ref="Y289:Y293"/>
    <mergeCell ref="Z289:Z293"/>
    <mergeCell ref="AA289:AA293"/>
    <mergeCell ref="AB289:AB293"/>
    <mergeCell ref="AC289:AC293"/>
    <mergeCell ref="AD289:AD293"/>
    <mergeCell ref="AE289:AE293"/>
    <mergeCell ref="AF289:AF293"/>
    <mergeCell ref="AG289:AG293"/>
    <mergeCell ref="AH289:AH293"/>
    <mergeCell ref="AI289:AI293"/>
    <mergeCell ref="AJ289:AJ293"/>
    <mergeCell ref="X284:X288"/>
    <mergeCell ref="Y284:Y288"/>
    <mergeCell ref="Z284:Z288"/>
    <mergeCell ref="AA284:AA288"/>
    <mergeCell ref="AB284:AB288"/>
    <mergeCell ref="AC284:AC288"/>
    <mergeCell ref="AD284:AD288"/>
    <mergeCell ref="AE284:AE288"/>
    <mergeCell ref="AF284:AF288"/>
    <mergeCell ref="AG294:AG298"/>
    <mergeCell ref="AH294:AH298"/>
    <mergeCell ref="AI294:AI298"/>
    <mergeCell ref="AJ294:AJ298"/>
    <mergeCell ref="X294:X298"/>
    <mergeCell ref="Y294:Y298"/>
    <mergeCell ref="Z294:Z298"/>
    <mergeCell ref="AA294:AA298"/>
    <mergeCell ref="AB294:AB298"/>
    <mergeCell ref="AC294:AC298"/>
    <mergeCell ref="AD294:AD298"/>
    <mergeCell ref="AE294:AE298"/>
    <mergeCell ref="AF294:AF298"/>
    <mergeCell ref="X300:X304"/>
    <mergeCell ref="Y300:Y304"/>
    <mergeCell ref="Z300:Z304"/>
    <mergeCell ref="AA300:AA304"/>
    <mergeCell ref="AB300:AB304"/>
    <mergeCell ref="AC300:AC304"/>
    <mergeCell ref="AD300:AD304"/>
    <mergeCell ref="AE300:AE304"/>
    <mergeCell ref="AF300:AF304"/>
    <mergeCell ref="AG300:AG304"/>
    <mergeCell ref="AH300:AH304"/>
    <mergeCell ref="AI300:AI304"/>
    <mergeCell ref="AJ300:AJ304"/>
    <mergeCell ref="AG305:AG309"/>
    <mergeCell ref="AH305:AH309"/>
    <mergeCell ref="AI305:AI309"/>
    <mergeCell ref="AJ305:AJ309"/>
    <mergeCell ref="X320:X324"/>
    <mergeCell ref="Y320:Y324"/>
    <mergeCell ref="Z320:Z324"/>
    <mergeCell ref="AA320:AA324"/>
    <mergeCell ref="AB320:AB324"/>
    <mergeCell ref="AC320:AC324"/>
    <mergeCell ref="AD320:AD324"/>
    <mergeCell ref="AE320:AE324"/>
    <mergeCell ref="AF320:AF324"/>
    <mergeCell ref="AG320:AG324"/>
    <mergeCell ref="AH320:AH324"/>
    <mergeCell ref="AI320:AI324"/>
    <mergeCell ref="AJ320:AJ324"/>
    <mergeCell ref="X305:X309"/>
    <mergeCell ref="Y305:Y309"/>
    <mergeCell ref="Z305:Z309"/>
    <mergeCell ref="AA305:AA309"/>
    <mergeCell ref="AB305:AB309"/>
    <mergeCell ref="AC305:AC309"/>
    <mergeCell ref="AD305:AD309"/>
    <mergeCell ref="AE305:AE309"/>
    <mergeCell ref="AF305:AF309"/>
    <mergeCell ref="X310:X314"/>
    <mergeCell ref="Y310:Y314"/>
    <mergeCell ref="Z310:Z314"/>
    <mergeCell ref="AA310:AA314"/>
    <mergeCell ref="AB310:AB314"/>
    <mergeCell ref="AC310:AC314"/>
    <mergeCell ref="AG325:AG329"/>
    <mergeCell ref="AH325:AH329"/>
    <mergeCell ref="AI325:AI329"/>
    <mergeCell ref="AJ325:AJ329"/>
    <mergeCell ref="X330:X334"/>
    <mergeCell ref="Y330:Y334"/>
    <mergeCell ref="Z330:Z334"/>
    <mergeCell ref="AA330:AA334"/>
    <mergeCell ref="AB330:AB334"/>
    <mergeCell ref="AC330:AC334"/>
    <mergeCell ref="AD330:AD334"/>
    <mergeCell ref="AE330:AE334"/>
    <mergeCell ref="AF330:AF334"/>
    <mergeCell ref="AG330:AG334"/>
    <mergeCell ref="AH330:AH334"/>
    <mergeCell ref="AI330:AI334"/>
    <mergeCell ref="AJ330:AJ334"/>
    <mergeCell ref="X325:X329"/>
    <mergeCell ref="Y325:Y329"/>
    <mergeCell ref="Z325:Z329"/>
    <mergeCell ref="AA325:AA329"/>
    <mergeCell ref="AB325:AB329"/>
    <mergeCell ref="AC325:AC329"/>
    <mergeCell ref="AD325:AD329"/>
    <mergeCell ref="AE325:AE329"/>
    <mergeCell ref="AF325:AF329"/>
    <mergeCell ref="AG335:AG339"/>
    <mergeCell ref="AH335:AH339"/>
    <mergeCell ref="AI335:AI339"/>
    <mergeCell ref="AJ335:AJ339"/>
    <mergeCell ref="X340:X344"/>
    <mergeCell ref="Y340:Y344"/>
    <mergeCell ref="Z340:Z344"/>
    <mergeCell ref="AA340:AA344"/>
    <mergeCell ref="AB340:AB344"/>
    <mergeCell ref="AC340:AC344"/>
    <mergeCell ref="AD340:AD344"/>
    <mergeCell ref="AE340:AE344"/>
    <mergeCell ref="AF340:AF344"/>
    <mergeCell ref="AG340:AG344"/>
    <mergeCell ref="AH340:AH344"/>
    <mergeCell ref="AI340:AI344"/>
    <mergeCell ref="AJ340:AJ344"/>
    <mergeCell ref="X335:X339"/>
    <mergeCell ref="Y335:Y339"/>
    <mergeCell ref="Z335:Z339"/>
    <mergeCell ref="AA335:AA339"/>
    <mergeCell ref="AB335:AB339"/>
    <mergeCell ref="AC335:AC339"/>
    <mergeCell ref="AD335:AD339"/>
    <mergeCell ref="AE335:AE339"/>
    <mergeCell ref="AF335:AF339"/>
    <mergeCell ref="AG345:AG349"/>
    <mergeCell ref="AH345:AH349"/>
    <mergeCell ref="AI345:AI349"/>
    <mergeCell ref="AJ345:AJ349"/>
    <mergeCell ref="X350:X354"/>
    <mergeCell ref="Y350:Y354"/>
    <mergeCell ref="Z350:Z354"/>
    <mergeCell ref="AA350:AA354"/>
    <mergeCell ref="AB350:AB354"/>
    <mergeCell ref="AC350:AC354"/>
    <mergeCell ref="AD350:AD354"/>
    <mergeCell ref="AE350:AE354"/>
    <mergeCell ref="AF350:AF354"/>
    <mergeCell ref="AG350:AG354"/>
    <mergeCell ref="AH350:AH354"/>
    <mergeCell ref="AI350:AI354"/>
    <mergeCell ref="AJ350:AJ354"/>
    <mergeCell ref="X345:X349"/>
    <mergeCell ref="Y345:Y349"/>
    <mergeCell ref="Z345:Z349"/>
    <mergeCell ref="AA345:AA349"/>
    <mergeCell ref="AB345:AB349"/>
    <mergeCell ref="AC345:AC349"/>
    <mergeCell ref="AD345:AD349"/>
    <mergeCell ref="AE345:AE349"/>
    <mergeCell ref="AF345:AF349"/>
    <mergeCell ref="AG355:AG359"/>
    <mergeCell ref="AH355:AH359"/>
    <mergeCell ref="AI355:AI359"/>
    <mergeCell ref="AJ355:AJ359"/>
    <mergeCell ref="X361:X365"/>
    <mergeCell ref="Y361:Y365"/>
    <mergeCell ref="Z361:Z365"/>
    <mergeCell ref="AA361:AA365"/>
    <mergeCell ref="AB361:AB365"/>
    <mergeCell ref="AC361:AC365"/>
    <mergeCell ref="AD361:AD365"/>
    <mergeCell ref="AE361:AE365"/>
    <mergeCell ref="AF361:AF365"/>
    <mergeCell ref="AG361:AG365"/>
    <mergeCell ref="AH361:AH365"/>
    <mergeCell ref="AI361:AI365"/>
    <mergeCell ref="AJ361:AJ365"/>
    <mergeCell ref="X355:X359"/>
    <mergeCell ref="Y355:Y359"/>
    <mergeCell ref="Z355:Z359"/>
    <mergeCell ref="AA355:AA359"/>
    <mergeCell ref="AB355:AB359"/>
    <mergeCell ref="AC355:AC359"/>
    <mergeCell ref="AD355:AD359"/>
    <mergeCell ref="AE355:AE359"/>
    <mergeCell ref="AF355:AF359"/>
    <mergeCell ref="AG366:AG370"/>
    <mergeCell ref="AH366:AH370"/>
    <mergeCell ref="AI366:AI370"/>
    <mergeCell ref="AJ366:AJ370"/>
    <mergeCell ref="X371:X375"/>
    <mergeCell ref="Y371:Y375"/>
    <mergeCell ref="Z371:Z375"/>
    <mergeCell ref="AA371:AA375"/>
    <mergeCell ref="AB371:AB375"/>
    <mergeCell ref="AC371:AC375"/>
    <mergeCell ref="AD371:AD375"/>
    <mergeCell ref="AE371:AE375"/>
    <mergeCell ref="AF371:AF375"/>
    <mergeCell ref="AG371:AG375"/>
    <mergeCell ref="AH371:AH375"/>
    <mergeCell ref="AI371:AI375"/>
    <mergeCell ref="AJ371:AJ375"/>
    <mergeCell ref="X366:X370"/>
    <mergeCell ref="Y366:Y370"/>
    <mergeCell ref="Z366:Z370"/>
    <mergeCell ref="AA366:AA370"/>
    <mergeCell ref="AB366:AB370"/>
    <mergeCell ref="AC366:AC370"/>
    <mergeCell ref="AD366:AD370"/>
    <mergeCell ref="AE366:AE370"/>
    <mergeCell ref="AF366:AF370"/>
    <mergeCell ref="AI386:AI390"/>
    <mergeCell ref="AJ386:AJ390"/>
    <mergeCell ref="AG376:AG380"/>
    <mergeCell ref="AH376:AH380"/>
    <mergeCell ref="AI376:AI380"/>
    <mergeCell ref="AJ376:AJ380"/>
    <mergeCell ref="X381:X385"/>
    <mergeCell ref="Y381:Y385"/>
    <mergeCell ref="Z381:Z385"/>
    <mergeCell ref="AA381:AA385"/>
    <mergeCell ref="AB381:AB385"/>
    <mergeCell ref="AC381:AC385"/>
    <mergeCell ref="AD381:AD385"/>
    <mergeCell ref="AE381:AE385"/>
    <mergeCell ref="AF381:AF385"/>
    <mergeCell ref="AG381:AG385"/>
    <mergeCell ref="AH381:AH385"/>
    <mergeCell ref="AI381:AI385"/>
    <mergeCell ref="AJ381:AJ385"/>
    <mergeCell ref="X376:X380"/>
    <mergeCell ref="Y376:Y380"/>
    <mergeCell ref="Z376:Z380"/>
    <mergeCell ref="AA376:AA380"/>
    <mergeCell ref="AB376:AB380"/>
    <mergeCell ref="AC376:AC380"/>
    <mergeCell ref="AD376:AD380"/>
    <mergeCell ref="AE376:AE380"/>
    <mergeCell ref="AF376:AF380"/>
    <mergeCell ref="AA391:AA395"/>
    <mergeCell ref="AB391:AB395"/>
    <mergeCell ref="AC391:AC395"/>
    <mergeCell ref="AD391:AD395"/>
    <mergeCell ref="AE391:AE395"/>
    <mergeCell ref="AF391:AF395"/>
    <mergeCell ref="X386:X390"/>
    <mergeCell ref="Y386:Y390"/>
    <mergeCell ref="Z386:Z390"/>
    <mergeCell ref="AA386:AA390"/>
    <mergeCell ref="AB386:AB390"/>
    <mergeCell ref="AC386:AC390"/>
    <mergeCell ref="AD386:AD390"/>
    <mergeCell ref="AE386:AE390"/>
    <mergeCell ref="AF386:AF390"/>
    <mergeCell ref="AG386:AG390"/>
    <mergeCell ref="AH386:AH390"/>
    <mergeCell ref="AI431:AI435"/>
    <mergeCell ref="AJ431:AJ435"/>
    <mergeCell ref="AH431:AH435"/>
    <mergeCell ref="Z401:Z405"/>
    <mergeCell ref="AA401:AA405"/>
    <mergeCell ref="AB401:AB405"/>
    <mergeCell ref="AC401:AC405"/>
    <mergeCell ref="AD401:AD405"/>
    <mergeCell ref="AE401:AE405"/>
    <mergeCell ref="AF401:AF405"/>
    <mergeCell ref="Y406:Y410"/>
    <mergeCell ref="X406:X410"/>
    <mergeCell ref="Z406:Z410"/>
    <mergeCell ref="AG391:AG395"/>
    <mergeCell ref="AH391:AH395"/>
    <mergeCell ref="AI391:AI395"/>
    <mergeCell ref="AJ391:AJ395"/>
    <mergeCell ref="X396:X400"/>
    <mergeCell ref="Y396:Y400"/>
    <mergeCell ref="Z396:Z400"/>
    <mergeCell ref="AA396:AA400"/>
    <mergeCell ref="AB396:AB400"/>
    <mergeCell ref="AC396:AC400"/>
    <mergeCell ref="AD396:AD400"/>
    <mergeCell ref="AE396:AE400"/>
    <mergeCell ref="AF396:AF400"/>
    <mergeCell ref="AG396:AG400"/>
    <mergeCell ref="AH396:AH400"/>
    <mergeCell ref="AI396:AI400"/>
    <mergeCell ref="AJ396:AJ400"/>
    <mergeCell ref="X391:X395"/>
    <mergeCell ref="Y391:Y395"/>
    <mergeCell ref="AG416:AG420"/>
    <mergeCell ref="AH416:AH420"/>
    <mergeCell ref="AI416:AI420"/>
    <mergeCell ref="AJ416:AJ420"/>
    <mergeCell ref="X421:X425"/>
    <mergeCell ref="Y421:Y425"/>
    <mergeCell ref="Z421:Z425"/>
    <mergeCell ref="AA421:AA425"/>
    <mergeCell ref="AB421:AB425"/>
    <mergeCell ref="AC421:AC425"/>
    <mergeCell ref="AD421:AD425"/>
    <mergeCell ref="AE421:AE425"/>
    <mergeCell ref="AF421:AF425"/>
    <mergeCell ref="AG421:AG425"/>
    <mergeCell ref="AH421:AH425"/>
    <mergeCell ref="AI421:AI425"/>
    <mergeCell ref="AJ421:AJ425"/>
    <mergeCell ref="X416:X420"/>
    <mergeCell ref="Y416:Y420"/>
    <mergeCell ref="Z416:Z420"/>
    <mergeCell ref="AA416:AA420"/>
    <mergeCell ref="AB416:AB420"/>
    <mergeCell ref="AC416:AC420"/>
    <mergeCell ref="AD416:AD420"/>
    <mergeCell ref="AE416:AE420"/>
    <mergeCell ref="AF416:AF420"/>
    <mergeCell ref="AD446:AD450"/>
    <mergeCell ref="AE446:AE450"/>
    <mergeCell ref="AF446:AF450"/>
    <mergeCell ref="AG436:AG440"/>
    <mergeCell ref="AH436:AH440"/>
    <mergeCell ref="AI436:AI440"/>
    <mergeCell ref="AJ436:AJ440"/>
    <mergeCell ref="X441:X445"/>
    <mergeCell ref="Y441:Y445"/>
    <mergeCell ref="Z441:Z445"/>
    <mergeCell ref="AA441:AA445"/>
    <mergeCell ref="AB441:AB445"/>
    <mergeCell ref="AC441:AC445"/>
    <mergeCell ref="AD441:AD445"/>
    <mergeCell ref="AE441:AE445"/>
    <mergeCell ref="AF441:AF445"/>
    <mergeCell ref="AG441:AG445"/>
    <mergeCell ref="AH441:AH445"/>
    <mergeCell ref="AI441:AI445"/>
    <mergeCell ref="AJ441:AJ445"/>
    <mergeCell ref="X436:X440"/>
    <mergeCell ref="Y436:Y440"/>
    <mergeCell ref="Z436:Z440"/>
    <mergeCell ref="AA436:AA440"/>
    <mergeCell ref="AB436:AB440"/>
    <mergeCell ref="AC436:AC440"/>
    <mergeCell ref="AD436:AD440"/>
    <mergeCell ref="AE436:AE440"/>
    <mergeCell ref="AF436:AF440"/>
    <mergeCell ref="AI461:AI465"/>
    <mergeCell ref="AJ461:AJ465"/>
    <mergeCell ref="X456:X460"/>
    <mergeCell ref="Y456:Y460"/>
    <mergeCell ref="Z456:Z460"/>
    <mergeCell ref="AA456:AA460"/>
    <mergeCell ref="AB456:AB460"/>
    <mergeCell ref="AC456:AC460"/>
    <mergeCell ref="AD456:AD460"/>
    <mergeCell ref="AE456:AE460"/>
    <mergeCell ref="AF456:AF460"/>
    <mergeCell ref="AG446:AG450"/>
    <mergeCell ref="AH446:AH450"/>
    <mergeCell ref="AI446:AI450"/>
    <mergeCell ref="AJ446:AJ450"/>
    <mergeCell ref="X451:X455"/>
    <mergeCell ref="Y451:Y455"/>
    <mergeCell ref="Z451:Z455"/>
    <mergeCell ref="AA451:AA455"/>
    <mergeCell ref="AB451:AB455"/>
    <mergeCell ref="AC451:AC455"/>
    <mergeCell ref="AD451:AD455"/>
    <mergeCell ref="AE451:AE455"/>
    <mergeCell ref="AF451:AF455"/>
    <mergeCell ref="AG451:AG455"/>
    <mergeCell ref="AH451:AH455"/>
    <mergeCell ref="AI451:AI455"/>
    <mergeCell ref="AJ451:AJ455"/>
    <mergeCell ref="X446:X450"/>
    <mergeCell ref="Y446:Y450"/>
    <mergeCell ref="Z446:Z450"/>
    <mergeCell ref="AA446:AA450"/>
    <mergeCell ref="X476:X480"/>
    <mergeCell ref="Y476:Y480"/>
    <mergeCell ref="Z476:Z480"/>
    <mergeCell ref="AA476:AA480"/>
    <mergeCell ref="AB476:AB480"/>
    <mergeCell ref="AC476:AC480"/>
    <mergeCell ref="AD476:AD480"/>
    <mergeCell ref="AE476:AE480"/>
    <mergeCell ref="AF476:AF480"/>
    <mergeCell ref="AG476:AG480"/>
    <mergeCell ref="AH476:AH480"/>
    <mergeCell ref="AI476:AI480"/>
    <mergeCell ref="AJ476:AJ480"/>
    <mergeCell ref="X466:X470"/>
    <mergeCell ref="Y466:Y470"/>
    <mergeCell ref="Z466:Z470"/>
    <mergeCell ref="AA466:AA470"/>
    <mergeCell ref="AB466:AB470"/>
    <mergeCell ref="AC466:AC470"/>
    <mergeCell ref="AD466:AD470"/>
    <mergeCell ref="AE466:AE470"/>
    <mergeCell ref="AF466:AF470"/>
    <mergeCell ref="X471:X475"/>
    <mergeCell ref="Y471:Y475"/>
    <mergeCell ref="Z471:Z475"/>
    <mergeCell ref="AA471:AA475"/>
    <mergeCell ref="AB471:AB475"/>
    <mergeCell ref="AC471:AC475"/>
    <mergeCell ref="AD471:AD475"/>
    <mergeCell ref="AE471:AE475"/>
    <mergeCell ref="AF471:AF475"/>
    <mergeCell ref="AG471:AG475"/>
    <mergeCell ref="AG481:AG485"/>
    <mergeCell ref="AH481:AH485"/>
    <mergeCell ref="AI481:AI485"/>
    <mergeCell ref="AJ481:AJ485"/>
    <mergeCell ref="X486:X490"/>
    <mergeCell ref="Y486:Y490"/>
    <mergeCell ref="Z486:Z490"/>
    <mergeCell ref="AA486:AA490"/>
    <mergeCell ref="AB486:AB490"/>
    <mergeCell ref="AC486:AC490"/>
    <mergeCell ref="AD486:AD490"/>
    <mergeCell ref="AE486:AE490"/>
    <mergeCell ref="AF486:AF490"/>
    <mergeCell ref="AG486:AG490"/>
    <mergeCell ref="AH486:AH490"/>
    <mergeCell ref="AI486:AI490"/>
    <mergeCell ref="AJ486:AJ490"/>
    <mergeCell ref="X481:X485"/>
    <mergeCell ref="Y481:Y485"/>
    <mergeCell ref="Z481:Z485"/>
    <mergeCell ref="AA481:AA485"/>
    <mergeCell ref="AB481:AB485"/>
    <mergeCell ref="AC481:AC485"/>
    <mergeCell ref="AD481:AD485"/>
    <mergeCell ref="AE481:AE485"/>
    <mergeCell ref="AF481:AF485"/>
    <mergeCell ref="AG491:AG495"/>
    <mergeCell ref="AH491:AH495"/>
    <mergeCell ref="AI491:AI495"/>
    <mergeCell ref="AJ491:AJ495"/>
    <mergeCell ref="X496:X500"/>
    <mergeCell ref="Y496:Y500"/>
    <mergeCell ref="Z496:Z500"/>
    <mergeCell ref="AA496:AA500"/>
    <mergeCell ref="AB496:AB500"/>
    <mergeCell ref="AC496:AC500"/>
    <mergeCell ref="AD496:AD500"/>
    <mergeCell ref="AE496:AE500"/>
    <mergeCell ref="AF496:AF500"/>
    <mergeCell ref="AG496:AG500"/>
    <mergeCell ref="AH496:AH500"/>
    <mergeCell ref="AI496:AI500"/>
    <mergeCell ref="AJ496:AJ500"/>
    <mergeCell ref="X491:X495"/>
    <mergeCell ref="Y491:Y495"/>
    <mergeCell ref="Z491:Z495"/>
    <mergeCell ref="AA491:AA495"/>
    <mergeCell ref="AB491:AB495"/>
    <mergeCell ref="AC491:AC495"/>
    <mergeCell ref="AD491:AD495"/>
    <mergeCell ref="AE491:AE495"/>
    <mergeCell ref="AF491:AF495"/>
    <mergeCell ref="AG501:AG505"/>
    <mergeCell ref="AH501:AH505"/>
    <mergeCell ref="AI501:AI505"/>
    <mergeCell ref="AJ501:AJ505"/>
    <mergeCell ref="X506:X510"/>
    <mergeCell ref="Y506:Y510"/>
    <mergeCell ref="Z506:Z510"/>
    <mergeCell ref="AA506:AA510"/>
    <mergeCell ref="AB506:AB510"/>
    <mergeCell ref="AC506:AC510"/>
    <mergeCell ref="AD506:AD510"/>
    <mergeCell ref="AE506:AE510"/>
    <mergeCell ref="AF506:AF510"/>
    <mergeCell ref="AG506:AG510"/>
    <mergeCell ref="AH506:AH510"/>
    <mergeCell ref="AI506:AI510"/>
    <mergeCell ref="AJ506:AJ510"/>
    <mergeCell ref="X501:X505"/>
    <mergeCell ref="Y501:Y505"/>
    <mergeCell ref="Z501:Z505"/>
    <mergeCell ref="AA501:AA505"/>
    <mergeCell ref="AB501:AB505"/>
    <mergeCell ref="AC501:AC505"/>
    <mergeCell ref="AD501:AD505"/>
    <mergeCell ref="AE501:AE505"/>
    <mergeCell ref="AF501:AF505"/>
    <mergeCell ref="AG511:AG515"/>
    <mergeCell ref="AH511:AH515"/>
    <mergeCell ref="AI511:AI515"/>
    <mergeCell ref="AJ511:AJ515"/>
    <mergeCell ref="X516:X520"/>
    <mergeCell ref="Y516:Y520"/>
    <mergeCell ref="Z516:Z520"/>
    <mergeCell ref="AA516:AA520"/>
    <mergeCell ref="AB516:AB520"/>
    <mergeCell ref="AC516:AC520"/>
    <mergeCell ref="AD516:AD520"/>
    <mergeCell ref="AE516:AE520"/>
    <mergeCell ref="AF516:AF520"/>
    <mergeCell ref="AG516:AG520"/>
    <mergeCell ref="AH516:AH520"/>
    <mergeCell ref="AI516:AI520"/>
    <mergeCell ref="AJ516:AJ520"/>
    <mergeCell ref="X511:X515"/>
    <mergeCell ref="Y511:Y515"/>
    <mergeCell ref="Z511:Z515"/>
    <mergeCell ref="AA511:AA515"/>
    <mergeCell ref="AB511:AB515"/>
    <mergeCell ref="AC511:AC515"/>
    <mergeCell ref="AD511:AD515"/>
    <mergeCell ref="AE511:AE515"/>
    <mergeCell ref="AF511:AF515"/>
    <mergeCell ref="AA561:AA565"/>
    <mergeCell ref="AB561:AB565"/>
    <mergeCell ref="AC561:AC565"/>
    <mergeCell ref="AD561:AD565"/>
    <mergeCell ref="AE561:AE565"/>
    <mergeCell ref="AF561:AF565"/>
    <mergeCell ref="AG551:AG555"/>
    <mergeCell ref="AH551:AH555"/>
    <mergeCell ref="AI551:AI555"/>
    <mergeCell ref="AJ551:AJ555"/>
    <mergeCell ref="X556:X560"/>
    <mergeCell ref="Y556:Y560"/>
    <mergeCell ref="Z556:Z560"/>
    <mergeCell ref="AA556:AA560"/>
    <mergeCell ref="AB556:AB560"/>
    <mergeCell ref="AC556:AC560"/>
    <mergeCell ref="AD556:AD560"/>
    <mergeCell ref="AE556:AE560"/>
    <mergeCell ref="AF556:AF560"/>
    <mergeCell ref="AG556:AG560"/>
    <mergeCell ref="AH556:AH560"/>
    <mergeCell ref="AJ556:AJ560"/>
    <mergeCell ref="X551:X555"/>
    <mergeCell ref="Y551:Y555"/>
    <mergeCell ref="Z551:Z555"/>
    <mergeCell ref="AA551:AA555"/>
    <mergeCell ref="AB551:AB555"/>
    <mergeCell ref="AC551:AC555"/>
    <mergeCell ref="AD551:AD555"/>
    <mergeCell ref="AE551:AE555"/>
    <mergeCell ref="AF551:AF555"/>
    <mergeCell ref="AI556:AI560"/>
    <mergeCell ref="AF576:AF580"/>
    <mergeCell ref="AG576:AG580"/>
    <mergeCell ref="AH576:AH580"/>
    <mergeCell ref="AI576:AI580"/>
    <mergeCell ref="AJ576:AJ580"/>
    <mergeCell ref="X571:X575"/>
    <mergeCell ref="Y571:Y575"/>
    <mergeCell ref="Z571:Z575"/>
    <mergeCell ref="AA571:AA575"/>
    <mergeCell ref="AB571:AB575"/>
    <mergeCell ref="AC571:AC575"/>
    <mergeCell ref="AF571:AF575"/>
    <mergeCell ref="AG561:AG565"/>
    <mergeCell ref="AH561:AH565"/>
    <mergeCell ref="AI561:AI565"/>
    <mergeCell ref="AJ561:AJ565"/>
    <mergeCell ref="X566:X570"/>
    <mergeCell ref="Y566:Y570"/>
    <mergeCell ref="Z566:Z570"/>
    <mergeCell ref="AA566:AA570"/>
    <mergeCell ref="AB566:AB570"/>
    <mergeCell ref="AC566:AC570"/>
    <mergeCell ref="AD566:AD570"/>
    <mergeCell ref="AE566:AE570"/>
    <mergeCell ref="AF566:AF570"/>
    <mergeCell ref="AG566:AG570"/>
    <mergeCell ref="AH566:AH570"/>
    <mergeCell ref="AI566:AI570"/>
    <mergeCell ref="AJ566:AJ570"/>
    <mergeCell ref="X561:X565"/>
    <mergeCell ref="Y561:Y565"/>
    <mergeCell ref="Z561:Z565"/>
    <mergeCell ref="AH607:AH612"/>
    <mergeCell ref="AI607:AI612"/>
    <mergeCell ref="AJ607:AJ612"/>
    <mergeCell ref="X601:X606"/>
    <mergeCell ref="Y601:Y606"/>
    <mergeCell ref="Z601:Z606"/>
    <mergeCell ref="AA601:AA606"/>
    <mergeCell ref="AB601:AB606"/>
    <mergeCell ref="AC601:AC606"/>
    <mergeCell ref="AD601:AD606"/>
    <mergeCell ref="AE601:AE606"/>
    <mergeCell ref="AF601:AF606"/>
    <mergeCell ref="AG591:AG595"/>
    <mergeCell ref="AH591:AH595"/>
    <mergeCell ref="AI591:AI595"/>
    <mergeCell ref="AD571:AD575"/>
    <mergeCell ref="AE571:AE575"/>
    <mergeCell ref="AA591:AA595"/>
    <mergeCell ref="AB591:AB595"/>
    <mergeCell ref="AC591:AC595"/>
    <mergeCell ref="AD591:AD595"/>
    <mergeCell ref="AE591:AE595"/>
    <mergeCell ref="AF591:AF595"/>
    <mergeCell ref="AG581:AG585"/>
    <mergeCell ref="AH581:AH585"/>
    <mergeCell ref="AI581:AI585"/>
    <mergeCell ref="AJ581:AJ585"/>
    <mergeCell ref="X586:X590"/>
    <mergeCell ref="Y586:Y590"/>
    <mergeCell ref="Z586:Z590"/>
    <mergeCell ref="AA586:AA590"/>
    <mergeCell ref="AB581:AB585"/>
    <mergeCell ref="T17:V17"/>
    <mergeCell ref="AG601:AG606"/>
    <mergeCell ref="AH601:AH606"/>
    <mergeCell ref="AI601:AI606"/>
    <mergeCell ref="AJ601:AJ606"/>
    <mergeCell ref="AB586:AB590"/>
    <mergeCell ref="AC586:AC590"/>
    <mergeCell ref="AD586:AD590"/>
    <mergeCell ref="AE586:AE590"/>
    <mergeCell ref="AF586:AF590"/>
    <mergeCell ref="AG586:AG590"/>
    <mergeCell ref="AH586:AH590"/>
    <mergeCell ref="AI586:AI590"/>
    <mergeCell ref="AJ586:AJ590"/>
    <mergeCell ref="AJ591:AJ595"/>
    <mergeCell ref="Z581:Z585"/>
    <mergeCell ref="AA581:AA585"/>
    <mergeCell ref="AC581:AC585"/>
    <mergeCell ref="AF581:AF585"/>
    <mergeCell ref="AG571:AG575"/>
    <mergeCell ref="AH571:AH575"/>
    <mergeCell ref="AI571:AI575"/>
    <mergeCell ref="AJ571:AJ575"/>
    <mergeCell ref="X576:X580"/>
    <mergeCell ref="Y576:Y580"/>
    <mergeCell ref="Z576:Z580"/>
    <mergeCell ref="AA576:AA580"/>
    <mergeCell ref="AB576:AB580"/>
    <mergeCell ref="AC576:AC580"/>
    <mergeCell ref="AD576:AD580"/>
    <mergeCell ref="AE576:AE580"/>
    <mergeCell ref="AH178:AH182"/>
    <mergeCell ref="AJ411:AJ415"/>
    <mergeCell ref="AG401:AG405"/>
    <mergeCell ref="AH401:AH405"/>
    <mergeCell ref="AI401:AI405"/>
    <mergeCell ref="AJ401:AJ405"/>
    <mergeCell ref="AA406:AA410"/>
    <mergeCell ref="AB406:AB410"/>
    <mergeCell ref="AC406:AC410"/>
    <mergeCell ref="AD406:AD410"/>
    <mergeCell ref="AE406:AE410"/>
    <mergeCell ref="AF406:AF410"/>
    <mergeCell ref="AG406:AG410"/>
    <mergeCell ref="AH406:AH410"/>
    <mergeCell ref="AI406:AI410"/>
    <mergeCell ref="AJ406:AJ410"/>
    <mergeCell ref="X401:X405"/>
    <mergeCell ref="Y401:Y405"/>
    <mergeCell ref="X623:X627"/>
    <mergeCell ref="Y623:Y627"/>
    <mergeCell ref="Z623:Z627"/>
    <mergeCell ref="AA623:AA627"/>
    <mergeCell ref="AB623:AB627"/>
    <mergeCell ref="AC623:AC627"/>
    <mergeCell ref="AD623:AD627"/>
    <mergeCell ref="AE623:AE627"/>
    <mergeCell ref="AF623:AF627"/>
    <mergeCell ref="AG623:AG627"/>
    <mergeCell ref="AH623:AH627"/>
    <mergeCell ref="AI623:AI627"/>
    <mergeCell ref="AJ623:AJ627"/>
    <mergeCell ref="X521:X525"/>
    <mergeCell ref="Y521:Y525"/>
    <mergeCell ref="Z521:Z525"/>
    <mergeCell ref="AA521:AA525"/>
    <mergeCell ref="AB521:AB525"/>
    <mergeCell ref="AC521:AC525"/>
    <mergeCell ref="AD521:AD525"/>
    <mergeCell ref="AE521:AE525"/>
    <mergeCell ref="AF521:AF525"/>
    <mergeCell ref="AG521:AG525"/>
    <mergeCell ref="AH521:AH525"/>
    <mergeCell ref="AI521:AI525"/>
    <mergeCell ref="AJ521:AJ525"/>
    <mergeCell ref="X613:X617"/>
    <mergeCell ref="Y613:Y617"/>
    <mergeCell ref="Z613:Z617"/>
    <mergeCell ref="AA613:AA617"/>
    <mergeCell ref="AB613:AB617"/>
    <mergeCell ref="AC613:AC617"/>
    <mergeCell ref="T27:V28"/>
    <mergeCell ref="X531:X535"/>
    <mergeCell ref="Y531:Y535"/>
    <mergeCell ref="Z531:Z535"/>
    <mergeCell ref="AH618:AH622"/>
    <mergeCell ref="AI618:AI622"/>
    <mergeCell ref="AJ618:AJ622"/>
    <mergeCell ref="AD613:AD617"/>
    <mergeCell ref="AE613:AE617"/>
    <mergeCell ref="AF613:AF617"/>
    <mergeCell ref="AG613:AG617"/>
    <mergeCell ref="AH613:AH617"/>
    <mergeCell ref="AI613:AI617"/>
    <mergeCell ref="AJ613:AJ617"/>
    <mergeCell ref="X596:X600"/>
    <mergeCell ref="Y596:Y600"/>
    <mergeCell ref="Z596:Z600"/>
    <mergeCell ref="AA596:AA600"/>
    <mergeCell ref="AB596:AB600"/>
    <mergeCell ref="AC596:AC600"/>
    <mergeCell ref="AE596:AE600"/>
    <mergeCell ref="AF596:AF600"/>
    <mergeCell ref="AG596:AG600"/>
    <mergeCell ref="AD596:AD600"/>
    <mergeCell ref="AH596:AH600"/>
    <mergeCell ref="AI596:AI600"/>
    <mergeCell ref="AJ596:AJ600"/>
    <mergeCell ref="X607:X612"/>
    <mergeCell ref="Y607:Y612"/>
    <mergeCell ref="Z607:Z612"/>
    <mergeCell ref="AA607:AA612"/>
    <mergeCell ref="AB607:AB612"/>
    <mergeCell ref="X618:X622"/>
    <mergeCell ref="Y618:Y622"/>
    <mergeCell ref="Z618:Z622"/>
    <mergeCell ref="AA618:AA622"/>
    <mergeCell ref="AB618:AB622"/>
    <mergeCell ref="AC618:AC622"/>
    <mergeCell ref="AD618:AD622"/>
    <mergeCell ref="AE618:AE622"/>
    <mergeCell ref="AF618:AF622"/>
    <mergeCell ref="AG618:AG622"/>
    <mergeCell ref="X431:X435"/>
    <mergeCell ref="Y431:Y435"/>
    <mergeCell ref="Z431:Z435"/>
    <mergeCell ref="AA431:AA435"/>
    <mergeCell ref="AB431:AB435"/>
    <mergeCell ref="AC431:AC435"/>
    <mergeCell ref="AD431:AD435"/>
    <mergeCell ref="AE431:AE435"/>
    <mergeCell ref="AF431:AF435"/>
    <mergeCell ref="AG431:AG435"/>
    <mergeCell ref="X581:X585"/>
    <mergeCell ref="Y581:Y585"/>
    <mergeCell ref="X591:X595"/>
    <mergeCell ref="Y591:Y595"/>
    <mergeCell ref="Z591:Z595"/>
    <mergeCell ref="AC607:AC612"/>
    <mergeCell ref="AD607:AD612"/>
    <mergeCell ref="AE607:AE612"/>
    <mergeCell ref="AF607:AF612"/>
    <mergeCell ref="AG607:AG612"/>
    <mergeCell ref="AD581:AD585"/>
    <mergeCell ref="AE581:AE585"/>
    <mergeCell ref="G511:G515"/>
    <mergeCell ref="I511:I515"/>
    <mergeCell ref="J511:J515"/>
    <mergeCell ref="G516:G520"/>
    <mergeCell ref="J516:J520"/>
    <mergeCell ref="G496:G500"/>
    <mergeCell ref="I496:I500"/>
    <mergeCell ref="J496:J500"/>
    <mergeCell ref="G501:G505"/>
    <mergeCell ref="I501:I505"/>
    <mergeCell ref="J501:J505"/>
    <mergeCell ref="J431:J435"/>
    <mergeCell ref="G436:G440"/>
    <mergeCell ref="J436:J440"/>
    <mergeCell ref="G441:G445"/>
    <mergeCell ref="J441:J445"/>
    <mergeCell ref="J481:J485"/>
    <mergeCell ref="G486:G490"/>
    <mergeCell ref="I486:I490"/>
    <mergeCell ref="J486:J490"/>
    <mergeCell ref="G491:G495"/>
    <mergeCell ref="I491:I495"/>
    <mergeCell ref="J491:J495"/>
    <mergeCell ref="H481:I485"/>
    <mergeCell ref="H516:I520"/>
    <mergeCell ref="H491:H495"/>
    <mergeCell ref="H496:H500"/>
    <mergeCell ref="H501:H505"/>
    <mergeCell ref="H506:H510"/>
    <mergeCell ref="H511:H515"/>
    <mergeCell ref="G461:G465"/>
    <mergeCell ref="G466:G470"/>
    <mergeCell ref="AI471:AI475"/>
    <mergeCell ref="AJ471:AJ475"/>
    <mergeCell ref="AG466:AG470"/>
    <mergeCell ref="G431:G435"/>
    <mergeCell ref="G471:G475"/>
    <mergeCell ref="AH466:AH470"/>
    <mergeCell ref="AI466:AI470"/>
    <mergeCell ref="G37:G41"/>
    <mergeCell ref="H37:I41"/>
    <mergeCell ref="J37:J41"/>
    <mergeCell ref="M37:M41"/>
    <mergeCell ref="N37:N41"/>
    <mergeCell ref="R37:R41"/>
    <mergeCell ref="T37:V38"/>
    <mergeCell ref="X37:X41"/>
    <mergeCell ref="Y37:Y41"/>
    <mergeCell ref="Z37:Z41"/>
    <mergeCell ref="AA37:AA41"/>
    <mergeCell ref="AB37:AB41"/>
    <mergeCell ref="AC37:AC41"/>
    <mergeCell ref="AD37:AD41"/>
    <mergeCell ref="AE37:AE41"/>
    <mergeCell ref="AF37:AF41"/>
    <mergeCell ref="AJ466:AJ470"/>
    <mergeCell ref="AG456:AG460"/>
    <mergeCell ref="AI456:AI460"/>
    <mergeCell ref="AJ456:AJ460"/>
    <mergeCell ref="X461:X465"/>
    <mergeCell ref="Y461:Y465"/>
    <mergeCell ref="Z461:Z465"/>
    <mergeCell ref="AA461:AA465"/>
    <mergeCell ref="AB461:AB465"/>
    <mergeCell ref="AH471:AH475"/>
    <mergeCell ref="AC461:AC465"/>
    <mergeCell ref="AD461:AD465"/>
    <mergeCell ref="AE461:AE465"/>
    <mergeCell ref="AF461:AF465"/>
    <mergeCell ref="AH456:AH460"/>
    <mergeCell ref="X178:X182"/>
    <mergeCell ref="Y178:Y182"/>
    <mergeCell ref="Z178:Z182"/>
    <mergeCell ref="AA178:AA182"/>
    <mergeCell ref="AB178:AB182"/>
    <mergeCell ref="AC178:AC182"/>
    <mergeCell ref="AD178:AD182"/>
    <mergeCell ref="AE178:AE182"/>
    <mergeCell ref="AF178:AF182"/>
    <mergeCell ref="AG178:AG182"/>
    <mergeCell ref="AG461:AG465"/>
    <mergeCell ref="AH461:AH465"/>
    <mergeCell ref="AB446:AB450"/>
    <mergeCell ref="X411:X415"/>
    <mergeCell ref="Y411:Y415"/>
    <mergeCell ref="Z411:Z415"/>
    <mergeCell ref="AA411:AA415"/>
    <mergeCell ref="AB411:AB415"/>
    <mergeCell ref="AC411:AC415"/>
    <mergeCell ref="AD411:AD415"/>
    <mergeCell ref="AE411:AE415"/>
    <mergeCell ref="AF411:AF415"/>
    <mergeCell ref="AG411:AG415"/>
    <mergeCell ref="AH411:AH415"/>
    <mergeCell ref="Z391:Z395"/>
    <mergeCell ref="AC446:AC450"/>
    <mergeCell ref="X426:X430"/>
    <mergeCell ref="Y426:Y430"/>
    <mergeCell ref="Z426:Z430"/>
    <mergeCell ref="AA426:AA430"/>
    <mergeCell ref="AB426:AB430"/>
    <mergeCell ref="AC426:AC430"/>
    <mergeCell ref="AD426:AD430"/>
    <mergeCell ref="AE426:AE430"/>
    <mergeCell ref="AF426:AF430"/>
    <mergeCell ref="AG426:AG430"/>
    <mergeCell ref="AH426:AH430"/>
    <mergeCell ref="AI426:AI430"/>
    <mergeCell ref="AJ426:AJ430"/>
    <mergeCell ref="N426:N430"/>
    <mergeCell ref="M426:M430"/>
    <mergeCell ref="R426:R430"/>
    <mergeCell ref="L32:L36"/>
    <mergeCell ref="M32:M36"/>
    <mergeCell ref="N32:N36"/>
    <mergeCell ref="R32:R36"/>
    <mergeCell ref="T32:V33"/>
    <mergeCell ref="X32:X36"/>
    <mergeCell ref="Y32:Y36"/>
    <mergeCell ref="Z32:Z36"/>
    <mergeCell ref="AA32:AA36"/>
    <mergeCell ref="AB32:AB36"/>
    <mergeCell ref="AC32:AC36"/>
    <mergeCell ref="AD32:AD36"/>
    <mergeCell ref="AE32:AE36"/>
    <mergeCell ref="AI178:AI182"/>
    <mergeCell ref="AJ178:AJ182"/>
    <mergeCell ref="AI411:AI415"/>
    <mergeCell ref="Q27:Q31"/>
    <mergeCell ref="O32:O36"/>
    <mergeCell ref="P32:P36"/>
    <mergeCell ref="Q32:Q36"/>
    <mergeCell ref="O37:O41"/>
    <mergeCell ref="P37:P41"/>
    <mergeCell ref="Q37:Q41"/>
    <mergeCell ref="O42:O46"/>
    <mergeCell ref="P42:P46"/>
    <mergeCell ref="Q42:Q46"/>
    <mergeCell ref="O47:O51"/>
    <mergeCell ref="P47:P51"/>
    <mergeCell ref="Q47:Q51"/>
    <mergeCell ref="O52:O56"/>
    <mergeCell ref="P52:P56"/>
    <mergeCell ref="Q52:Q56"/>
    <mergeCell ref="O57:O61"/>
    <mergeCell ref="P57:P61"/>
    <mergeCell ref="Q57:Q61"/>
    <mergeCell ref="Q62:Q66"/>
    <mergeCell ref="O67:O71"/>
    <mergeCell ref="P67:P71"/>
    <mergeCell ref="Q67:Q71"/>
    <mergeCell ref="O72:O76"/>
    <mergeCell ref="P72:P76"/>
    <mergeCell ref="Q72:Q76"/>
    <mergeCell ref="O78:O82"/>
    <mergeCell ref="P78:P82"/>
    <mergeCell ref="Q78:Q82"/>
    <mergeCell ref="O83:O87"/>
    <mergeCell ref="P83:P87"/>
    <mergeCell ref="Q83:Q87"/>
    <mergeCell ref="O88:O92"/>
    <mergeCell ref="P88:P92"/>
    <mergeCell ref="Q88:Q92"/>
    <mergeCell ref="O93:O97"/>
    <mergeCell ref="P93:P97"/>
    <mergeCell ref="Q93:Q97"/>
    <mergeCell ref="P133:P137"/>
    <mergeCell ref="Q133:Q137"/>
    <mergeCell ref="O138:O142"/>
    <mergeCell ref="P138:P142"/>
    <mergeCell ref="Q138:Q142"/>
    <mergeCell ref="O143:O147"/>
    <mergeCell ref="P143:P147"/>
    <mergeCell ref="Q143:Q147"/>
    <mergeCell ref="O148:O152"/>
    <mergeCell ref="P148:P152"/>
    <mergeCell ref="Q148:Q152"/>
    <mergeCell ref="O153:O157"/>
    <mergeCell ref="P153:P157"/>
    <mergeCell ref="Q153:Q157"/>
    <mergeCell ref="O158:O162"/>
    <mergeCell ref="P158:P162"/>
    <mergeCell ref="Q158:Q162"/>
    <mergeCell ref="O163:O167"/>
    <mergeCell ref="P163:P167"/>
    <mergeCell ref="Q163:Q167"/>
    <mergeCell ref="O168:O172"/>
    <mergeCell ref="P168:P172"/>
    <mergeCell ref="Q168:Q172"/>
    <mergeCell ref="O173:O177"/>
    <mergeCell ref="P173:P177"/>
    <mergeCell ref="Q173:Q177"/>
    <mergeCell ref="O178:O182"/>
    <mergeCell ref="P178:P182"/>
    <mergeCell ref="Q178:Q182"/>
    <mergeCell ref="O183:O187"/>
    <mergeCell ref="P183:P187"/>
    <mergeCell ref="Q183:Q187"/>
    <mergeCell ref="O188:O192"/>
    <mergeCell ref="P188:P192"/>
    <mergeCell ref="Q188:Q192"/>
    <mergeCell ref="O193:O197"/>
    <mergeCell ref="P193:P197"/>
    <mergeCell ref="Q193:Q197"/>
    <mergeCell ref="O198:O202"/>
    <mergeCell ref="P198:P202"/>
    <mergeCell ref="Q198:Q202"/>
    <mergeCell ref="O203:O207"/>
    <mergeCell ref="P203:P207"/>
    <mergeCell ref="Q203:Q207"/>
    <mergeCell ref="O208:O212"/>
    <mergeCell ref="P208:P212"/>
    <mergeCell ref="Q208:Q212"/>
    <mergeCell ref="O213:O217"/>
    <mergeCell ref="P213:P217"/>
    <mergeCell ref="Q213:Q217"/>
    <mergeCell ref="O218:O222"/>
    <mergeCell ref="P218:P222"/>
    <mergeCell ref="Q218:Q222"/>
    <mergeCell ref="O223:O227"/>
    <mergeCell ref="P223:P227"/>
    <mergeCell ref="Q223:Q227"/>
    <mergeCell ref="O228:O232"/>
    <mergeCell ref="P228:P232"/>
    <mergeCell ref="Q228:Q232"/>
    <mergeCell ref="O233:O237"/>
    <mergeCell ref="P233:P237"/>
    <mergeCell ref="Q233:Q237"/>
    <mergeCell ref="O238:O242"/>
    <mergeCell ref="P238:P242"/>
    <mergeCell ref="Q238:Q242"/>
    <mergeCell ref="O243:O247"/>
    <mergeCell ref="P243:P247"/>
    <mergeCell ref="Q243:Q247"/>
    <mergeCell ref="O248:O252"/>
    <mergeCell ref="P248:P252"/>
    <mergeCell ref="Q248:Q252"/>
    <mergeCell ref="O253:O257"/>
    <mergeCell ref="P253:P257"/>
    <mergeCell ref="Q253:Q257"/>
    <mergeCell ref="O258:O262"/>
    <mergeCell ref="P258:P262"/>
    <mergeCell ref="Q258:Q262"/>
    <mergeCell ref="O263:O267"/>
    <mergeCell ref="P263:P267"/>
    <mergeCell ref="Q263:Q267"/>
    <mergeCell ref="O268:O272"/>
    <mergeCell ref="P268:P272"/>
    <mergeCell ref="Q268:Q272"/>
    <mergeCell ref="O273:O277"/>
    <mergeCell ref="P273:P277"/>
    <mergeCell ref="Q273:Q277"/>
    <mergeCell ref="O279:O283"/>
    <mergeCell ref="P279:P283"/>
    <mergeCell ref="Q279:Q283"/>
    <mergeCell ref="Q289:Q293"/>
    <mergeCell ref="O294:O298"/>
    <mergeCell ref="P294:P298"/>
    <mergeCell ref="Q294:Q298"/>
    <mergeCell ref="O335:O339"/>
    <mergeCell ref="P335:P339"/>
    <mergeCell ref="Q335:Q339"/>
    <mergeCell ref="O340:O344"/>
    <mergeCell ref="P340:P344"/>
    <mergeCell ref="Q340:Q344"/>
    <mergeCell ref="O345:O349"/>
    <mergeCell ref="P345:P349"/>
    <mergeCell ref="Q345:Q349"/>
    <mergeCell ref="O350:O354"/>
    <mergeCell ref="Q350:Q354"/>
    <mergeCell ref="O355:O359"/>
    <mergeCell ref="P355:P359"/>
    <mergeCell ref="Q355:Q359"/>
    <mergeCell ref="O361:O365"/>
    <mergeCell ref="P361:P365"/>
    <mergeCell ref="Q361:Q365"/>
    <mergeCell ref="O366:O370"/>
    <mergeCell ref="P366:P370"/>
    <mergeCell ref="Q366:Q370"/>
    <mergeCell ref="O371:O375"/>
    <mergeCell ref="P371:P375"/>
    <mergeCell ref="Q371:Q375"/>
    <mergeCell ref="O376:O380"/>
    <mergeCell ref="P376:P380"/>
    <mergeCell ref="Q376:Q380"/>
    <mergeCell ref="O381:O385"/>
    <mergeCell ref="P381:P385"/>
    <mergeCell ref="Q381:Q385"/>
    <mergeCell ref="O386:O390"/>
    <mergeCell ref="P386:P390"/>
    <mergeCell ref="Q386:Q390"/>
    <mergeCell ref="O391:O395"/>
    <mergeCell ref="P391:P395"/>
    <mergeCell ref="Q391:Q395"/>
    <mergeCell ref="O396:O400"/>
    <mergeCell ref="P396:P400"/>
    <mergeCell ref="Q396:Q400"/>
    <mergeCell ref="O401:O405"/>
    <mergeCell ref="P401:P405"/>
    <mergeCell ref="Q401:Q405"/>
    <mergeCell ref="O406:O410"/>
    <mergeCell ref="P406:P410"/>
    <mergeCell ref="Q406:Q410"/>
    <mergeCell ref="O411:O415"/>
    <mergeCell ref="P411:P415"/>
    <mergeCell ref="Q411:Q415"/>
    <mergeCell ref="O416:O420"/>
    <mergeCell ref="P416:P420"/>
    <mergeCell ref="Q416:Q420"/>
    <mergeCell ref="P436:P440"/>
    <mergeCell ref="Q436:Q440"/>
    <mergeCell ref="O441:O445"/>
    <mergeCell ref="P441:P445"/>
    <mergeCell ref="Q441:Q445"/>
    <mergeCell ref="O446:O450"/>
    <mergeCell ref="P446:P450"/>
    <mergeCell ref="Q446:Q450"/>
    <mergeCell ref="O451:O455"/>
    <mergeCell ref="P451:P455"/>
    <mergeCell ref="Q451:Q455"/>
    <mergeCell ref="O456:O460"/>
    <mergeCell ref="P456:P460"/>
    <mergeCell ref="Q456:Q460"/>
    <mergeCell ref="O461:O465"/>
    <mergeCell ref="P461:P465"/>
    <mergeCell ref="Q461:Q465"/>
    <mergeCell ref="O466:O470"/>
    <mergeCell ref="P466:P470"/>
    <mergeCell ref="Q466:Q470"/>
    <mergeCell ref="O471:O475"/>
    <mergeCell ref="P471:P475"/>
    <mergeCell ref="Q471:Q475"/>
    <mergeCell ref="O476:O480"/>
    <mergeCell ref="P476:P480"/>
    <mergeCell ref="Q476:Q480"/>
    <mergeCell ref="O481:O485"/>
    <mergeCell ref="P481:P485"/>
    <mergeCell ref="Q481:Q485"/>
    <mergeCell ref="O486:O490"/>
    <mergeCell ref="P486:P490"/>
    <mergeCell ref="Q486:Q490"/>
    <mergeCell ref="O491:O495"/>
    <mergeCell ref="P491:P495"/>
    <mergeCell ref="Q491:Q495"/>
    <mergeCell ref="O496:O500"/>
    <mergeCell ref="P496:P500"/>
    <mergeCell ref="Q496:Q500"/>
    <mergeCell ref="O501:O505"/>
    <mergeCell ref="P501:P505"/>
    <mergeCell ref="Q501:Q505"/>
    <mergeCell ref="O506:O510"/>
    <mergeCell ref="P506:P510"/>
    <mergeCell ref="Q506:Q510"/>
    <mergeCell ref="O511:O515"/>
    <mergeCell ref="P511:P515"/>
    <mergeCell ref="Q511:Q515"/>
    <mergeCell ref="O516:O520"/>
    <mergeCell ref="P516:P520"/>
    <mergeCell ref="Q516:Q520"/>
    <mergeCell ref="O521:O525"/>
    <mergeCell ref="P521:P525"/>
    <mergeCell ref="Q521:Q525"/>
    <mergeCell ref="O526:O530"/>
    <mergeCell ref="P526:P530"/>
    <mergeCell ref="Q526:Q530"/>
    <mergeCell ref="O531:O535"/>
    <mergeCell ref="P531:P535"/>
    <mergeCell ref="Q531:Q535"/>
    <mergeCell ref="O536:O540"/>
    <mergeCell ref="P536:P540"/>
    <mergeCell ref="Q536:Q540"/>
    <mergeCell ref="O551:O555"/>
    <mergeCell ref="P551:P555"/>
    <mergeCell ref="Q551:Q555"/>
    <mergeCell ref="O556:O560"/>
    <mergeCell ref="P556:P560"/>
    <mergeCell ref="Q556:Q560"/>
    <mergeCell ref="O561:O565"/>
    <mergeCell ref="P561:P565"/>
    <mergeCell ref="Q561:Q565"/>
    <mergeCell ref="O623:O627"/>
    <mergeCell ref="P623:P627"/>
    <mergeCell ref="Q623:Q627"/>
    <mergeCell ref="P591:P595"/>
    <mergeCell ref="Q591:Q595"/>
    <mergeCell ref="O596:O600"/>
    <mergeCell ref="P596:P600"/>
    <mergeCell ref="Q596:Q600"/>
    <mergeCell ref="O601:O606"/>
    <mergeCell ref="P601:P606"/>
    <mergeCell ref="Q601:Q606"/>
    <mergeCell ref="O607:O612"/>
    <mergeCell ref="P607:P612"/>
    <mergeCell ref="Q607:Q612"/>
    <mergeCell ref="O613:O617"/>
    <mergeCell ref="P613:P617"/>
    <mergeCell ref="Q613:Q617"/>
    <mergeCell ref="O618:O622"/>
    <mergeCell ref="P618:P622"/>
    <mergeCell ref="Q618:Q622"/>
  </mergeCells>
  <conditionalFormatting sqref="S8">
    <cfRule type="cellIs" dxfId="516" priority="559" operator="equal">
      <formula>"NIVEL 5"</formula>
    </cfRule>
    <cfRule type="cellIs" dxfId="515" priority="560" operator="equal">
      <formula>"NIVEL 2"</formula>
    </cfRule>
  </conditionalFormatting>
  <conditionalFormatting sqref="J8:R8">
    <cfRule type="cellIs" dxfId="514" priority="549" operator="between">
      <formula>80.6</formula>
      <formula>100</formula>
    </cfRule>
    <cfRule type="cellIs" dxfId="513" priority="550" operator="between">
      <formula>60.5</formula>
      <formula>80.4</formula>
    </cfRule>
    <cfRule type="cellIs" dxfId="512" priority="551" operator="between">
      <formula>40.5</formula>
      <formula>60.4</formula>
    </cfRule>
    <cfRule type="cellIs" dxfId="511" priority="552" operator="between">
      <formula>20.5</formula>
      <formula>40.4</formula>
    </cfRule>
    <cfRule type="cellIs" dxfId="510" priority="553" operator="between">
      <formula>0.1</formula>
      <formula>20.4</formula>
    </cfRule>
  </conditionalFormatting>
  <conditionalFormatting sqref="D133:D187 D596:D607 D551:D591 D193 D12:D31 D42:D46 D531:D535 D198:D525 D52:D128">
    <cfRule type="cellIs" dxfId="509" priority="539" operator="between">
      <formula>80.5</formula>
      <formula>100</formula>
    </cfRule>
    <cfRule type="cellIs" dxfId="508" priority="540" operator="between">
      <formula>60.5</formula>
      <formula>80.4</formula>
    </cfRule>
    <cfRule type="cellIs" dxfId="507" priority="541" operator="between">
      <formula>40.5</formula>
      <formula>60.4</formula>
    </cfRule>
    <cfRule type="cellIs" dxfId="506" priority="542" operator="between">
      <formula>20.5</formula>
      <formula>40.4</formula>
    </cfRule>
    <cfRule type="cellIs" dxfId="505" priority="543" operator="between">
      <formula>0.1</formula>
      <formula>20.4</formula>
    </cfRule>
  </conditionalFormatting>
  <conditionalFormatting sqref="N22 N27">
    <cfRule type="cellIs" dxfId="504" priority="534" operator="between">
      <formula>81</formula>
      <formula>100</formula>
    </cfRule>
    <cfRule type="cellIs" dxfId="503" priority="535" operator="between">
      <formula>61</formula>
      <formula>80</formula>
    </cfRule>
    <cfRule type="cellIs" dxfId="502" priority="536" operator="between">
      <formula>41</formula>
      <formula>60</formula>
    </cfRule>
    <cfRule type="cellIs" dxfId="501" priority="537" operator="between">
      <formula>21</formula>
      <formula>40</formula>
    </cfRule>
    <cfRule type="cellIs" dxfId="500" priority="538" operator="between">
      <formula>1</formula>
      <formula>20</formula>
    </cfRule>
  </conditionalFormatting>
  <conditionalFormatting sqref="N42 N52 N57 N62 N67 N78 N83 N88 N93 N98 N103 N108 N113 N118 N123 N128 N133 N138 N143 N148 N153 N158 N163 N173 N183 N193 N198 N203 N208 N213 N218 N223 N228 N233 N238 N243 N248 N253 N258 N263 N268 N273">
    <cfRule type="cellIs" dxfId="499" priority="529" operator="between">
      <formula>81</formula>
      <formula>100</formula>
    </cfRule>
    <cfRule type="cellIs" dxfId="498" priority="530" operator="between">
      <formula>61</formula>
      <formula>80</formula>
    </cfRule>
    <cfRule type="cellIs" dxfId="497" priority="531" operator="between">
      <formula>41</formula>
      <formula>60</formula>
    </cfRule>
    <cfRule type="cellIs" dxfId="496" priority="532" operator="between">
      <formula>21</formula>
      <formula>40</formula>
    </cfRule>
    <cfRule type="cellIs" dxfId="495" priority="533" operator="between">
      <formula>1</formula>
      <formula>20</formula>
    </cfRule>
  </conditionalFormatting>
  <conditionalFormatting sqref="N279 N284 N289 N294">
    <cfRule type="cellIs" dxfId="494" priority="524" operator="between">
      <formula>81</formula>
      <formula>100</formula>
    </cfRule>
    <cfRule type="cellIs" dxfId="493" priority="525" operator="between">
      <formula>61</formula>
      <formula>80</formula>
    </cfRule>
    <cfRule type="cellIs" dxfId="492" priority="526" operator="between">
      <formula>41</formula>
      <formula>60</formula>
    </cfRule>
    <cfRule type="cellIs" dxfId="491" priority="527" operator="between">
      <formula>21</formula>
      <formula>40</formula>
    </cfRule>
    <cfRule type="cellIs" dxfId="490" priority="528" operator="between">
      <formula>1</formula>
      <formula>20</formula>
    </cfRule>
  </conditionalFormatting>
  <conditionalFormatting sqref="N300">
    <cfRule type="cellIs" dxfId="489" priority="519" operator="between">
      <formula>81</formula>
      <formula>100</formula>
    </cfRule>
    <cfRule type="cellIs" dxfId="488" priority="520" operator="between">
      <formula>61</formula>
      <formula>80</formula>
    </cfRule>
    <cfRule type="cellIs" dxfId="487" priority="521" operator="between">
      <formula>41</formula>
      <formula>60</formula>
    </cfRule>
    <cfRule type="cellIs" dxfId="486" priority="522" operator="between">
      <formula>21</formula>
      <formula>40</formula>
    </cfRule>
    <cfRule type="cellIs" dxfId="485" priority="523" operator="between">
      <formula>1</formula>
      <formula>20</formula>
    </cfRule>
  </conditionalFormatting>
  <conditionalFormatting sqref="N305 N320 N325 N330 N335 N340 N345 N350 N355">
    <cfRule type="cellIs" dxfId="484" priority="514" operator="between">
      <formula>81</formula>
      <formula>100</formula>
    </cfRule>
    <cfRule type="cellIs" dxfId="483" priority="515" operator="between">
      <formula>61</formula>
      <formula>80</formula>
    </cfRule>
    <cfRule type="cellIs" dxfId="482" priority="516" operator="between">
      <formula>41</formula>
      <formula>60</formula>
    </cfRule>
    <cfRule type="cellIs" dxfId="481" priority="517" operator="between">
      <formula>21</formula>
      <formula>40</formula>
    </cfRule>
    <cfRule type="cellIs" dxfId="480" priority="518" operator="between">
      <formula>1</formula>
      <formula>20</formula>
    </cfRule>
  </conditionalFormatting>
  <conditionalFormatting sqref="N361 N366 N371 N376 N381 N386 N391 N396 N401 N406">
    <cfRule type="cellIs" dxfId="479" priority="509" operator="between">
      <formula>81</formula>
      <formula>100</formula>
    </cfRule>
    <cfRule type="cellIs" dxfId="478" priority="510" operator="between">
      <formula>61</formula>
      <formula>80</formula>
    </cfRule>
    <cfRule type="cellIs" dxfId="477" priority="511" operator="between">
      <formula>41</formula>
      <formula>60</formula>
    </cfRule>
    <cfRule type="cellIs" dxfId="476" priority="512" operator="between">
      <formula>21</formula>
      <formula>40</formula>
    </cfRule>
    <cfRule type="cellIs" dxfId="475" priority="513" operator="between">
      <formula>1</formula>
      <formula>20</formula>
    </cfRule>
  </conditionalFormatting>
  <conditionalFormatting sqref="N416 N436 N441 N446 N451 N456 N426">
    <cfRule type="cellIs" dxfId="474" priority="504" operator="between">
      <formula>81</formula>
      <formula>100</formula>
    </cfRule>
    <cfRule type="cellIs" dxfId="473" priority="505" operator="between">
      <formula>61</formula>
      <formula>80</formula>
    </cfRule>
    <cfRule type="cellIs" dxfId="472" priority="506" operator="between">
      <formula>41</formula>
      <formula>60</formula>
    </cfRule>
    <cfRule type="cellIs" dxfId="471" priority="507" operator="between">
      <formula>21</formula>
      <formula>40</formula>
    </cfRule>
    <cfRule type="cellIs" dxfId="470" priority="508" operator="between">
      <formula>1</formula>
      <formula>20</formula>
    </cfRule>
  </conditionalFormatting>
  <conditionalFormatting sqref="X556:AH560 AJ556:AJ560 X164:X167 X561:AJ627 X551:AJ555 X12:AB16 AD12:AJ16 X173:AJ187 X17:AJ31 X42:AJ46 X193:AJ425 X431:AJ525 X52:AJ163">
    <cfRule type="cellIs" dxfId="469" priority="498" operator="greaterThan">
      <formula>0.1</formula>
    </cfRule>
  </conditionalFormatting>
  <conditionalFormatting sqref="N173:N177 N476:N520 N183:N187 N531:N535 N551:N612 N42:N46 N52:N71 N320:N359 N300:N309 N12:N31 N193:N277 N279:N298 N361:N420 N78:N163 N426:N470">
    <cfRule type="cellIs" dxfId="468" priority="499" operator="between">
      <formula>81</formula>
      <formula>100</formula>
    </cfRule>
    <cfRule type="cellIs" dxfId="467" priority="500" operator="between">
      <formula>61</formula>
      <formula>80</formula>
    </cfRule>
    <cfRule type="cellIs" dxfId="466" priority="501" operator="between">
      <formula>41</formula>
      <formula>60</formula>
    </cfRule>
    <cfRule type="cellIs" dxfId="465" priority="502" operator="between">
      <formula>21</formula>
      <formula>40</formula>
    </cfRule>
    <cfRule type="cellIs" dxfId="464" priority="503" operator="between">
      <formula>1</formula>
      <formula>20</formula>
    </cfRule>
    <cfRule type="cellIs" dxfId="463" priority="554" operator="between">
      <formula>81</formula>
      <formula>100</formula>
    </cfRule>
    <cfRule type="cellIs" dxfId="462" priority="555" operator="between">
      <formula>61</formula>
      <formula>80</formula>
    </cfRule>
    <cfRule type="cellIs" dxfId="461" priority="556" operator="between">
      <formula>41</formula>
      <formula>60</formula>
    </cfRule>
    <cfRule type="cellIs" dxfId="460" priority="557" operator="between">
      <formula>21</formula>
      <formula>40</formula>
    </cfRule>
    <cfRule type="cellIs" dxfId="459" priority="558" operator="between">
      <formula>1</formula>
      <formula>20</formula>
    </cfRule>
  </conditionalFormatting>
  <conditionalFormatting sqref="N168">
    <cfRule type="cellIs" dxfId="458" priority="488" operator="between">
      <formula>81</formula>
      <formula>100</formula>
    </cfRule>
    <cfRule type="cellIs" dxfId="457" priority="489" operator="between">
      <formula>61</formula>
      <formula>80</formula>
    </cfRule>
    <cfRule type="cellIs" dxfId="456" priority="490" operator="between">
      <formula>41</formula>
      <formula>60</formula>
    </cfRule>
    <cfRule type="cellIs" dxfId="455" priority="491" operator="between">
      <formula>21</formula>
      <formula>40</formula>
    </cfRule>
    <cfRule type="cellIs" dxfId="454" priority="492" operator="between">
      <formula>1</formula>
      <formula>20</formula>
    </cfRule>
  </conditionalFormatting>
  <conditionalFormatting sqref="N168">
    <cfRule type="cellIs" dxfId="453" priority="483" operator="between">
      <formula>81</formula>
      <formula>100</formula>
    </cfRule>
    <cfRule type="cellIs" dxfId="452" priority="484" operator="between">
      <formula>61</formula>
      <formula>80</formula>
    </cfRule>
    <cfRule type="cellIs" dxfId="451" priority="485" operator="between">
      <formula>41</formula>
      <formula>60</formula>
    </cfRule>
    <cfRule type="cellIs" dxfId="450" priority="486" operator="between">
      <formula>21</formula>
      <formula>40</formula>
    </cfRule>
    <cfRule type="cellIs" dxfId="449" priority="487" operator="between">
      <formula>1</formula>
      <formula>20</formula>
    </cfRule>
    <cfRule type="cellIs" dxfId="448" priority="493" operator="between">
      <formula>81</formula>
      <formula>100</formula>
    </cfRule>
    <cfRule type="cellIs" dxfId="447" priority="494" operator="between">
      <formula>61</formula>
      <formula>80</formula>
    </cfRule>
    <cfRule type="cellIs" dxfId="446" priority="495" operator="between">
      <formula>41</formula>
      <formula>60</formula>
    </cfRule>
    <cfRule type="cellIs" dxfId="445" priority="496" operator="between">
      <formula>21</formula>
      <formula>40</formula>
    </cfRule>
    <cfRule type="cellIs" dxfId="444" priority="497" operator="between">
      <formula>1</formula>
      <formula>20</formula>
    </cfRule>
  </conditionalFormatting>
  <conditionalFormatting sqref="N178">
    <cfRule type="cellIs" dxfId="443" priority="473" operator="between">
      <formula>81</formula>
      <formula>100</formula>
    </cfRule>
    <cfRule type="cellIs" dxfId="442" priority="474" operator="between">
      <formula>61</formula>
      <formula>80</formula>
    </cfRule>
    <cfRule type="cellIs" dxfId="441" priority="475" operator="between">
      <formula>41</formula>
      <formula>60</formula>
    </cfRule>
    <cfRule type="cellIs" dxfId="440" priority="476" operator="between">
      <formula>21</formula>
      <formula>40</formula>
    </cfRule>
    <cfRule type="cellIs" dxfId="439" priority="477" operator="between">
      <formula>1</formula>
      <formula>20</formula>
    </cfRule>
  </conditionalFormatting>
  <conditionalFormatting sqref="N178:N182">
    <cfRule type="cellIs" dxfId="438" priority="468" operator="between">
      <formula>81</formula>
      <formula>100</formula>
    </cfRule>
    <cfRule type="cellIs" dxfId="437" priority="469" operator="between">
      <formula>61</formula>
      <formula>80</formula>
    </cfRule>
    <cfRule type="cellIs" dxfId="436" priority="470" operator="between">
      <formula>41</formula>
      <formula>60</formula>
    </cfRule>
    <cfRule type="cellIs" dxfId="435" priority="471" operator="between">
      <formula>21</formula>
      <formula>40</formula>
    </cfRule>
    <cfRule type="cellIs" dxfId="434" priority="472" operator="between">
      <formula>1</formula>
      <formula>20</formula>
    </cfRule>
    <cfRule type="cellIs" dxfId="433" priority="478" operator="between">
      <formula>81</formula>
      <formula>100</formula>
    </cfRule>
    <cfRule type="cellIs" dxfId="432" priority="479" operator="between">
      <formula>61</formula>
      <formula>80</formula>
    </cfRule>
    <cfRule type="cellIs" dxfId="431" priority="480" operator="between">
      <formula>41</formula>
      <formula>60</formula>
    </cfRule>
    <cfRule type="cellIs" dxfId="430" priority="481" operator="between">
      <formula>21</formula>
      <formula>40</formula>
    </cfRule>
    <cfRule type="cellIs" dxfId="429" priority="482" operator="between">
      <formula>1</formula>
      <formula>20</formula>
    </cfRule>
  </conditionalFormatting>
  <conditionalFormatting sqref="N411">
    <cfRule type="cellIs" dxfId="428" priority="463" operator="between">
      <formula>81</formula>
      <formula>100</formula>
    </cfRule>
    <cfRule type="cellIs" dxfId="427" priority="464" operator="between">
      <formula>61</formula>
      <formula>80</formula>
    </cfRule>
    <cfRule type="cellIs" dxfId="426" priority="465" operator="between">
      <formula>41</formula>
      <formula>60</formula>
    </cfRule>
    <cfRule type="cellIs" dxfId="425" priority="466" operator="between">
      <formula>21</formula>
      <formula>40</formula>
    </cfRule>
    <cfRule type="cellIs" dxfId="424" priority="467" operator="between">
      <formula>1</formula>
      <formula>20</formula>
    </cfRule>
  </conditionalFormatting>
  <conditionalFormatting sqref="N431">
    <cfRule type="cellIs" dxfId="423" priority="458" operator="between">
      <formula>81</formula>
      <formula>100</formula>
    </cfRule>
    <cfRule type="cellIs" dxfId="422" priority="459" operator="between">
      <formula>61</formula>
      <formula>80</formula>
    </cfRule>
    <cfRule type="cellIs" dxfId="421" priority="460" operator="between">
      <formula>41</formula>
      <formula>60</formula>
    </cfRule>
    <cfRule type="cellIs" dxfId="420" priority="461" operator="between">
      <formula>21</formula>
      <formula>40</formula>
    </cfRule>
    <cfRule type="cellIs" dxfId="419" priority="462" operator="between">
      <formula>1</formula>
      <formula>20</formula>
    </cfRule>
  </conditionalFormatting>
  <conditionalFormatting sqref="N471:N475">
    <cfRule type="cellIs" dxfId="418" priority="448" operator="between">
      <formula>81</formula>
      <formula>100</formula>
    </cfRule>
    <cfRule type="cellIs" dxfId="417" priority="449" operator="between">
      <formula>61</formula>
      <formula>80</formula>
    </cfRule>
    <cfRule type="cellIs" dxfId="416" priority="450" operator="between">
      <formula>41</formula>
      <formula>60</formula>
    </cfRule>
    <cfRule type="cellIs" dxfId="415" priority="451" operator="between">
      <formula>21</formula>
      <formula>40</formula>
    </cfRule>
    <cfRule type="cellIs" dxfId="414" priority="452" operator="between">
      <formula>1</formula>
      <formula>20</formula>
    </cfRule>
    <cfRule type="cellIs" dxfId="413" priority="453" operator="between">
      <formula>81</formula>
      <formula>100</formula>
    </cfRule>
    <cfRule type="cellIs" dxfId="412" priority="454" operator="between">
      <formula>61</formula>
      <formula>80</formula>
    </cfRule>
    <cfRule type="cellIs" dxfId="411" priority="455" operator="between">
      <formula>41</formula>
      <formula>60</formula>
    </cfRule>
    <cfRule type="cellIs" dxfId="410" priority="456" operator="between">
      <formula>21</formula>
      <formula>40</formula>
    </cfRule>
    <cfRule type="cellIs" dxfId="409" priority="457" operator="between">
      <formula>1</formula>
      <formula>20</formula>
    </cfRule>
  </conditionalFormatting>
  <conditionalFormatting sqref="N521:N525">
    <cfRule type="cellIs" dxfId="408" priority="438" operator="between">
      <formula>81</formula>
      <formula>100</formula>
    </cfRule>
    <cfRule type="cellIs" dxfId="407" priority="439" operator="between">
      <formula>61</formula>
      <formula>80</formula>
    </cfRule>
    <cfRule type="cellIs" dxfId="406" priority="440" operator="between">
      <formula>41</formula>
      <formula>60</formula>
    </cfRule>
    <cfRule type="cellIs" dxfId="405" priority="441" operator="between">
      <formula>21</formula>
      <formula>40</formula>
    </cfRule>
    <cfRule type="cellIs" dxfId="404" priority="442" operator="between">
      <formula>1</formula>
      <formula>20</formula>
    </cfRule>
    <cfRule type="cellIs" dxfId="403" priority="443" operator="between">
      <formula>81</formula>
      <formula>100</formula>
    </cfRule>
    <cfRule type="cellIs" dxfId="402" priority="444" operator="between">
      <formula>61</formula>
      <formula>80</formula>
    </cfRule>
    <cfRule type="cellIs" dxfId="401" priority="445" operator="between">
      <formula>41</formula>
      <formula>60</formula>
    </cfRule>
    <cfRule type="cellIs" dxfId="400" priority="446" operator="between">
      <formula>21</formula>
      <formula>40</formula>
    </cfRule>
    <cfRule type="cellIs" dxfId="399" priority="447" operator="between">
      <formula>1</formula>
      <formula>20</formula>
    </cfRule>
  </conditionalFormatting>
  <conditionalFormatting sqref="N613:N617">
    <cfRule type="cellIs" dxfId="398" priority="428" operator="between">
      <formula>81</formula>
      <formula>100</formula>
    </cfRule>
    <cfRule type="cellIs" dxfId="397" priority="429" operator="between">
      <formula>61</formula>
      <formula>80</formula>
    </cfRule>
    <cfRule type="cellIs" dxfId="396" priority="430" operator="between">
      <formula>41</formula>
      <formula>60</formula>
    </cfRule>
    <cfRule type="cellIs" dxfId="395" priority="431" operator="between">
      <formula>21</formula>
      <formula>40</formula>
    </cfRule>
    <cfRule type="cellIs" dxfId="394" priority="432" operator="between">
      <formula>1</formula>
      <formula>20</formula>
    </cfRule>
    <cfRule type="cellIs" dxfId="393" priority="433" operator="between">
      <formula>81</formula>
      <formula>100</formula>
    </cfRule>
    <cfRule type="cellIs" dxfId="392" priority="434" operator="between">
      <formula>61</formula>
      <formula>80</formula>
    </cfRule>
    <cfRule type="cellIs" dxfId="391" priority="435" operator="between">
      <formula>41</formula>
      <formula>60</formula>
    </cfRule>
    <cfRule type="cellIs" dxfId="390" priority="436" operator="between">
      <formula>21</formula>
      <formula>40</formula>
    </cfRule>
    <cfRule type="cellIs" dxfId="389" priority="437" operator="between">
      <formula>1</formula>
      <formula>20</formula>
    </cfRule>
  </conditionalFormatting>
  <conditionalFormatting sqref="N618:N622">
    <cfRule type="cellIs" dxfId="388" priority="418" operator="between">
      <formula>81</formula>
      <formula>100</formula>
    </cfRule>
    <cfRule type="cellIs" dxfId="387" priority="419" operator="between">
      <formula>61</formula>
      <formula>80</formula>
    </cfRule>
    <cfRule type="cellIs" dxfId="386" priority="420" operator="between">
      <formula>41</formula>
      <formula>60</formula>
    </cfRule>
    <cfRule type="cellIs" dxfId="385" priority="421" operator="between">
      <formula>21</formula>
      <formula>40</formula>
    </cfRule>
    <cfRule type="cellIs" dxfId="384" priority="422" operator="between">
      <formula>1</formula>
      <formula>20</formula>
    </cfRule>
    <cfRule type="cellIs" dxfId="383" priority="423" operator="between">
      <formula>81</formula>
      <formula>100</formula>
    </cfRule>
    <cfRule type="cellIs" dxfId="382" priority="424" operator="between">
      <formula>61</formula>
      <formula>80</formula>
    </cfRule>
    <cfRule type="cellIs" dxfId="381" priority="425" operator="between">
      <formula>41</formula>
      <formula>60</formula>
    </cfRule>
    <cfRule type="cellIs" dxfId="380" priority="426" operator="between">
      <formula>21</formula>
      <formula>40</formula>
    </cfRule>
    <cfRule type="cellIs" dxfId="379" priority="427" operator="between">
      <formula>1</formula>
      <formula>20</formula>
    </cfRule>
  </conditionalFormatting>
  <conditionalFormatting sqref="N551:N627 N42:N46 N531:N535 N52:N71 N320:N359 N300:N309 N12:N31 N193:N277 N279:N298 N361:N420 N78:N187 N426:N525">
    <cfRule type="cellIs" dxfId="378" priority="413" operator="between">
      <formula>81</formula>
      <formula>100</formula>
    </cfRule>
    <cfRule type="cellIs" dxfId="377" priority="414" operator="between">
      <formula>61</formula>
      <formula>80</formula>
    </cfRule>
    <cfRule type="cellIs" dxfId="376" priority="415" operator="between">
      <formula>41</formula>
      <formula>60</formula>
    </cfRule>
    <cfRule type="cellIs" dxfId="375" priority="416" operator="between">
      <formula>21</formula>
      <formula>40</formula>
    </cfRule>
    <cfRule type="cellIs" dxfId="374" priority="417" operator="between">
      <formula>1</formula>
      <formula>20</formula>
    </cfRule>
  </conditionalFormatting>
  <conditionalFormatting sqref="X168:AG168 X169:X172">
    <cfRule type="cellIs" dxfId="373" priority="407" operator="greaterThan">
      <formula>0.1</formula>
    </cfRule>
  </conditionalFormatting>
  <conditionalFormatting sqref="AJ168">
    <cfRule type="cellIs" dxfId="372" priority="406" operator="greaterThan">
      <formula>0.1</formula>
    </cfRule>
  </conditionalFormatting>
  <conditionalFormatting sqref="AI168">
    <cfRule type="cellIs" dxfId="371" priority="405" operator="greaterThan">
      <formula>0.1</formula>
    </cfRule>
  </conditionalFormatting>
  <conditionalFormatting sqref="AH168">
    <cfRule type="cellIs" dxfId="370" priority="404" operator="greaterThan">
      <formula>0.1</formula>
    </cfRule>
  </conditionalFormatting>
  <conditionalFormatting sqref="N315">
    <cfRule type="cellIs" dxfId="369" priority="349" operator="between">
      <formula>81</formula>
      <formula>100</formula>
    </cfRule>
    <cfRule type="cellIs" dxfId="368" priority="350" operator="between">
      <formula>61</formula>
      <formula>80</formula>
    </cfRule>
    <cfRule type="cellIs" dxfId="367" priority="351" operator="between">
      <formula>41</formula>
      <formula>60</formula>
    </cfRule>
    <cfRule type="cellIs" dxfId="366" priority="352" operator="between">
      <formula>21</formula>
      <formula>40</formula>
    </cfRule>
    <cfRule type="cellIs" dxfId="365" priority="353" operator="between">
      <formula>1</formula>
      <formula>20</formula>
    </cfRule>
  </conditionalFormatting>
  <conditionalFormatting sqref="N315:N319">
    <cfRule type="cellIs" dxfId="364" priority="344" operator="between">
      <formula>81</formula>
      <formula>100</formula>
    </cfRule>
    <cfRule type="cellIs" dxfId="363" priority="345" operator="between">
      <formula>61</formula>
      <formula>80</formula>
    </cfRule>
    <cfRule type="cellIs" dxfId="362" priority="346" operator="between">
      <formula>41</formula>
      <formula>60</formula>
    </cfRule>
    <cfRule type="cellIs" dxfId="361" priority="347" operator="between">
      <formula>21</formula>
      <formula>40</formula>
    </cfRule>
    <cfRule type="cellIs" dxfId="360" priority="348" operator="between">
      <formula>1</formula>
      <formula>20</formula>
    </cfRule>
    <cfRule type="cellIs" dxfId="359" priority="354" operator="between">
      <formula>81</formula>
      <formula>100</formula>
    </cfRule>
    <cfRule type="cellIs" dxfId="358" priority="355" operator="between">
      <formula>61</formula>
      <formula>80</formula>
    </cfRule>
    <cfRule type="cellIs" dxfId="357" priority="356" operator="between">
      <formula>41</formula>
      <formula>60</formula>
    </cfRule>
    <cfRule type="cellIs" dxfId="356" priority="357" operator="between">
      <formula>21</formula>
      <formula>40</formula>
    </cfRule>
    <cfRule type="cellIs" dxfId="355" priority="358" operator="between">
      <formula>1</formula>
      <formula>20</formula>
    </cfRule>
  </conditionalFormatting>
  <conditionalFormatting sqref="N315:N319">
    <cfRule type="cellIs" dxfId="354" priority="339" operator="between">
      <formula>81</formula>
      <formula>100</formula>
    </cfRule>
    <cfRule type="cellIs" dxfId="353" priority="340" operator="between">
      <formula>61</formula>
      <formula>80</formula>
    </cfRule>
    <cfRule type="cellIs" dxfId="352" priority="341" operator="between">
      <formula>41</formula>
      <formula>60</formula>
    </cfRule>
    <cfRule type="cellIs" dxfId="351" priority="342" operator="between">
      <formula>21</formula>
      <formula>40</formula>
    </cfRule>
    <cfRule type="cellIs" dxfId="350" priority="343" operator="between">
      <formula>1</formula>
      <formula>20</formula>
    </cfRule>
  </conditionalFormatting>
  <conditionalFormatting sqref="N310">
    <cfRule type="cellIs" dxfId="349" priority="369" operator="between">
      <formula>81</formula>
      <formula>100</formula>
    </cfRule>
    <cfRule type="cellIs" dxfId="348" priority="370" operator="between">
      <formula>61</formula>
      <formula>80</formula>
    </cfRule>
    <cfRule type="cellIs" dxfId="347" priority="371" operator="between">
      <formula>41</formula>
      <formula>60</formula>
    </cfRule>
    <cfRule type="cellIs" dxfId="346" priority="372" operator="between">
      <formula>21</formula>
      <formula>40</formula>
    </cfRule>
    <cfRule type="cellIs" dxfId="345" priority="373" operator="between">
      <formula>1</formula>
      <formula>20</formula>
    </cfRule>
  </conditionalFormatting>
  <conditionalFormatting sqref="N310:N314">
    <cfRule type="cellIs" dxfId="344" priority="364" operator="between">
      <formula>81</formula>
      <formula>100</formula>
    </cfRule>
    <cfRule type="cellIs" dxfId="343" priority="365" operator="between">
      <formula>61</formula>
      <formula>80</formula>
    </cfRule>
    <cfRule type="cellIs" dxfId="342" priority="366" operator="between">
      <formula>41</formula>
      <formula>60</formula>
    </cfRule>
    <cfRule type="cellIs" dxfId="341" priority="367" operator="between">
      <formula>21</formula>
      <formula>40</formula>
    </cfRule>
    <cfRule type="cellIs" dxfId="340" priority="368" operator="between">
      <formula>1</formula>
      <formula>20</formula>
    </cfRule>
    <cfRule type="cellIs" dxfId="339" priority="374" operator="between">
      <formula>81</formula>
      <formula>100</formula>
    </cfRule>
    <cfRule type="cellIs" dxfId="338" priority="375" operator="between">
      <formula>61</formula>
      <formula>80</formula>
    </cfRule>
    <cfRule type="cellIs" dxfId="337" priority="376" operator="between">
      <formula>41</formula>
      <formula>60</formula>
    </cfRule>
    <cfRule type="cellIs" dxfId="336" priority="377" operator="between">
      <formula>21</formula>
      <formula>40</formula>
    </cfRule>
    <cfRule type="cellIs" dxfId="335" priority="378" operator="between">
      <formula>1</formula>
      <formula>20</formula>
    </cfRule>
  </conditionalFormatting>
  <conditionalFormatting sqref="N310:N314">
    <cfRule type="cellIs" dxfId="334" priority="359" operator="between">
      <formula>81</formula>
      <formula>100</formula>
    </cfRule>
    <cfRule type="cellIs" dxfId="333" priority="360" operator="between">
      <formula>61</formula>
      <formula>80</formula>
    </cfRule>
    <cfRule type="cellIs" dxfId="332" priority="361" operator="between">
      <formula>41</formula>
      <formula>60</formula>
    </cfRule>
    <cfRule type="cellIs" dxfId="331" priority="362" operator="between">
      <formula>21</formula>
      <formula>40</formula>
    </cfRule>
    <cfRule type="cellIs" dxfId="330" priority="363" operator="between">
      <formula>1</formula>
      <formula>20</formula>
    </cfRule>
  </conditionalFormatting>
  <conditionalFormatting sqref="N72">
    <cfRule type="cellIs" dxfId="329" priority="329" operator="between">
      <formula>81</formula>
      <formula>100</formula>
    </cfRule>
    <cfRule type="cellIs" dxfId="328" priority="330" operator="between">
      <formula>61</formula>
      <formula>80</formula>
    </cfRule>
    <cfRule type="cellIs" dxfId="327" priority="331" operator="between">
      <formula>41</formula>
      <formula>60</formula>
    </cfRule>
    <cfRule type="cellIs" dxfId="326" priority="332" operator="between">
      <formula>21</formula>
      <formula>40</formula>
    </cfRule>
    <cfRule type="cellIs" dxfId="325" priority="333" operator="between">
      <formula>1</formula>
      <formula>20</formula>
    </cfRule>
  </conditionalFormatting>
  <conditionalFormatting sqref="N72:N77">
    <cfRule type="cellIs" dxfId="324" priority="324" operator="between">
      <formula>81</formula>
      <formula>100</formula>
    </cfRule>
    <cfRule type="cellIs" dxfId="323" priority="325" operator="between">
      <formula>61</formula>
      <formula>80</formula>
    </cfRule>
    <cfRule type="cellIs" dxfId="322" priority="326" operator="between">
      <formula>41</formula>
      <formula>60</formula>
    </cfRule>
    <cfRule type="cellIs" dxfId="321" priority="327" operator="between">
      <formula>21</formula>
      <formula>40</formula>
    </cfRule>
    <cfRule type="cellIs" dxfId="320" priority="328" operator="between">
      <formula>1</formula>
      <formula>20</formula>
    </cfRule>
    <cfRule type="cellIs" dxfId="319" priority="334" operator="between">
      <formula>81</formula>
      <formula>100</formula>
    </cfRule>
    <cfRule type="cellIs" dxfId="318" priority="335" operator="between">
      <formula>61</formula>
      <formula>80</formula>
    </cfRule>
    <cfRule type="cellIs" dxfId="317" priority="336" operator="between">
      <formula>41</formula>
      <formula>60</formula>
    </cfRule>
    <cfRule type="cellIs" dxfId="316" priority="337" operator="between">
      <formula>21</formula>
      <formula>40</formula>
    </cfRule>
    <cfRule type="cellIs" dxfId="315" priority="338" operator="between">
      <formula>1</formula>
      <formula>20</formula>
    </cfRule>
  </conditionalFormatting>
  <conditionalFormatting sqref="N72:N77">
    <cfRule type="cellIs" dxfId="314" priority="319" operator="between">
      <formula>81</formula>
      <formula>100</formula>
    </cfRule>
    <cfRule type="cellIs" dxfId="313" priority="320" operator="between">
      <formula>61</formula>
      <formula>80</formula>
    </cfRule>
    <cfRule type="cellIs" dxfId="312" priority="321" operator="between">
      <formula>41</formula>
      <formula>60</formula>
    </cfRule>
    <cfRule type="cellIs" dxfId="311" priority="322" operator="between">
      <formula>21</formula>
      <formula>40</formula>
    </cfRule>
    <cfRule type="cellIs" dxfId="310" priority="323" operator="between">
      <formula>1</formula>
      <formula>20</formula>
    </cfRule>
  </conditionalFormatting>
  <conditionalFormatting sqref="F551:F627 F12:F31 F42:F46 F193:F481 F52:F187">
    <cfRule type="cellIs" dxfId="309" priority="544" operator="between">
      <formula>80.5</formula>
      <formula>100</formula>
    </cfRule>
    <cfRule type="cellIs" dxfId="308" priority="545" operator="between">
      <formula>60.4</formula>
      <formula>80.5</formula>
    </cfRule>
    <cfRule type="cellIs" dxfId="307" priority="546" operator="between">
      <formula>40.5</formula>
      <formula>60.4</formula>
    </cfRule>
    <cfRule type="cellIs" dxfId="306" priority="547" operator="between">
      <formula>20.5</formula>
      <formula>40.4</formula>
    </cfRule>
    <cfRule type="cellIs" dxfId="305" priority="548" operator="between">
      <formula>0.1</formula>
      <formula>20.4</formula>
    </cfRule>
  </conditionalFormatting>
  <conditionalFormatting sqref="Y531:AB535 AD531:AF535 AH531:AJ535">
    <cfRule type="cellIs" dxfId="304" priority="255" operator="greaterThan">
      <formula>0.1</formula>
    </cfRule>
  </conditionalFormatting>
  <conditionalFormatting sqref="X531:X535">
    <cfRule type="cellIs" dxfId="303" priority="254" operator="greaterThan">
      <formula>0.1</formula>
    </cfRule>
  </conditionalFormatting>
  <conditionalFormatting sqref="AC531:AC535">
    <cfRule type="cellIs" dxfId="302" priority="253" operator="greaterThan">
      <formula>0.1</formula>
    </cfRule>
  </conditionalFormatting>
  <conditionalFormatting sqref="AG531:AG535">
    <cfRule type="cellIs" dxfId="301" priority="252" operator="greaterThan">
      <formula>0.1</formula>
    </cfRule>
  </conditionalFormatting>
  <conditionalFormatting sqref="D536:D550">
    <cfRule type="cellIs" dxfId="300" priority="235" operator="between">
      <formula>80.5</formula>
      <formula>100</formula>
    </cfRule>
    <cfRule type="cellIs" dxfId="299" priority="236" operator="between">
      <formula>60.5</formula>
      <formula>80.4</formula>
    </cfRule>
    <cfRule type="cellIs" dxfId="298" priority="237" operator="between">
      <formula>40.5</formula>
      <formula>60.4</formula>
    </cfRule>
    <cfRule type="cellIs" dxfId="297" priority="238" operator="between">
      <formula>20.5</formula>
      <formula>40.4</formula>
    </cfRule>
    <cfRule type="cellIs" dxfId="296" priority="239" operator="between">
      <formula>0.1</formula>
      <formula>20.4</formula>
    </cfRule>
  </conditionalFormatting>
  <conditionalFormatting sqref="X536:AJ540">
    <cfRule type="cellIs" dxfId="295" priority="229" operator="greaterThan">
      <formula>0.1</formula>
    </cfRule>
  </conditionalFormatting>
  <conditionalFormatting sqref="N536:N550">
    <cfRule type="cellIs" dxfId="294" priority="230" operator="between">
      <formula>81</formula>
      <formula>100</formula>
    </cfRule>
    <cfRule type="cellIs" dxfId="293" priority="231" operator="between">
      <formula>61</formula>
      <formula>80</formula>
    </cfRule>
    <cfRule type="cellIs" dxfId="292" priority="232" operator="between">
      <formula>41</formula>
      <formula>60</formula>
    </cfRule>
    <cfRule type="cellIs" dxfId="291" priority="233" operator="between">
      <formula>21</formula>
      <formula>40</formula>
    </cfRule>
    <cfRule type="cellIs" dxfId="290" priority="234" operator="between">
      <formula>1</formula>
      <formula>20</formula>
    </cfRule>
    <cfRule type="cellIs" dxfId="289" priority="245" operator="between">
      <formula>81</formula>
      <formula>100</formula>
    </cfRule>
    <cfRule type="cellIs" dxfId="288" priority="246" operator="between">
      <formula>61</formula>
      <formula>80</formula>
    </cfRule>
    <cfRule type="cellIs" dxfId="287" priority="247" operator="between">
      <formula>41</formula>
      <formula>60</formula>
    </cfRule>
    <cfRule type="cellIs" dxfId="286" priority="248" operator="between">
      <formula>21</formula>
      <formula>40</formula>
    </cfRule>
    <cfRule type="cellIs" dxfId="285" priority="249" operator="between">
      <formula>1</formula>
      <formula>20</formula>
    </cfRule>
  </conditionalFormatting>
  <conditionalFormatting sqref="N536:N550">
    <cfRule type="cellIs" dxfId="284" priority="224" operator="between">
      <formula>81</formula>
      <formula>100</formula>
    </cfRule>
    <cfRule type="cellIs" dxfId="283" priority="225" operator="between">
      <formula>61</formula>
      <formula>80</formula>
    </cfRule>
    <cfRule type="cellIs" dxfId="282" priority="226" operator="between">
      <formula>41</formula>
      <formula>60</formula>
    </cfRule>
    <cfRule type="cellIs" dxfId="281" priority="227" operator="between">
      <formula>21</formula>
      <formula>40</formula>
    </cfRule>
    <cfRule type="cellIs" dxfId="280" priority="228" operator="between">
      <formula>1</formula>
      <formula>20</formula>
    </cfRule>
  </conditionalFormatting>
  <conditionalFormatting sqref="F536">
    <cfRule type="cellIs" dxfId="279" priority="240" operator="between">
      <formula>80.5</formula>
      <formula>100</formula>
    </cfRule>
    <cfRule type="cellIs" dxfId="278" priority="241" operator="between">
      <formula>60.4</formula>
      <formula>80.5</formula>
    </cfRule>
    <cfRule type="cellIs" dxfId="277" priority="242" operator="between">
      <formula>40.5</formula>
      <formula>60.4</formula>
    </cfRule>
    <cfRule type="cellIs" dxfId="276" priority="243" operator="between">
      <formula>20.5</formula>
      <formula>40.4</formula>
    </cfRule>
    <cfRule type="cellIs" dxfId="275" priority="244" operator="between">
      <formula>0.1</formula>
      <formula>20.4</formula>
    </cfRule>
  </conditionalFormatting>
  <conditionalFormatting sqref="D188">
    <cfRule type="cellIs" dxfId="274" priority="209" operator="between">
      <formula>80.5</formula>
      <formula>100</formula>
    </cfRule>
    <cfRule type="cellIs" dxfId="273" priority="210" operator="between">
      <formula>60.5</formula>
      <formula>80.4</formula>
    </cfRule>
    <cfRule type="cellIs" dxfId="272" priority="211" operator="between">
      <formula>40.5</formula>
      <formula>60.4</formula>
    </cfRule>
    <cfRule type="cellIs" dxfId="271" priority="212" operator="between">
      <formula>20.5</formula>
      <formula>40.4</formula>
    </cfRule>
    <cfRule type="cellIs" dxfId="270" priority="213" operator="between">
      <formula>0.1</formula>
      <formula>20.4</formula>
    </cfRule>
  </conditionalFormatting>
  <conditionalFormatting sqref="N188">
    <cfRule type="cellIs" dxfId="269" priority="204" operator="between">
      <formula>81</formula>
      <formula>100</formula>
    </cfRule>
    <cfRule type="cellIs" dxfId="268" priority="205" operator="between">
      <formula>61</formula>
      <formula>80</formula>
    </cfRule>
    <cfRule type="cellIs" dxfId="267" priority="206" operator="between">
      <formula>41</formula>
      <formula>60</formula>
    </cfRule>
    <cfRule type="cellIs" dxfId="266" priority="207" operator="between">
      <formula>21</formula>
      <formula>40</formula>
    </cfRule>
    <cfRule type="cellIs" dxfId="265" priority="208" operator="between">
      <formula>1</formula>
      <formula>20</formula>
    </cfRule>
  </conditionalFormatting>
  <conditionalFormatting sqref="X188:AJ192">
    <cfRule type="cellIs" dxfId="264" priority="198" operator="greaterThan">
      <formula>0.1</formula>
    </cfRule>
  </conditionalFormatting>
  <conditionalFormatting sqref="N188:N192">
    <cfRule type="cellIs" dxfId="263" priority="199" operator="between">
      <formula>81</formula>
      <formula>100</formula>
    </cfRule>
    <cfRule type="cellIs" dxfId="262" priority="200" operator="between">
      <formula>61</formula>
      <formula>80</formula>
    </cfRule>
    <cfRule type="cellIs" dxfId="261" priority="201" operator="between">
      <formula>41</formula>
      <formula>60</formula>
    </cfRule>
    <cfRule type="cellIs" dxfId="260" priority="202" operator="between">
      <formula>21</formula>
      <formula>40</formula>
    </cfRule>
    <cfRule type="cellIs" dxfId="259" priority="203" operator="between">
      <formula>1</formula>
      <formula>20</formula>
    </cfRule>
    <cfRule type="cellIs" dxfId="258" priority="219" operator="between">
      <formula>81</formula>
      <formula>100</formula>
    </cfRule>
    <cfRule type="cellIs" dxfId="257" priority="220" operator="between">
      <formula>61</formula>
      <formula>80</formula>
    </cfRule>
    <cfRule type="cellIs" dxfId="256" priority="221" operator="between">
      <formula>41</formula>
      <formula>60</formula>
    </cfRule>
    <cfRule type="cellIs" dxfId="255" priority="222" operator="between">
      <formula>21</formula>
      <formula>40</formula>
    </cfRule>
    <cfRule type="cellIs" dxfId="254" priority="223" operator="between">
      <formula>1</formula>
      <formula>20</formula>
    </cfRule>
  </conditionalFormatting>
  <conditionalFormatting sqref="N188:N192">
    <cfRule type="cellIs" dxfId="253" priority="193" operator="between">
      <formula>81</formula>
      <formula>100</formula>
    </cfRule>
    <cfRule type="cellIs" dxfId="252" priority="194" operator="between">
      <formula>61</formula>
      <formula>80</formula>
    </cfRule>
    <cfRule type="cellIs" dxfId="251" priority="195" operator="between">
      <formula>41</formula>
      <formula>60</formula>
    </cfRule>
    <cfRule type="cellIs" dxfId="250" priority="196" operator="between">
      <formula>21</formula>
      <formula>40</formula>
    </cfRule>
    <cfRule type="cellIs" dxfId="249" priority="197" operator="between">
      <formula>1</formula>
      <formula>20</formula>
    </cfRule>
  </conditionalFormatting>
  <conditionalFormatting sqref="F188:F192">
    <cfRule type="cellIs" dxfId="248" priority="214" operator="between">
      <formula>80.5</formula>
      <formula>100</formula>
    </cfRule>
    <cfRule type="cellIs" dxfId="247" priority="215" operator="between">
      <formula>60.4</formula>
      <formula>80.5</formula>
    </cfRule>
    <cfRule type="cellIs" dxfId="246" priority="216" operator="between">
      <formula>40.5</formula>
      <formula>60.4</formula>
    </cfRule>
    <cfRule type="cellIs" dxfId="245" priority="217" operator="between">
      <formula>20.5</formula>
      <formula>40.4</formula>
    </cfRule>
    <cfRule type="cellIs" dxfId="244" priority="218" operator="between">
      <formula>0.1</formula>
      <formula>20.4</formula>
    </cfRule>
  </conditionalFormatting>
  <conditionalFormatting sqref="D32:D36">
    <cfRule type="cellIs" dxfId="243" priority="178" operator="between">
      <formula>80.5</formula>
      <formula>100</formula>
    </cfRule>
    <cfRule type="cellIs" dxfId="242" priority="179" operator="between">
      <formula>60.5</formula>
      <formula>80.4</formula>
    </cfRule>
    <cfRule type="cellIs" dxfId="241" priority="180" operator="between">
      <formula>40.5</formula>
      <formula>60.4</formula>
    </cfRule>
    <cfRule type="cellIs" dxfId="240" priority="181" operator="between">
      <formula>20.5</formula>
      <formula>40.4</formula>
    </cfRule>
    <cfRule type="cellIs" dxfId="239" priority="182" operator="between">
      <formula>0.1</formula>
      <formula>20.4</formula>
    </cfRule>
  </conditionalFormatting>
  <conditionalFormatting sqref="N32">
    <cfRule type="cellIs" dxfId="238" priority="173" operator="between">
      <formula>81</formula>
      <formula>100</formula>
    </cfRule>
    <cfRule type="cellIs" dxfId="237" priority="174" operator="between">
      <formula>61</formula>
      <formula>80</formula>
    </cfRule>
    <cfRule type="cellIs" dxfId="236" priority="175" operator="between">
      <formula>41</formula>
      <formula>60</formula>
    </cfRule>
    <cfRule type="cellIs" dxfId="235" priority="176" operator="between">
      <formula>21</formula>
      <formula>40</formula>
    </cfRule>
    <cfRule type="cellIs" dxfId="234" priority="177" operator="between">
      <formula>1</formula>
      <formula>20</formula>
    </cfRule>
  </conditionalFormatting>
  <conditionalFormatting sqref="X32:AJ36">
    <cfRule type="cellIs" dxfId="233" priority="167" operator="greaterThan">
      <formula>0.1</formula>
    </cfRule>
  </conditionalFormatting>
  <conditionalFormatting sqref="N32:N36">
    <cfRule type="cellIs" dxfId="232" priority="168" operator="between">
      <formula>81</formula>
      <formula>100</formula>
    </cfRule>
    <cfRule type="cellIs" dxfId="231" priority="169" operator="between">
      <formula>61</formula>
      <formula>80</formula>
    </cfRule>
    <cfRule type="cellIs" dxfId="230" priority="170" operator="between">
      <formula>41</formula>
      <formula>60</formula>
    </cfRule>
    <cfRule type="cellIs" dxfId="229" priority="171" operator="between">
      <formula>21</formula>
      <formula>40</formula>
    </cfRule>
    <cfRule type="cellIs" dxfId="228" priority="172" operator="between">
      <formula>1</formula>
      <formula>20</formula>
    </cfRule>
    <cfRule type="cellIs" dxfId="227" priority="188" operator="between">
      <formula>81</formula>
      <formula>100</formula>
    </cfRule>
    <cfRule type="cellIs" dxfId="226" priority="189" operator="between">
      <formula>61</formula>
      <formula>80</formula>
    </cfRule>
    <cfRule type="cellIs" dxfId="225" priority="190" operator="between">
      <formula>41</formula>
      <formula>60</formula>
    </cfRule>
    <cfRule type="cellIs" dxfId="224" priority="191" operator="between">
      <formula>21</formula>
      <formula>40</formula>
    </cfRule>
    <cfRule type="cellIs" dxfId="223" priority="192" operator="between">
      <formula>1</formula>
      <formula>20</formula>
    </cfRule>
  </conditionalFormatting>
  <conditionalFormatting sqref="N32:N36">
    <cfRule type="cellIs" dxfId="222" priority="162" operator="between">
      <formula>81</formula>
      <formula>100</formula>
    </cfRule>
    <cfRule type="cellIs" dxfId="221" priority="163" operator="between">
      <formula>61</formula>
      <formula>80</formula>
    </cfRule>
    <cfRule type="cellIs" dxfId="220" priority="164" operator="between">
      <formula>41</formula>
      <formula>60</formula>
    </cfRule>
    <cfRule type="cellIs" dxfId="219" priority="165" operator="between">
      <formula>21</formula>
      <formula>40</formula>
    </cfRule>
    <cfRule type="cellIs" dxfId="218" priority="166" operator="between">
      <formula>1</formula>
      <formula>20</formula>
    </cfRule>
  </conditionalFormatting>
  <conditionalFormatting sqref="F32:F36">
    <cfRule type="cellIs" dxfId="217" priority="183" operator="between">
      <formula>80.5</formula>
      <formula>100</formula>
    </cfRule>
    <cfRule type="cellIs" dxfId="216" priority="184" operator="between">
      <formula>60.4</formula>
      <formula>80.5</formula>
    </cfRule>
    <cfRule type="cellIs" dxfId="215" priority="185" operator="between">
      <formula>40.5</formula>
      <formula>60.4</formula>
    </cfRule>
    <cfRule type="cellIs" dxfId="214" priority="186" operator="between">
      <formula>20.5</formula>
      <formula>40.4</formula>
    </cfRule>
    <cfRule type="cellIs" dxfId="213" priority="187" operator="between">
      <formula>0.1</formula>
      <formula>20.4</formula>
    </cfRule>
  </conditionalFormatting>
  <conditionalFormatting sqref="D37:D41">
    <cfRule type="cellIs" dxfId="212" priority="147" operator="between">
      <formula>80.5</formula>
      <formula>100</formula>
    </cfRule>
    <cfRule type="cellIs" dxfId="211" priority="148" operator="between">
      <formula>60.5</formula>
      <formula>80.4</formula>
    </cfRule>
    <cfRule type="cellIs" dxfId="210" priority="149" operator="between">
      <formula>40.5</formula>
      <formula>60.4</formula>
    </cfRule>
    <cfRule type="cellIs" dxfId="209" priority="150" operator="between">
      <formula>20.5</formula>
      <formula>40.4</formula>
    </cfRule>
    <cfRule type="cellIs" dxfId="208" priority="151" operator="between">
      <formula>0.1</formula>
      <formula>20.4</formula>
    </cfRule>
  </conditionalFormatting>
  <conditionalFormatting sqref="N37">
    <cfRule type="cellIs" dxfId="207" priority="142" operator="between">
      <formula>81</formula>
      <formula>100</formula>
    </cfRule>
    <cfRule type="cellIs" dxfId="206" priority="143" operator="between">
      <formula>61</formula>
      <formula>80</formula>
    </cfRule>
    <cfRule type="cellIs" dxfId="205" priority="144" operator="between">
      <formula>41</formula>
      <formula>60</formula>
    </cfRule>
    <cfRule type="cellIs" dxfId="204" priority="145" operator="between">
      <formula>21</formula>
      <formula>40</formula>
    </cfRule>
    <cfRule type="cellIs" dxfId="203" priority="146" operator="between">
      <formula>1</formula>
      <formula>20</formula>
    </cfRule>
  </conditionalFormatting>
  <conditionalFormatting sqref="X37:AJ41">
    <cfRule type="cellIs" dxfId="202" priority="136" operator="greaterThan">
      <formula>0.1</formula>
    </cfRule>
  </conditionalFormatting>
  <conditionalFormatting sqref="N37:N41">
    <cfRule type="cellIs" dxfId="201" priority="137" operator="between">
      <formula>81</formula>
      <formula>100</formula>
    </cfRule>
    <cfRule type="cellIs" dxfId="200" priority="138" operator="between">
      <formula>61</formula>
      <formula>80</formula>
    </cfRule>
    <cfRule type="cellIs" dxfId="199" priority="139" operator="between">
      <formula>41</formula>
      <formula>60</formula>
    </cfRule>
    <cfRule type="cellIs" dxfId="198" priority="140" operator="between">
      <formula>21</formula>
      <formula>40</formula>
    </cfRule>
    <cfRule type="cellIs" dxfId="197" priority="141" operator="between">
      <formula>1</formula>
      <formula>20</formula>
    </cfRule>
    <cfRule type="cellIs" dxfId="196" priority="157" operator="between">
      <formula>81</formula>
      <formula>100</formula>
    </cfRule>
    <cfRule type="cellIs" dxfId="195" priority="158" operator="between">
      <formula>61</formula>
      <formula>80</formula>
    </cfRule>
    <cfRule type="cellIs" dxfId="194" priority="159" operator="between">
      <formula>41</formula>
      <formula>60</formula>
    </cfRule>
    <cfRule type="cellIs" dxfId="193" priority="160" operator="between">
      <formula>21</formula>
      <formula>40</formula>
    </cfRule>
    <cfRule type="cellIs" dxfId="192" priority="161" operator="between">
      <formula>1</formula>
      <formula>20</formula>
    </cfRule>
  </conditionalFormatting>
  <conditionalFormatting sqref="N37:N41">
    <cfRule type="cellIs" dxfId="191" priority="131" operator="between">
      <formula>81</formula>
      <formula>100</formula>
    </cfRule>
    <cfRule type="cellIs" dxfId="190" priority="132" operator="between">
      <formula>61</formula>
      <formula>80</formula>
    </cfRule>
    <cfRule type="cellIs" dxfId="189" priority="133" operator="between">
      <formula>41</formula>
      <formula>60</formula>
    </cfRule>
    <cfRule type="cellIs" dxfId="188" priority="134" operator="between">
      <formula>21</formula>
      <formula>40</formula>
    </cfRule>
    <cfRule type="cellIs" dxfId="187" priority="135" operator="between">
      <formula>1</formula>
      <formula>20</formula>
    </cfRule>
  </conditionalFormatting>
  <conditionalFormatting sqref="F37:F41">
    <cfRule type="cellIs" dxfId="186" priority="152" operator="between">
      <formula>80.5</formula>
      <formula>100</formula>
    </cfRule>
    <cfRule type="cellIs" dxfId="185" priority="153" operator="between">
      <formula>60.4</formula>
      <formula>80.5</formula>
    </cfRule>
    <cfRule type="cellIs" dxfId="184" priority="154" operator="between">
      <formula>40.5</formula>
      <formula>60.4</formula>
    </cfRule>
    <cfRule type="cellIs" dxfId="183" priority="155" operator="between">
      <formula>20.5</formula>
      <formula>40.4</formula>
    </cfRule>
    <cfRule type="cellIs" dxfId="182" priority="156" operator="between">
      <formula>0.1</formula>
      <formula>20.4</formula>
    </cfRule>
  </conditionalFormatting>
  <conditionalFormatting sqref="D526:D530">
    <cfRule type="cellIs" dxfId="181" priority="95" operator="between">
      <formula>80.5</formula>
      <formula>100</formula>
    </cfRule>
    <cfRule type="cellIs" dxfId="180" priority="96" operator="between">
      <formula>60.5</formula>
      <formula>80.4</formula>
    </cfRule>
    <cfRule type="cellIs" dxfId="179" priority="97" operator="between">
      <formula>40.5</formula>
      <formula>60.4</formula>
    </cfRule>
    <cfRule type="cellIs" dxfId="178" priority="98" operator="between">
      <formula>20.5</formula>
      <formula>40.4</formula>
    </cfRule>
    <cfRule type="cellIs" dxfId="177" priority="99" operator="between">
      <formula>0.1</formula>
      <formula>20.4</formula>
    </cfRule>
  </conditionalFormatting>
  <conditionalFormatting sqref="N526:N530">
    <cfRule type="cellIs" dxfId="176" priority="90" operator="between">
      <formula>81</formula>
      <formula>100</formula>
    </cfRule>
    <cfRule type="cellIs" dxfId="175" priority="91" operator="between">
      <formula>61</formula>
      <formula>80</formula>
    </cfRule>
    <cfRule type="cellIs" dxfId="174" priority="92" operator="between">
      <formula>41</formula>
      <formula>60</formula>
    </cfRule>
    <cfRule type="cellIs" dxfId="173" priority="93" operator="between">
      <formula>21</formula>
      <formula>40</formula>
    </cfRule>
    <cfRule type="cellIs" dxfId="172" priority="94" operator="between">
      <formula>1</formula>
      <formula>20</formula>
    </cfRule>
    <cfRule type="cellIs" dxfId="171" priority="100" operator="between">
      <formula>81</formula>
      <formula>100</formula>
    </cfRule>
    <cfRule type="cellIs" dxfId="170" priority="101" operator="between">
      <formula>61</formula>
      <formula>80</formula>
    </cfRule>
    <cfRule type="cellIs" dxfId="169" priority="102" operator="between">
      <formula>41</formula>
      <formula>60</formula>
    </cfRule>
    <cfRule type="cellIs" dxfId="168" priority="103" operator="between">
      <formula>21</formula>
      <formula>40</formula>
    </cfRule>
    <cfRule type="cellIs" dxfId="167" priority="104" operator="between">
      <formula>1</formula>
      <formula>20</formula>
    </cfRule>
  </conditionalFormatting>
  <conditionalFormatting sqref="N526:N530">
    <cfRule type="cellIs" dxfId="166" priority="85" operator="between">
      <formula>81</formula>
      <formula>100</formula>
    </cfRule>
    <cfRule type="cellIs" dxfId="165" priority="86" operator="between">
      <formula>61</formula>
      <formula>80</formula>
    </cfRule>
    <cfRule type="cellIs" dxfId="164" priority="87" operator="between">
      <formula>41</formula>
      <formula>60</formula>
    </cfRule>
    <cfRule type="cellIs" dxfId="163" priority="88" operator="between">
      <formula>21</formula>
      <formula>40</formula>
    </cfRule>
    <cfRule type="cellIs" dxfId="162" priority="89" operator="between">
      <formula>1</formula>
      <formula>20</formula>
    </cfRule>
  </conditionalFormatting>
  <conditionalFormatting sqref="Y526:AB530 AE526:AF530 AH526:AH530 AJ526:AJ530">
    <cfRule type="cellIs" dxfId="161" priority="84" operator="greaterThan">
      <formula>0.1</formula>
    </cfRule>
  </conditionalFormatting>
  <conditionalFormatting sqref="X526:X530">
    <cfRule type="cellIs" dxfId="160" priority="83" operator="greaterThan">
      <formula>0.1</formula>
    </cfRule>
  </conditionalFormatting>
  <conditionalFormatting sqref="AC526:AC530">
    <cfRule type="cellIs" dxfId="159" priority="82" operator="greaterThan">
      <formula>0.1</formula>
    </cfRule>
  </conditionalFormatting>
  <conditionalFormatting sqref="AG526:AG530">
    <cfRule type="cellIs" dxfId="158" priority="81" operator="greaterThan">
      <formula>0.1</formula>
    </cfRule>
  </conditionalFormatting>
  <conditionalFormatting sqref="D47:D51">
    <cfRule type="cellIs" dxfId="157" priority="66" operator="between">
      <formula>80.5</formula>
      <formula>100</formula>
    </cfRule>
    <cfRule type="cellIs" dxfId="156" priority="67" operator="between">
      <formula>60.5</formula>
      <formula>80.4</formula>
    </cfRule>
    <cfRule type="cellIs" dxfId="155" priority="68" operator="between">
      <formula>40.5</formula>
      <formula>60.4</formula>
    </cfRule>
    <cfRule type="cellIs" dxfId="154" priority="69" operator="between">
      <formula>20.5</formula>
      <formula>40.4</formula>
    </cfRule>
    <cfRule type="cellIs" dxfId="153" priority="70" operator="between">
      <formula>0.1</formula>
      <formula>20.4</formula>
    </cfRule>
  </conditionalFormatting>
  <conditionalFormatting sqref="N47">
    <cfRule type="cellIs" dxfId="152" priority="61" operator="between">
      <formula>81</formula>
      <formula>100</formula>
    </cfRule>
    <cfRule type="cellIs" dxfId="151" priority="62" operator="between">
      <formula>61</formula>
      <formula>80</formula>
    </cfRule>
    <cfRule type="cellIs" dxfId="150" priority="63" operator="between">
      <formula>41</formula>
      <formula>60</formula>
    </cfRule>
    <cfRule type="cellIs" dxfId="149" priority="64" operator="between">
      <formula>21</formula>
      <formula>40</formula>
    </cfRule>
    <cfRule type="cellIs" dxfId="148" priority="65" operator="between">
      <formula>1</formula>
      <formula>20</formula>
    </cfRule>
  </conditionalFormatting>
  <conditionalFormatting sqref="X47:AJ51">
    <cfRule type="cellIs" dxfId="147" priority="55" operator="greaterThan">
      <formula>0.1</formula>
    </cfRule>
  </conditionalFormatting>
  <conditionalFormatting sqref="N47:N51">
    <cfRule type="cellIs" dxfId="146" priority="56" operator="between">
      <formula>81</formula>
      <formula>100</formula>
    </cfRule>
    <cfRule type="cellIs" dxfId="145" priority="57" operator="between">
      <formula>61</formula>
      <formula>80</formula>
    </cfRule>
    <cfRule type="cellIs" dxfId="144" priority="58" operator="between">
      <formula>41</formula>
      <formula>60</formula>
    </cfRule>
    <cfRule type="cellIs" dxfId="143" priority="59" operator="between">
      <formula>21</formula>
      <formula>40</formula>
    </cfRule>
    <cfRule type="cellIs" dxfId="142" priority="60" operator="between">
      <formula>1</formula>
      <formula>20</formula>
    </cfRule>
    <cfRule type="cellIs" dxfId="141" priority="76" operator="between">
      <formula>81</formula>
      <formula>100</formula>
    </cfRule>
    <cfRule type="cellIs" dxfId="140" priority="77" operator="between">
      <formula>61</formula>
      <formula>80</formula>
    </cfRule>
    <cfRule type="cellIs" dxfId="139" priority="78" operator="between">
      <formula>41</formula>
      <formula>60</formula>
    </cfRule>
    <cfRule type="cellIs" dxfId="138" priority="79" operator="between">
      <formula>21</formula>
      <formula>40</formula>
    </cfRule>
    <cfRule type="cellIs" dxfId="137" priority="80" operator="between">
      <formula>1</formula>
      <formula>20</formula>
    </cfRule>
  </conditionalFormatting>
  <conditionalFormatting sqref="N47:N51">
    <cfRule type="cellIs" dxfId="136" priority="50" operator="between">
      <formula>81</formula>
      <formula>100</formula>
    </cfRule>
    <cfRule type="cellIs" dxfId="135" priority="51" operator="between">
      <formula>61</formula>
      <formula>80</formula>
    </cfRule>
    <cfRule type="cellIs" dxfId="134" priority="52" operator="between">
      <formula>41</formula>
      <formula>60</formula>
    </cfRule>
    <cfRule type="cellIs" dxfId="133" priority="53" operator="between">
      <formula>21</formula>
      <formula>40</formula>
    </cfRule>
    <cfRule type="cellIs" dxfId="132" priority="54" operator="between">
      <formula>1</formula>
      <formula>20</formula>
    </cfRule>
  </conditionalFormatting>
  <conditionalFormatting sqref="F47:F51">
    <cfRule type="cellIs" dxfId="131" priority="71" operator="between">
      <formula>80.5</formula>
      <formula>100</formula>
    </cfRule>
    <cfRule type="cellIs" dxfId="130" priority="72" operator="between">
      <formula>60.4</formula>
      <formula>80.5</formula>
    </cfRule>
    <cfRule type="cellIs" dxfId="129" priority="73" operator="between">
      <formula>40.5</formula>
      <formula>60.4</formula>
    </cfRule>
    <cfRule type="cellIs" dxfId="128" priority="74" operator="between">
      <formula>20.5</formula>
      <formula>40.4</formula>
    </cfRule>
    <cfRule type="cellIs" dxfId="127" priority="75" operator="between">
      <formula>0.1</formula>
      <formula>20.4</formula>
    </cfRule>
  </conditionalFormatting>
  <conditionalFormatting sqref="AD526:AD530">
    <cfRule type="cellIs" dxfId="126" priority="49" operator="greaterThan">
      <formula>0.1</formula>
    </cfRule>
  </conditionalFormatting>
  <conditionalFormatting sqref="X541:X545">
    <cfRule type="cellIs" dxfId="125" priority="48" operator="greaterThan">
      <formula>0.1</formula>
    </cfRule>
  </conditionalFormatting>
  <conditionalFormatting sqref="AF541:AF545">
    <cfRule type="cellIs" dxfId="124" priority="40" operator="greaterThan">
      <formula>0.1</formula>
    </cfRule>
  </conditionalFormatting>
  <conditionalFormatting sqref="Z541:Z545">
    <cfRule type="cellIs" dxfId="123" priority="46" operator="greaterThan">
      <formula>0.1</formula>
    </cfRule>
  </conditionalFormatting>
  <conditionalFormatting sqref="AA541:AA545">
    <cfRule type="cellIs" dxfId="122" priority="45" operator="greaterThan">
      <formula>0.1</formula>
    </cfRule>
  </conditionalFormatting>
  <conditionalFormatting sqref="AB541:AB545">
    <cfRule type="cellIs" dxfId="121" priority="44" operator="greaterThan">
      <formula>0.1</formula>
    </cfRule>
  </conditionalFormatting>
  <conditionalFormatting sqref="AI526:AI530">
    <cfRule type="cellIs" dxfId="120" priority="34" operator="greaterThan">
      <formula>0.1</formula>
    </cfRule>
  </conditionalFormatting>
  <conditionalFormatting sqref="AD541:AD545">
    <cfRule type="cellIs" dxfId="119" priority="42" operator="greaterThan">
      <formula>0.1</formula>
    </cfRule>
  </conditionalFormatting>
  <conditionalFormatting sqref="AE541:AE545">
    <cfRule type="cellIs" dxfId="118" priority="41" operator="greaterThan">
      <formula>0.1</formula>
    </cfRule>
  </conditionalFormatting>
  <conditionalFormatting sqref="AG541:AG545">
    <cfRule type="cellIs" dxfId="117" priority="39" operator="greaterThan">
      <formula>0.1</formula>
    </cfRule>
  </conditionalFormatting>
  <conditionalFormatting sqref="AH541:AH545">
    <cfRule type="cellIs" dxfId="116" priority="38" operator="greaterThan">
      <formula>0.1</formula>
    </cfRule>
  </conditionalFormatting>
  <conditionalFormatting sqref="AI541:AI545">
    <cfRule type="cellIs" dxfId="115" priority="37" operator="greaterThan">
      <formula>0.1</formula>
    </cfRule>
  </conditionalFormatting>
  <conditionalFormatting sqref="AJ541:AJ545">
    <cfRule type="cellIs" dxfId="114" priority="36" operator="greaterThan">
      <formula>0.1</formula>
    </cfRule>
  </conditionalFormatting>
  <conditionalFormatting sqref="AC541:AC545">
    <cfRule type="cellIs" dxfId="113" priority="35" operator="greaterThan">
      <formula>0.1</formula>
    </cfRule>
  </conditionalFormatting>
  <conditionalFormatting sqref="Y541:Y545">
    <cfRule type="cellIs" dxfId="112" priority="33" operator="greaterThan">
      <formula>0.1</formula>
    </cfRule>
  </conditionalFormatting>
  <conditionalFormatting sqref="X546:X550">
    <cfRule type="cellIs" dxfId="111" priority="32" operator="greaterThan">
      <formula>0.1</formula>
    </cfRule>
  </conditionalFormatting>
  <conditionalFormatting sqref="AD546:AJ550">
    <cfRule type="cellIs" dxfId="110" priority="27" operator="greaterThan">
      <formula>0.1</formula>
    </cfRule>
  </conditionalFormatting>
  <conditionalFormatting sqref="Y546:Y550">
    <cfRule type="cellIs" dxfId="109" priority="30" operator="greaterThan">
      <formula>0.1</formula>
    </cfRule>
  </conditionalFormatting>
  <conditionalFormatting sqref="AC546:AC550">
    <cfRule type="cellIs" dxfId="108" priority="29" operator="greaterThan">
      <formula>0.1</formula>
    </cfRule>
  </conditionalFormatting>
  <conditionalFormatting sqref="Z546:AB550">
    <cfRule type="cellIs" dxfId="107" priority="28" operator="greaterThan">
      <formula>0.1</formula>
    </cfRule>
  </conditionalFormatting>
  <conditionalFormatting sqref="X426:AJ430">
    <cfRule type="cellIs" dxfId="106" priority="26" operator="greaterThan">
      <formula>0.1</formula>
    </cfRule>
  </conditionalFormatting>
  <conditionalFormatting sqref="N421">
    <cfRule type="cellIs" dxfId="105" priority="11" operator="between">
      <formula>81</formula>
      <formula>100</formula>
    </cfRule>
    <cfRule type="cellIs" dxfId="104" priority="12" operator="between">
      <formula>61</formula>
      <formula>80</formula>
    </cfRule>
    <cfRule type="cellIs" dxfId="103" priority="13" operator="between">
      <formula>41</formula>
      <formula>60</formula>
    </cfRule>
    <cfRule type="cellIs" dxfId="102" priority="14" operator="between">
      <formula>21</formula>
      <formula>40</formula>
    </cfRule>
    <cfRule type="cellIs" dxfId="101" priority="15" operator="between">
      <formula>1</formula>
      <formula>20</formula>
    </cfRule>
  </conditionalFormatting>
  <conditionalFormatting sqref="N421:N425">
    <cfRule type="cellIs" dxfId="100" priority="6" operator="between">
      <formula>81</formula>
      <formula>100</formula>
    </cfRule>
    <cfRule type="cellIs" dxfId="99" priority="7" operator="between">
      <formula>61</formula>
      <formula>80</formula>
    </cfRule>
    <cfRule type="cellIs" dxfId="98" priority="8" operator="between">
      <formula>41</formula>
      <formula>60</formula>
    </cfRule>
    <cfRule type="cellIs" dxfId="97" priority="9" operator="between">
      <formula>21</formula>
      <formula>40</formula>
    </cfRule>
    <cfRule type="cellIs" dxfId="96" priority="10" operator="between">
      <formula>1</formula>
      <formula>20</formula>
    </cfRule>
    <cfRule type="cellIs" dxfId="95" priority="16" operator="between">
      <formula>81</formula>
      <formula>100</formula>
    </cfRule>
    <cfRule type="cellIs" dxfId="94" priority="17" operator="between">
      <formula>61</formula>
      <formula>80</formula>
    </cfRule>
    <cfRule type="cellIs" dxfId="93" priority="18" operator="between">
      <formula>41</formula>
      <formula>60</formula>
    </cfRule>
    <cfRule type="cellIs" dxfId="92" priority="19" operator="between">
      <formula>21</formula>
      <formula>40</formula>
    </cfRule>
    <cfRule type="cellIs" dxfId="91" priority="20" operator="between">
      <formula>1</formula>
      <formula>20</formula>
    </cfRule>
  </conditionalFormatting>
  <conditionalFormatting sqref="N421:N425">
    <cfRule type="cellIs" dxfId="90" priority="1" operator="between">
      <formula>81</formula>
      <formula>100</formula>
    </cfRule>
    <cfRule type="cellIs" dxfId="89" priority="2" operator="between">
      <formula>61</formula>
      <formula>80</formula>
    </cfRule>
    <cfRule type="cellIs" dxfId="88" priority="3" operator="between">
      <formula>41</formula>
      <formula>60</formula>
    </cfRule>
    <cfRule type="cellIs" dxfId="87" priority="4" operator="between">
      <formula>21</formula>
      <formula>40</formula>
    </cfRule>
    <cfRule type="cellIs" dxfId="86" priority="5" operator="between">
      <formula>1</formula>
      <formula>20</formula>
    </cfRule>
  </conditionalFormatting>
  <dataValidations count="10">
    <dataValidation type="whole" operator="equal" allowBlank="1" showInputMessage="1" showErrorMessage="1" sqref="C10:M627 J8:R8">
      <formula1>27253034123005</formula1>
    </dataValidation>
    <dataValidation type="whole" showInputMessage="1" showErrorMessage="1" error="Recuerde registrar un valor entre 0 y 100" sqref="N300:N359 N279:N298 N12:N277 N361:N627">
      <formula1>0</formula1>
      <formula2>100</formula2>
    </dataValidation>
    <dataValidation type="whole" operator="equal" allowBlank="1" showInputMessage="1" showErrorMessage="1" sqref="S1:XFD8 S10:XFD1048576 C9:XFD9">
      <formula1>4.58962254875168E+22</formula1>
    </dataValidation>
    <dataValidation type="whole" operator="equal" showInputMessage="1" showErrorMessage="1" sqref="N278:Q278">
      <formula1>4.56723165463213E+31</formula1>
    </dataValidation>
    <dataValidation type="whole" operator="equal" showInputMessage="1" showErrorMessage="1" sqref="N299:Q299">
      <formula1>8.75123135461532E+22</formula1>
    </dataValidation>
    <dataValidation type="whole" operator="equal" showInputMessage="1" showErrorMessage="1" sqref="N360:Q360">
      <formula1>8.54565132154623E+27</formula1>
    </dataValidation>
    <dataValidation type="whole" operator="equal" allowBlank="1" showInputMessage="1" showErrorMessage="1" sqref="A1:B1048576">
      <formula1>8.76132131268732E+25</formula1>
    </dataValidation>
    <dataValidation type="whole" operator="equal" allowBlank="1" showInputMessage="1" showErrorMessage="1" sqref="C1:R6">
      <formula1>2725303412300540000</formula1>
    </dataValidation>
    <dataValidation type="whole" operator="equal" allowBlank="1" showInputMessage="1" showErrorMessage="1" sqref="C628:R628">
      <formula1>8.99456543213873E+25</formula1>
    </dataValidation>
    <dataValidation type="whole" operator="equal" allowBlank="1" showInputMessage="1" showErrorMessage="1" sqref="C629:R784">
      <formula1>8.47158765132487E+23</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1"/>
  <sheetViews>
    <sheetView showGridLines="0" topLeftCell="A13" zoomScale="80" zoomScaleNormal="80" workbookViewId="0"/>
  </sheetViews>
  <sheetFormatPr baseColWidth="10" defaultColWidth="0" defaultRowHeight="0" customHeight="1" zeroHeight="1" x14ac:dyDescent="0.2"/>
  <cols>
    <col min="1" max="1" width="1.5703125" style="31" customWidth="1"/>
    <col min="2" max="2" width="1.7109375" style="31" customWidth="1"/>
    <col min="3" max="20" width="11.42578125" style="31" customWidth="1"/>
    <col min="21" max="21" width="1" style="31" customWidth="1"/>
    <col min="22" max="22" width="4.140625" style="31" customWidth="1"/>
    <col min="23" max="16384" width="11.42578125" style="31" hidden="1"/>
  </cols>
  <sheetData>
    <row r="1" spans="2:21" ht="7.5" customHeight="1" thickBot="1" x14ac:dyDescent="0.25"/>
    <row r="2" spans="2:21" ht="93.75" customHeight="1" x14ac:dyDescent="0.2">
      <c r="B2" s="28"/>
      <c r="C2" s="29"/>
      <c r="D2" s="29"/>
      <c r="E2" s="29"/>
      <c r="F2" s="29"/>
      <c r="G2" s="29"/>
      <c r="H2" s="29"/>
      <c r="I2" s="29"/>
      <c r="J2" s="29"/>
      <c r="K2" s="29"/>
      <c r="L2" s="29"/>
      <c r="M2" s="29"/>
      <c r="N2" s="29"/>
      <c r="O2" s="29"/>
      <c r="P2" s="29"/>
      <c r="Q2" s="29"/>
      <c r="R2" s="29"/>
      <c r="S2" s="29"/>
      <c r="T2" s="29"/>
      <c r="U2" s="30"/>
    </row>
    <row r="3" spans="2:21" ht="25.5" x14ac:dyDescent="0.2">
      <c r="B3" s="32"/>
      <c r="C3" s="513" t="s">
        <v>739</v>
      </c>
      <c r="D3" s="513"/>
      <c r="E3" s="513"/>
      <c r="F3" s="513"/>
      <c r="G3" s="513"/>
      <c r="H3" s="513"/>
      <c r="I3" s="513"/>
      <c r="J3" s="513"/>
      <c r="K3" s="513"/>
      <c r="L3" s="513"/>
      <c r="M3" s="513"/>
      <c r="N3" s="513"/>
      <c r="O3" s="513"/>
      <c r="P3" s="513"/>
      <c r="Q3" s="513"/>
      <c r="R3" s="513"/>
      <c r="S3" s="513"/>
      <c r="T3" s="513"/>
      <c r="U3" s="33"/>
    </row>
    <row r="4" spans="2:21" ht="6.75" customHeight="1" x14ac:dyDescent="0.2">
      <c r="B4" s="32"/>
      <c r="C4" s="34"/>
      <c r="D4" s="34"/>
      <c r="E4" s="34"/>
      <c r="F4" s="34"/>
      <c r="G4" s="34"/>
      <c r="H4" s="34"/>
      <c r="I4" s="34"/>
      <c r="J4" s="34"/>
      <c r="K4" s="34"/>
      <c r="L4" s="34"/>
      <c r="M4" s="34"/>
      <c r="N4" s="34"/>
      <c r="O4" s="34"/>
      <c r="P4" s="34"/>
      <c r="Q4" s="34"/>
      <c r="R4" s="34"/>
      <c r="S4" s="34"/>
      <c r="T4" s="34"/>
      <c r="U4" s="33"/>
    </row>
    <row r="5" spans="2:21" ht="14.25" x14ac:dyDescent="0.2">
      <c r="B5" s="32"/>
      <c r="C5" s="34"/>
      <c r="D5" s="34"/>
      <c r="E5" s="34"/>
      <c r="F5" s="34"/>
      <c r="G5" s="34"/>
      <c r="H5" s="34"/>
      <c r="I5" s="34"/>
      <c r="J5" s="34"/>
      <c r="K5" s="34"/>
      <c r="L5" s="34"/>
      <c r="M5" s="34"/>
      <c r="N5" s="34"/>
      <c r="O5" s="34"/>
      <c r="P5" s="34"/>
      <c r="Q5" s="34"/>
      <c r="R5" s="34"/>
      <c r="S5" s="34"/>
      <c r="T5" s="34"/>
      <c r="U5" s="33"/>
    </row>
    <row r="6" spans="2:21" ht="18" customHeight="1" x14ac:dyDescent="0.25">
      <c r="B6" s="32"/>
      <c r="C6" s="280" t="s">
        <v>172</v>
      </c>
      <c r="D6" s="35"/>
      <c r="E6" s="36"/>
      <c r="F6" s="36"/>
      <c r="G6" s="36"/>
      <c r="H6" s="36"/>
      <c r="I6" s="35"/>
      <c r="J6" s="35"/>
      <c r="K6" s="35"/>
      <c r="L6" s="36"/>
      <c r="M6" s="36"/>
      <c r="N6" s="36"/>
      <c r="O6" s="36"/>
      <c r="P6" s="36"/>
      <c r="Q6" s="36"/>
      <c r="R6" s="36"/>
      <c r="S6" s="36"/>
      <c r="T6" s="36"/>
      <c r="U6" s="33"/>
    </row>
    <row r="7" spans="2:21" ht="14.25" x14ac:dyDescent="0.2">
      <c r="B7" s="32"/>
      <c r="E7" s="34"/>
      <c r="F7" s="34"/>
      <c r="G7" s="34"/>
      <c r="H7" s="34"/>
      <c r="L7" s="34"/>
      <c r="M7" s="34"/>
      <c r="N7" s="34"/>
      <c r="O7" s="34"/>
      <c r="P7" s="34"/>
      <c r="Q7" s="34"/>
      <c r="R7" s="34"/>
      <c r="S7" s="34"/>
      <c r="T7" s="34"/>
      <c r="U7" s="33"/>
    </row>
    <row r="8" spans="2:21" ht="14.25" x14ac:dyDescent="0.2">
      <c r="B8" s="32"/>
      <c r="E8" s="34"/>
      <c r="F8" s="34"/>
      <c r="G8" s="34"/>
      <c r="H8" s="34"/>
      <c r="L8" s="34"/>
      <c r="M8" s="34"/>
      <c r="N8" s="34"/>
      <c r="O8" s="34"/>
      <c r="P8" s="34"/>
      <c r="Q8" s="34"/>
      <c r="R8" s="34"/>
      <c r="S8" s="34"/>
      <c r="T8" s="34"/>
      <c r="U8" s="33"/>
    </row>
    <row r="9" spans="2:21" ht="14.25" x14ac:dyDescent="0.2">
      <c r="B9" s="32"/>
      <c r="E9" s="34"/>
      <c r="F9" s="34"/>
      <c r="G9" s="34"/>
      <c r="H9" s="34"/>
      <c r="I9" s="34"/>
      <c r="L9" s="34"/>
      <c r="M9" s="34"/>
      <c r="N9" s="34"/>
      <c r="O9" s="34"/>
      <c r="P9" s="34"/>
      <c r="Q9" s="34"/>
      <c r="R9" s="34"/>
      <c r="S9" s="34"/>
      <c r="T9" s="34"/>
      <c r="U9" s="33"/>
    </row>
    <row r="10" spans="2:21" ht="14.25" x14ac:dyDescent="0.2">
      <c r="B10" s="32"/>
      <c r="C10" s="34"/>
      <c r="D10" s="34"/>
      <c r="E10" s="34"/>
      <c r="F10" s="34"/>
      <c r="G10" s="34"/>
      <c r="H10" s="34"/>
      <c r="J10" s="34"/>
      <c r="K10" s="34"/>
      <c r="L10" s="34"/>
      <c r="M10" s="34"/>
      <c r="N10" s="34"/>
      <c r="O10" s="34"/>
      <c r="P10" s="34"/>
      <c r="Q10" s="34"/>
      <c r="R10" s="34"/>
      <c r="S10" s="34"/>
      <c r="T10" s="34"/>
      <c r="U10" s="33"/>
    </row>
    <row r="11" spans="2:21" ht="14.25" x14ac:dyDescent="0.2">
      <c r="B11" s="32"/>
      <c r="C11" s="34"/>
      <c r="D11" s="34"/>
      <c r="E11" s="34"/>
      <c r="F11" s="34"/>
      <c r="G11" s="34"/>
      <c r="H11" s="34"/>
      <c r="I11" s="34"/>
      <c r="J11" s="34" t="s">
        <v>173</v>
      </c>
      <c r="K11" s="34" t="s">
        <v>162</v>
      </c>
      <c r="L11" s="34"/>
      <c r="M11" s="34"/>
      <c r="N11" s="34"/>
      <c r="O11" s="34"/>
      <c r="P11" s="34"/>
      <c r="Q11" s="34"/>
      <c r="R11" s="34"/>
      <c r="S11" s="34"/>
      <c r="T11" s="34"/>
      <c r="U11" s="33"/>
    </row>
    <row r="12" spans="2:21" ht="14.25" x14ac:dyDescent="0.2">
      <c r="B12" s="32"/>
      <c r="C12" s="34"/>
      <c r="D12" s="34"/>
      <c r="E12" s="34"/>
      <c r="F12" s="34"/>
      <c r="G12" s="34"/>
      <c r="H12" s="34"/>
      <c r="I12" s="34" t="str">
        <f>Inicio!C5</f>
        <v>POLÍTICA GESTIÓN ESTRATÉGICA DEL TALENTO HUMANO</v>
      </c>
      <c r="J12" s="34">
        <v>100</v>
      </c>
      <c r="K12" s="37">
        <f>+'Autodiagnóstico '!J8</f>
        <v>42.418032786885249</v>
      </c>
      <c r="L12" s="34"/>
      <c r="M12" s="34"/>
      <c r="N12" s="34"/>
      <c r="O12" s="34"/>
      <c r="P12" s="34"/>
      <c r="Q12" s="34"/>
      <c r="R12" s="34"/>
      <c r="S12" s="34"/>
      <c r="T12" s="34"/>
      <c r="U12" s="33"/>
    </row>
    <row r="13" spans="2:21" ht="14.25" x14ac:dyDescent="0.2">
      <c r="B13" s="32"/>
      <c r="C13" s="34"/>
      <c r="D13" s="34"/>
      <c r="E13" s="34"/>
      <c r="F13" s="34"/>
      <c r="G13" s="34"/>
      <c r="H13" s="34"/>
      <c r="I13" s="34"/>
      <c r="K13" s="34"/>
      <c r="L13" s="34"/>
      <c r="M13" s="34"/>
      <c r="N13" s="34"/>
      <c r="O13" s="34"/>
      <c r="P13" s="34"/>
      <c r="Q13" s="34"/>
      <c r="R13" s="34"/>
      <c r="S13" s="34"/>
      <c r="T13" s="34"/>
      <c r="U13" s="33"/>
    </row>
    <row r="14" spans="2:21" ht="14.25" x14ac:dyDescent="0.2">
      <c r="B14" s="32"/>
      <c r="C14" s="34"/>
      <c r="D14" s="34"/>
      <c r="E14" s="34"/>
      <c r="F14" s="34"/>
      <c r="G14" s="34"/>
      <c r="H14" s="34"/>
      <c r="I14" s="34"/>
      <c r="J14" s="34"/>
      <c r="K14" s="34"/>
      <c r="L14" s="34"/>
      <c r="M14" s="34"/>
      <c r="N14" s="34"/>
      <c r="O14" s="34"/>
      <c r="P14" s="34"/>
      <c r="Q14" s="34"/>
      <c r="R14" s="34"/>
      <c r="S14" s="34"/>
      <c r="T14" s="34"/>
      <c r="U14" s="33"/>
    </row>
    <row r="15" spans="2:21" ht="14.25" x14ac:dyDescent="0.2">
      <c r="B15" s="32"/>
      <c r="C15" s="34"/>
      <c r="D15" s="34"/>
      <c r="E15" s="34"/>
      <c r="F15" s="34"/>
      <c r="G15" s="34"/>
      <c r="H15" s="34"/>
      <c r="I15" s="34"/>
      <c r="J15" s="34"/>
      <c r="K15" s="34"/>
      <c r="L15" s="34"/>
      <c r="M15" s="34"/>
      <c r="N15" s="34"/>
      <c r="O15" s="34"/>
      <c r="P15" s="34"/>
      <c r="Q15" s="34"/>
      <c r="R15" s="34"/>
      <c r="S15" s="34"/>
      <c r="T15" s="34"/>
      <c r="U15" s="33"/>
    </row>
    <row r="16" spans="2:21" ht="14.25" x14ac:dyDescent="0.2">
      <c r="B16" s="32"/>
      <c r="C16" s="34"/>
      <c r="D16" s="34"/>
      <c r="E16" s="34"/>
      <c r="F16" s="34"/>
      <c r="G16" s="34"/>
      <c r="H16" s="34"/>
      <c r="I16" s="34"/>
      <c r="J16" s="34"/>
      <c r="K16" s="34"/>
      <c r="L16" s="34"/>
      <c r="M16" s="34"/>
      <c r="N16" s="34"/>
      <c r="O16" s="34"/>
      <c r="P16" s="34"/>
      <c r="Q16" s="34"/>
      <c r="R16" s="34"/>
      <c r="S16" s="34"/>
      <c r="T16" s="34"/>
      <c r="U16" s="33"/>
    </row>
    <row r="17" spans="2:21" ht="14.25" x14ac:dyDescent="0.2">
      <c r="B17" s="32"/>
      <c r="C17" s="34"/>
      <c r="D17" s="34"/>
      <c r="E17" s="34"/>
      <c r="F17" s="34"/>
      <c r="G17" s="34"/>
      <c r="H17" s="34"/>
      <c r="I17" s="34"/>
      <c r="J17" s="34"/>
      <c r="K17" s="34"/>
      <c r="L17" s="34"/>
      <c r="M17" s="34"/>
      <c r="N17" s="34"/>
      <c r="O17" s="34"/>
      <c r="P17" s="34"/>
      <c r="Q17" s="34"/>
      <c r="R17" s="34"/>
      <c r="S17" s="34"/>
      <c r="T17" s="34"/>
      <c r="U17" s="33"/>
    </row>
    <row r="18" spans="2:21" ht="14.25" x14ac:dyDescent="0.2">
      <c r="B18" s="32"/>
      <c r="C18" s="34"/>
      <c r="D18" s="34"/>
      <c r="E18" s="34"/>
      <c r="F18" s="34"/>
      <c r="G18" s="34"/>
      <c r="H18" s="34"/>
      <c r="I18" s="34"/>
      <c r="J18" s="34"/>
      <c r="K18" s="34"/>
      <c r="L18" s="34"/>
      <c r="M18" s="34"/>
      <c r="N18" s="34"/>
      <c r="O18" s="34"/>
      <c r="P18" s="34"/>
      <c r="Q18" s="34"/>
      <c r="R18" s="34"/>
      <c r="S18" s="34"/>
      <c r="T18" s="34"/>
      <c r="U18" s="33"/>
    </row>
    <row r="19" spans="2:21" ht="14.25" x14ac:dyDescent="0.2">
      <c r="B19" s="32"/>
      <c r="C19" s="34"/>
      <c r="D19" s="34"/>
      <c r="E19" s="34"/>
      <c r="F19" s="34"/>
      <c r="G19" s="34"/>
      <c r="H19" s="34"/>
      <c r="I19" s="34"/>
      <c r="J19" s="34"/>
      <c r="K19" s="34"/>
      <c r="L19" s="34"/>
      <c r="M19" s="34"/>
      <c r="N19" s="34"/>
      <c r="O19" s="34"/>
      <c r="P19" s="34"/>
      <c r="Q19" s="34"/>
      <c r="R19" s="34"/>
      <c r="S19" s="34"/>
      <c r="T19" s="34"/>
      <c r="U19" s="33"/>
    </row>
    <row r="20" spans="2:21" ht="14.25" x14ac:dyDescent="0.2">
      <c r="B20" s="32"/>
      <c r="C20" s="34"/>
      <c r="D20" s="34"/>
      <c r="E20" s="34"/>
      <c r="F20" s="34"/>
      <c r="G20" s="34"/>
      <c r="H20" s="34"/>
      <c r="I20" s="34"/>
      <c r="J20" s="34"/>
      <c r="K20" s="34"/>
      <c r="L20" s="34"/>
      <c r="M20" s="34"/>
      <c r="N20" s="34"/>
      <c r="O20" s="34"/>
      <c r="P20" s="34"/>
      <c r="Q20" s="34"/>
      <c r="R20" s="34"/>
      <c r="S20" s="34"/>
      <c r="T20" s="34"/>
      <c r="U20" s="33"/>
    </row>
    <row r="21" spans="2:21" ht="14.25" x14ac:dyDescent="0.2">
      <c r="B21" s="32"/>
      <c r="C21" s="34"/>
      <c r="D21" s="34"/>
      <c r="E21" s="34"/>
      <c r="F21" s="34"/>
      <c r="G21" s="34"/>
      <c r="H21" s="34"/>
      <c r="I21" s="34"/>
      <c r="J21" s="34"/>
      <c r="K21" s="34"/>
      <c r="L21" s="34"/>
      <c r="M21" s="34"/>
      <c r="N21" s="34"/>
      <c r="O21" s="34"/>
      <c r="P21" s="34"/>
      <c r="Q21" s="34"/>
      <c r="R21" s="34"/>
      <c r="S21" s="34"/>
      <c r="T21" s="34"/>
      <c r="U21" s="33"/>
    </row>
    <row r="22" spans="2:21" ht="14.25" x14ac:dyDescent="0.2">
      <c r="B22" s="32"/>
      <c r="C22" s="34"/>
      <c r="D22" s="34"/>
      <c r="E22" s="34"/>
      <c r="F22" s="34"/>
      <c r="G22" s="34"/>
      <c r="H22" s="34"/>
      <c r="I22" s="34"/>
      <c r="J22" s="34"/>
      <c r="K22" s="34"/>
      <c r="L22" s="34"/>
      <c r="M22" s="34"/>
      <c r="N22" s="34"/>
      <c r="O22" s="34"/>
      <c r="P22" s="34"/>
      <c r="Q22" s="34"/>
      <c r="R22" s="34"/>
      <c r="S22" s="34"/>
      <c r="T22" s="34"/>
      <c r="U22" s="33"/>
    </row>
    <row r="23" spans="2:21" ht="14.25" x14ac:dyDescent="0.2">
      <c r="B23" s="32"/>
      <c r="C23" s="34"/>
      <c r="D23" s="34"/>
      <c r="E23" s="34"/>
      <c r="F23" s="34"/>
      <c r="G23" s="34"/>
      <c r="H23" s="34"/>
      <c r="I23" s="34"/>
      <c r="J23" s="34"/>
      <c r="K23" s="34"/>
      <c r="L23" s="34"/>
      <c r="M23" s="34"/>
      <c r="N23" s="34"/>
      <c r="O23" s="34"/>
      <c r="P23" s="34"/>
      <c r="Q23" s="34"/>
      <c r="R23" s="34"/>
      <c r="S23" s="34"/>
      <c r="T23" s="34"/>
      <c r="U23" s="33"/>
    </row>
    <row r="24" spans="2:21" ht="14.25" x14ac:dyDescent="0.2">
      <c r="B24" s="32"/>
      <c r="C24" s="34"/>
      <c r="D24" s="34"/>
      <c r="E24" s="34"/>
      <c r="F24" s="34"/>
      <c r="G24" s="34"/>
      <c r="H24" s="34"/>
      <c r="I24" s="34"/>
      <c r="J24" s="34"/>
      <c r="K24" s="34"/>
      <c r="L24" s="34"/>
      <c r="M24" s="34"/>
      <c r="N24" s="34"/>
      <c r="O24" s="34"/>
      <c r="P24" s="34"/>
      <c r="Q24" s="34"/>
      <c r="R24" s="34"/>
      <c r="S24" s="34"/>
      <c r="T24" s="34"/>
      <c r="U24" s="33"/>
    </row>
    <row r="25" spans="2:21" ht="14.25" x14ac:dyDescent="0.2">
      <c r="B25" s="32"/>
      <c r="C25" s="34"/>
      <c r="D25" s="34"/>
      <c r="E25" s="34"/>
      <c r="F25" s="34"/>
      <c r="G25" s="34"/>
      <c r="H25" s="34"/>
      <c r="I25" s="34"/>
      <c r="J25" s="34"/>
      <c r="K25" s="34"/>
      <c r="L25" s="34"/>
      <c r="M25" s="34"/>
      <c r="N25" s="34"/>
      <c r="O25" s="34"/>
      <c r="P25" s="34"/>
      <c r="Q25" s="34"/>
      <c r="R25" s="34"/>
      <c r="S25" s="34"/>
      <c r="T25" s="34"/>
      <c r="U25" s="33"/>
    </row>
    <row r="26" spans="2:21" ht="14.25" x14ac:dyDescent="0.2">
      <c r="B26" s="32"/>
      <c r="C26" s="34"/>
      <c r="D26" s="34"/>
      <c r="E26" s="34"/>
      <c r="F26" s="34"/>
      <c r="G26" s="34"/>
      <c r="H26" s="34"/>
      <c r="I26" s="34"/>
      <c r="J26" s="34"/>
      <c r="K26" s="34"/>
      <c r="L26" s="34"/>
      <c r="M26" s="34"/>
      <c r="N26" s="34"/>
      <c r="O26" s="34"/>
      <c r="P26" s="34"/>
      <c r="Q26" s="34"/>
      <c r="R26" s="34"/>
      <c r="S26" s="34"/>
      <c r="T26" s="34"/>
      <c r="U26" s="33"/>
    </row>
    <row r="27" spans="2:21" ht="14.25" x14ac:dyDescent="0.2">
      <c r="B27" s="32"/>
      <c r="C27" s="34"/>
      <c r="D27" s="34"/>
      <c r="E27" s="34"/>
      <c r="F27" s="34"/>
      <c r="G27" s="34"/>
      <c r="H27" s="34"/>
      <c r="I27" s="34"/>
      <c r="J27" s="34"/>
      <c r="K27" s="34"/>
      <c r="L27" s="34"/>
      <c r="M27" s="34"/>
      <c r="N27" s="34"/>
      <c r="O27" s="34"/>
      <c r="P27" s="34"/>
      <c r="Q27" s="34"/>
      <c r="R27" s="34"/>
      <c r="S27" s="34"/>
      <c r="T27" s="34"/>
      <c r="U27" s="33"/>
    </row>
    <row r="28" spans="2:21" ht="18" customHeight="1" x14ac:dyDescent="0.25">
      <c r="B28" s="32"/>
      <c r="C28" s="280" t="s">
        <v>501</v>
      </c>
      <c r="D28" s="35"/>
      <c r="E28" s="36"/>
      <c r="F28" s="36"/>
      <c r="G28" s="36"/>
      <c r="H28" s="36"/>
      <c r="I28" s="35"/>
      <c r="J28" s="35"/>
      <c r="K28" s="35"/>
      <c r="L28" s="36"/>
      <c r="M28" s="36"/>
      <c r="N28" s="36"/>
      <c r="O28" s="36"/>
      <c r="P28" s="36"/>
      <c r="Q28" s="36"/>
      <c r="R28" s="36"/>
      <c r="S28" s="36"/>
      <c r="T28" s="36"/>
      <c r="U28" s="33"/>
    </row>
    <row r="29" spans="2:21" ht="14.25" x14ac:dyDescent="0.2">
      <c r="B29" s="32"/>
      <c r="F29" s="34"/>
      <c r="G29" s="34"/>
      <c r="H29" s="34"/>
      <c r="I29" s="34"/>
      <c r="J29" s="34"/>
      <c r="K29" s="34"/>
      <c r="L29" s="34"/>
      <c r="M29" s="34"/>
      <c r="N29" s="34"/>
      <c r="O29" s="34"/>
      <c r="P29" s="34"/>
      <c r="Q29" s="34"/>
      <c r="R29" s="34"/>
      <c r="S29" s="34"/>
      <c r="T29" s="34"/>
      <c r="U29" s="33"/>
    </row>
    <row r="30" spans="2:21" ht="14.25" x14ac:dyDescent="0.2">
      <c r="B30" s="32"/>
      <c r="F30" s="34"/>
      <c r="G30" s="34"/>
      <c r="H30" s="34"/>
      <c r="I30" s="34"/>
      <c r="J30" s="34"/>
      <c r="K30" s="34"/>
      <c r="L30" s="34"/>
      <c r="M30" s="34"/>
      <c r="N30" s="34"/>
      <c r="O30" s="34"/>
      <c r="P30" s="34"/>
      <c r="Q30" s="34"/>
      <c r="R30" s="34"/>
      <c r="S30" s="34"/>
      <c r="T30" s="34"/>
      <c r="U30" s="33"/>
    </row>
    <row r="31" spans="2:21" ht="14.25" x14ac:dyDescent="0.2">
      <c r="B31" s="32"/>
      <c r="F31" s="34"/>
      <c r="G31" s="34"/>
      <c r="H31" s="34"/>
      <c r="I31" s="34"/>
      <c r="J31" s="34"/>
      <c r="K31" s="34"/>
      <c r="L31" s="34"/>
      <c r="M31" s="34"/>
      <c r="N31" s="34"/>
      <c r="O31" s="34"/>
      <c r="P31" s="34"/>
      <c r="Q31" s="34"/>
      <c r="R31" s="34"/>
      <c r="S31" s="34"/>
      <c r="T31" s="34"/>
      <c r="U31" s="33"/>
    </row>
    <row r="32" spans="2:21" ht="14.25" x14ac:dyDescent="0.2">
      <c r="B32" s="32"/>
      <c r="C32" s="34"/>
      <c r="D32" s="34"/>
      <c r="E32" s="34"/>
      <c r="F32" s="34"/>
      <c r="G32" s="34"/>
      <c r="H32" s="34"/>
      <c r="I32" s="34"/>
      <c r="J32" s="34"/>
      <c r="K32" s="34"/>
      <c r="L32" s="34"/>
      <c r="M32" s="34"/>
      <c r="N32" s="34"/>
      <c r="O32" s="34"/>
      <c r="P32" s="34"/>
      <c r="Q32" s="34"/>
      <c r="R32" s="34"/>
      <c r="S32" s="34"/>
      <c r="T32" s="34"/>
      <c r="U32" s="33"/>
    </row>
    <row r="33" spans="2:21" ht="14.25" x14ac:dyDescent="0.2">
      <c r="B33" s="32"/>
      <c r="C33" s="34"/>
      <c r="D33" s="34"/>
      <c r="E33" s="34"/>
      <c r="F33" s="34"/>
      <c r="G33" s="34"/>
      <c r="H33" s="34"/>
      <c r="I33" s="34"/>
      <c r="J33" s="34" t="s">
        <v>174</v>
      </c>
      <c r="K33" s="34" t="s">
        <v>175</v>
      </c>
      <c r="L33" s="34" t="s">
        <v>176</v>
      </c>
      <c r="M33" s="34"/>
      <c r="N33" s="34"/>
      <c r="O33" s="34"/>
      <c r="P33" s="34"/>
      <c r="Q33" s="34"/>
      <c r="R33" s="34"/>
      <c r="S33" s="34"/>
      <c r="T33" s="34"/>
      <c r="U33" s="33"/>
    </row>
    <row r="34" spans="2:21" ht="14.25" x14ac:dyDescent="0.2">
      <c r="B34" s="32"/>
      <c r="C34" s="34"/>
      <c r="D34" s="34"/>
      <c r="E34" s="34"/>
      <c r="F34" s="34"/>
      <c r="G34" s="34"/>
      <c r="H34" s="34"/>
      <c r="I34" s="34"/>
      <c r="J34" s="34" t="str">
        <f>+'Autodiagnóstico '!C12</f>
        <v>PLANEACIÓN</v>
      </c>
      <c r="K34" s="34">
        <v>100</v>
      </c>
      <c r="L34" s="37">
        <f>+'Autodiagnóstico '!D12</f>
        <v>51.333333333333336</v>
      </c>
      <c r="M34" s="34"/>
      <c r="N34" s="34"/>
      <c r="O34" s="34"/>
      <c r="P34" s="34"/>
      <c r="Q34" s="34"/>
      <c r="R34" s="34"/>
      <c r="S34" s="34"/>
      <c r="T34" s="34"/>
      <c r="U34" s="33"/>
    </row>
    <row r="35" spans="2:21" ht="14.25" x14ac:dyDescent="0.2">
      <c r="B35" s="32"/>
      <c r="C35" s="34"/>
      <c r="D35" s="34"/>
      <c r="E35" s="34"/>
      <c r="F35" s="34"/>
      <c r="G35" s="34"/>
      <c r="H35" s="34"/>
      <c r="I35" s="34"/>
      <c r="J35" s="34" t="str">
        <f>+'Autodiagnóstico '!C133</f>
        <v>INGRESO</v>
      </c>
      <c r="K35" s="34">
        <v>100</v>
      </c>
      <c r="L35" s="37">
        <f>+'Autodiagnóstico '!D133</f>
        <v>39.46153846153846</v>
      </c>
      <c r="M35" s="34"/>
      <c r="N35" s="34"/>
      <c r="O35" s="34"/>
      <c r="P35" s="34"/>
      <c r="Q35" s="34"/>
      <c r="R35" s="34"/>
      <c r="S35" s="34"/>
      <c r="T35" s="34"/>
      <c r="U35" s="33"/>
    </row>
    <row r="36" spans="2:21" ht="14.25" x14ac:dyDescent="0.2">
      <c r="B36" s="32"/>
      <c r="C36" s="34"/>
      <c r="D36" s="34"/>
      <c r="E36" s="34"/>
      <c r="F36" s="34"/>
      <c r="G36" s="34"/>
      <c r="H36" s="34"/>
      <c r="I36" s="34"/>
      <c r="J36" s="34" t="str">
        <f>+'Autodiagnóstico '!C198</f>
        <v>DESARROLLO</v>
      </c>
      <c r="K36" s="34">
        <v>100</v>
      </c>
      <c r="L36" s="37">
        <f>+'Autodiagnóstico '!D198</f>
        <v>41.379746835443036</v>
      </c>
      <c r="M36" s="38"/>
      <c r="N36" s="34"/>
      <c r="O36" s="34"/>
      <c r="P36" s="34"/>
      <c r="Q36" s="34"/>
      <c r="R36" s="34"/>
      <c r="S36" s="34"/>
      <c r="T36" s="34"/>
      <c r="U36" s="33"/>
    </row>
    <row r="37" spans="2:21" ht="14.25" x14ac:dyDescent="0.2">
      <c r="B37" s="32"/>
      <c r="C37" s="34"/>
      <c r="D37" s="34"/>
      <c r="E37" s="34"/>
      <c r="F37" s="34"/>
      <c r="G37" s="34"/>
      <c r="H37" s="34"/>
      <c r="I37" s="34"/>
      <c r="J37" s="34" t="str">
        <f>+'Autodiagnóstico '!C596</f>
        <v>RETIRO</v>
      </c>
      <c r="K37" s="34">
        <v>100</v>
      </c>
      <c r="L37" s="37">
        <f>+'Autodiagnóstico '!D596</f>
        <v>26.833333333333332</v>
      </c>
      <c r="M37" s="38"/>
      <c r="N37" s="34"/>
      <c r="O37" s="34"/>
      <c r="P37" s="34"/>
      <c r="Q37" s="34"/>
      <c r="R37" s="34"/>
      <c r="S37" s="34"/>
      <c r="T37" s="34"/>
      <c r="U37" s="33"/>
    </row>
    <row r="38" spans="2:21" ht="14.25" x14ac:dyDescent="0.2">
      <c r="B38" s="32"/>
      <c r="C38" s="34"/>
      <c r="D38" s="34"/>
      <c r="E38" s="34"/>
      <c r="F38" s="34"/>
      <c r="G38" s="34"/>
      <c r="H38" s="34"/>
      <c r="I38" s="34"/>
      <c r="J38" s="34"/>
      <c r="K38" s="34"/>
      <c r="L38" s="34"/>
      <c r="M38" s="38"/>
      <c r="N38" s="34"/>
      <c r="O38" s="34"/>
      <c r="P38" s="34"/>
      <c r="Q38" s="34"/>
      <c r="R38" s="34"/>
      <c r="S38" s="34"/>
      <c r="T38" s="34"/>
      <c r="U38" s="33"/>
    </row>
    <row r="39" spans="2:21" ht="14.25" x14ac:dyDescent="0.2">
      <c r="B39" s="32"/>
      <c r="C39" s="34"/>
      <c r="D39" s="34"/>
      <c r="E39" s="34"/>
      <c r="F39" s="34"/>
      <c r="G39" s="34"/>
      <c r="H39" s="34"/>
      <c r="I39" s="34"/>
      <c r="J39" s="34"/>
      <c r="K39" s="34"/>
      <c r="L39" s="34"/>
      <c r="M39" s="38"/>
      <c r="N39" s="34"/>
      <c r="O39" s="34"/>
      <c r="P39" s="34"/>
      <c r="Q39" s="34"/>
      <c r="R39" s="34"/>
      <c r="S39" s="34"/>
      <c r="T39" s="34"/>
      <c r="U39" s="33"/>
    </row>
    <row r="40" spans="2:21" ht="14.25" x14ac:dyDescent="0.2">
      <c r="B40" s="32"/>
      <c r="C40" s="34"/>
      <c r="D40" s="34"/>
      <c r="E40" s="34"/>
      <c r="F40" s="34"/>
      <c r="G40" s="34"/>
      <c r="H40" s="34"/>
      <c r="I40" s="34"/>
      <c r="J40" s="34"/>
      <c r="K40" s="34"/>
      <c r="L40" s="34"/>
      <c r="M40" s="38"/>
      <c r="N40" s="34"/>
      <c r="O40" s="34"/>
      <c r="P40" s="34"/>
      <c r="Q40" s="34"/>
      <c r="R40" s="34"/>
      <c r="S40" s="34"/>
      <c r="T40" s="34"/>
      <c r="U40" s="33"/>
    </row>
    <row r="41" spans="2:21" ht="14.25" x14ac:dyDescent="0.2">
      <c r="B41" s="32"/>
      <c r="C41" s="34"/>
      <c r="D41" s="34"/>
      <c r="E41" s="34"/>
      <c r="F41" s="34"/>
      <c r="G41" s="34"/>
      <c r="H41" s="34"/>
      <c r="I41" s="34"/>
      <c r="J41" s="34"/>
      <c r="K41" s="34"/>
      <c r="L41" s="34"/>
      <c r="M41" s="34"/>
      <c r="N41" s="34"/>
      <c r="O41" s="34"/>
      <c r="P41" s="34"/>
      <c r="Q41" s="34"/>
      <c r="R41" s="34"/>
      <c r="S41" s="34"/>
      <c r="T41" s="34"/>
      <c r="U41" s="33"/>
    </row>
    <row r="42" spans="2:21" ht="14.25" x14ac:dyDescent="0.2">
      <c r="B42" s="32"/>
      <c r="C42" s="34"/>
      <c r="D42" s="34"/>
      <c r="E42" s="34"/>
      <c r="F42" s="34"/>
      <c r="G42" s="34"/>
      <c r="H42" s="34"/>
      <c r="I42" s="34"/>
      <c r="J42" s="34"/>
      <c r="K42" s="34"/>
      <c r="L42" s="34"/>
      <c r="M42" s="38"/>
      <c r="N42" s="34"/>
      <c r="O42" s="34"/>
      <c r="P42" s="34"/>
      <c r="Q42" s="34"/>
      <c r="R42" s="34"/>
      <c r="S42" s="34"/>
      <c r="T42" s="34"/>
      <c r="U42" s="33"/>
    </row>
    <row r="43" spans="2:21" ht="14.25" x14ac:dyDescent="0.2">
      <c r="B43" s="32"/>
      <c r="C43" s="34"/>
      <c r="D43" s="34"/>
      <c r="E43" s="34"/>
      <c r="F43" s="34"/>
      <c r="G43" s="34"/>
      <c r="H43" s="34"/>
      <c r="I43" s="34"/>
      <c r="J43" s="34"/>
      <c r="K43" s="34"/>
      <c r="L43" s="34"/>
      <c r="M43" s="38"/>
      <c r="N43" s="34"/>
      <c r="O43" s="34"/>
      <c r="P43" s="34"/>
      <c r="Q43" s="34"/>
      <c r="R43" s="34"/>
      <c r="S43" s="34"/>
      <c r="T43" s="34"/>
      <c r="U43" s="33"/>
    </row>
    <row r="44" spans="2:21" ht="14.25" x14ac:dyDescent="0.2">
      <c r="B44" s="32"/>
      <c r="C44" s="34"/>
      <c r="D44" s="34"/>
      <c r="E44" s="34"/>
      <c r="F44" s="34"/>
      <c r="G44" s="34"/>
      <c r="H44" s="34"/>
      <c r="I44" s="34"/>
      <c r="J44" s="34"/>
      <c r="K44" s="34"/>
      <c r="L44" s="34"/>
      <c r="M44" s="38"/>
      <c r="N44" s="34"/>
      <c r="O44" s="34"/>
      <c r="P44" s="34"/>
      <c r="Q44" s="34"/>
      <c r="R44" s="34"/>
      <c r="S44" s="34"/>
      <c r="T44" s="34"/>
      <c r="U44" s="33"/>
    </row>
    <row r="45" spans="2:21" ht="14.25" x14ac:dyDescent="0.2">
      <c r="B45" s="32"/>
      <c r="C45" s="34"/>
      <c r="D45" s="34"/>
      <c r="E45" s="34"/>
      <c r="F45" s="34"/>
      <c r="G45" s="34"/>
      <c r="H45" s="34"/>
      <c r="I45" s="34"/>
      <c r="J45" s="34"/>
      <c r="K45" s="34"/>
      <c r="L45" s="34"/>
      <c r="M45" s="38"/>
      <c r="N45" s="34"/>
      <c r="O45" s="34"/>
      <c r="P45" s="34"/>
      <c r="Q45" s="34"/>
      <c r="R45" s="34"/>
      <c r="S45" s="34"/>
      <c r="T45" s="34"/>
      <c r="U45" s="33"/>
    </row>
    <row r="46" spans="2:21" ht="14.25" x14ac:dyDescent="0.2">
      <c r="B46" s="32"/>
      <c r="C46" s="34"/>
      <c r="D46" s="34"/>
      <c r="E46" s="34"/>
      <c r="F46" s="34"/>
      <c r="G46" s="34"/>
      <c r="H46" s="34"/>
      <c r="I46" s="34"/>
      <c r="J46" s="34"/>
      <c r="K46" s="34"/>
      <c r="L46" s="34"/>
      <c r="M46" s="38"/>
      <c r="N46" s="34"/>
      <c r="O46" s="34"/>
      <c r="P46" s="34"/>
      <c r="Q46" s="34"/>
      <c r="R46" s="34"/>
      <c r="S46" s="34"/>
      <c r="T46" s="34"/>
      <c r="U46" s="33"/>
    </row>
    <row r="47" spans="2:21" ht="14.25" x14ac:dyDescent="0.2">
      <c r="B47" s="32"/>
      <c r="C47" s="34"/>
      <c r="D47" s="34"/>
      <c r="E47" s="34"/>
      <c r="F47" s="34"/>
      <c r="G47" s="34"/>
      <c r="H47" s="34"/>
      <c r="I47" s="34"/>
      <c r="J47" s="34"/>
      <c r="K47" s="34"/>
      <c r="L47" s="34"/>
      <c r="M47" s="34"/>
      <c r="N47" s="34"/>
      <c r="O47" s="34"/>
      <c r="P47" s="34"/>
      <c r="Q47" s="34"/>
      <c r="R47" s="34"/>
      <c r="S47" s="34"/>
      <c r="T47" s="34"/>
      <c r="U47" s="33"/>
    </row>
    <row r="48" spans="2:21" ht="14.25" x14ac:dyDescent="0.2">
      <c r="B48" s="32"/>
      <c r="C48" s="34"/>
      <c r="D48" s="34"/>
      <c r="E48" s="34"/>
      <c r="F48" s="34"/>
      <c r="G48" s="34"/>
      <c r="H48" s="34"/>
      <c r="I48" s="34"/>
      <c r="J48" s="34"/>
      <c r="K48" s="34"/>
      <c r="L48" s="34"/>
      <c r="M48" s="34"/>
      <c r="N48" s="34"/>
      <c r="O48" s="34"/>
      <c r="P48" s="34"/>
      <c r="Q48" s="34"/>
      <c r="R48" s="34"/>
      <c r="S48" s="34"/>
      <c r="T48" s="34"/>
      <c r="U48" s="33"/>
    </row>
    <row r="49" spans="2:21" ht="14.25" x14ac:dyDescent="0.2">
      <c r="B49" s="32"/>
      <c r="C49" s="34"/>
      <c r="D49" s="34"/>
      <c r="E49" s="34"/>
      <c r="F49" s="34"/>
      <c r="G49" s="34"/>
      <c r="H49" s="34"/>
      <c r="I49" s="34"/>
      <c r="J49" s="34"/>
      <c r="K49" s="34"/>
      <c r="L49" s="34"/>
      <c r="M49" s="34"/>
      <c r="N49" s="34"/>
      <c r="O49" s="34"/>
      <c r="P49" s="34"/>
      <c r="Q49" s="34"/>
      <c r="R49" s="34"/>
      <c r="S49" s="34"/>
      <c r="T49" s="34"/>
      <c r="U49" s="33"/>
    </row>
    <row r="50" spans="2:21" ht="14.25" x14ac:dyDescent="0.2">
      <c r="B50" s="32"/>
      <c r="C50" s="34"/>
      <c r="D50" s="34"/>
      <c r="E50" s="34"/>
      <c r="F50" s="34"/>
      <c r="G50" s="34"/>
      <c r="H50" s="34"/>
      <c r="I50" s="34"/>
      <c r="J50" s="34"/>
      <c r="K50" s="34"/>
      <c r="L50" s="34"/>
      <c r="M50" s="34"/>
      <c r="N50" s="34"/>
      <c r="O50" s="34"/>
      <c r="P50" s="34"/>
      <c r="Q50" s="34"/>
      <c r="R50" s="34"/>
      <c r="S50" s="34"/>
      <c r="T50" s="34"/>
      <c r="U50" s="33"/>
    </row>
    <row r="51" spans="2:21" ht="18" customHeight="1" x14ac:dyDescent="0.25">
      <c r="B51" s="32"/>
      <c r="C51" s="280" t="s">
        <v>177</v>
      </c>
      <c r="D51" s="35"/>
      <c r="E51" s="36"/>
      <c r="F51" s="36"/>
      <c r="G51" s="36"/>
      <c r="H51" s="36"/>
      <c r="I51" s="35"/>
      <c r="J51" s="35"/>
      <c r="K51" s="35"/>
      <c r="L51" s="36"/>
      <c r="M51" s="36"/>
      <c r="N51" s="36"/>
      <c r="O51" s="36"/>
      <c r="P51" s="36"/>
      <c r="Q51" s="36"/>
      <c r="R51" s="36"/>
      <c r="S51" s="36"/>
      <c r="T51" s="36"/>
      <c r="U51" s="33"/>
    </row>
    <row r="52" spans="2:21" ht="14.25" x14ac:dyDescent="0.2">
      <c r="B52" s="32"/>
      <c r="C52" s="34"/>
      <c r="D52" s="34"/>
      <c r="E52" s="34"/>
      <c r="F52" s="34"/>
      <c r="G52" s="34"/>
      <c r="H52" s="34"/>
      <c r="I52" s="34"/>
      <c r="J52" s="34"/>
      <c r="K52" s="34"/>
      <c r="L52" s="34"/>
      <c r="M52" s="34"/>
      <c r="N52" s="34"/>
      <c r="O52" s="34"/>
      <c r="P52" s="34"/>
      <c r="Q52" s="34"/>
      <c r="R52" s="34"/>
      <c r="S52" s="34"/>
      <c r="T52" s="34"/>
      <c r="U52" s="33"/>
    </row>
    <row r="53" spans="2:21" ht="14.25" x14ac:dyDescent="0.2">
      <c r="B53" s="32"/>
      <c r="C53" s="34"/>
      <c r="D53" s="34"/>
      <c r="E53" s="34"/>
      <c r="F53" s="34"/>
      <c r="G53" s="34"/>
      <c r="H53" s="34"/>
      <c r="I53" s="34"/>
      <c r="K53" s="738" t="s">
        <v>856</v>
      </c>
      <c r="L53" s="738"/>
      <c r="M53" s="738"/>
      <c r="N53" s="738"/>
      <c r="O53" s="34"/>
      <c r="P53" s="34"/>
      <c r="Q53" s="34"/>
      <c r="R53" s="34"/>
      <c r="S53" s="34"/>
      <c r="T53" s="34"/>
      <c r="U53" s="33"/>
    </row>
    <row r="54" spans="2:21" ht="15" x14ac:dyDescent="0.25">
      <c r="B54" s="32"/>
      <c r="E54" s="34"/>
      <c r="F54" s="34"/>
      <c r="I54" s="39"/>
      <c r="J54" s="34"/>
      <c r="K54" s="737" t="str">
        <f>+'Autodiagnóstico '!C12</f>
        <v>PLANEACIÓN</v>
      </c>
      <c r="L54" s="737"/>
      <c r="M54" s="737"/>
      <c r="N54" s="737"/>
      <c r="O54" s="34"/>
      <c r="P54" s="34"/>
      <c r="Q54" s="34"/>
      <c r="R54" s="34"/>
      <c r="S54" s="34"/>
      <c r="T54" s="34"/>
      <c r="U54" s="33"/>
    </row>
    <row r="55" spans="2:21" ht="14.25" x14ac:dyDescent="0.2">
      <c r="B55" s="32"/>
      <c r="C55" s="34"/>
      <c r="D55" s="34"/>
      <c r="E55" s="34"/>
      <c r="F55" s="34"/>
      <c r="G55" s="34"/>
      <c r="H55" s="34"/>
      <c r="I55" s="34"/>
      <c r="J55" s="34"/>
      <c r="K55" s="34"/>
      <c r="L55" s="34"/>
      <c r="M55" s="34"/>
      <c r="N55" s="34"/>
      <c r="O55" s="34"/>
      <c r="P55" s="34"/>
      <c r="Q55" s="34"/>
      <c r="R55" s="34"/>
      <c r="S55" s="34"/>
      <c r="T55" s="34"/>
      <c r="U55" s="33"/>
    </row>
    <row r="56" spans="2:21" ht="14.25" x14ac:dyDescent="0.2">
      <c r="B56" s="32"/>
      <c r="E56" s="34"/>
      <c r="F56" s="34"/>
      <c r="G56" s="34"/>
      <c r="H56" s="34"/>
      <c r="I56" s="34" t="s">
        <v>179</v>
      </c>
      <c r="J56" s="31" t="s">
        <v>173</v>
      </c>
      <c r="K56" s="34" t="s">
        <v>162</v>
      </c>
      <c r="L56" s="34"/>
      <c r="P56" s="34"/>
      <c r="Q56" s="34"/>
      <c r="R56" s="34"/>
      <c r="S56" s="34"/>
      <c r="T56" s="34"/>
      <c r="U56" s="33"/>
    </row>
    <row r="57" spans="2:21" ht="14.25" x14ac:dyDescent="0.2">
      <c r="B57" s="32"/>
      <c r="E57" s="34"/>
      <c r="F57" s="34"/>
      <c r="G57" s="34"/>
      <c r="H57" s="34"/>
      <c r="I57" s="34" t="str">
        <f>+'Autodiagnóstico '!E12</f>
        <v>Conocimiento normativo y del entorno</v>
      </c>
      <c r="J57" s="31">
        <v>100</v>
      </c>
      <c r="K57" s="48">
        <f>+'Autodiagnóstico '!F12</f>
        <v>20.666666666666668</v>
      </c>
      <c r="L57" s="34"/>
      <c r="P57" s="34"/>
      <c r="Q57" s="34"/>
      <c r="R57" s="34"/>
      <c r="S57" s="34"/>
      <c r="T57" s="34"/>
      <c r="U57" s="33"/>
    </row>
    <row r="58" spans="2:21" ht="14.25" x14ac:dyDescent="0.2">
      <c r="B58" s="32"/>
      <c r="E58" s="34"/>
      <c r="F58" s="34"/>
      <c r="G58" s="34"/>
      <c r="H58" s="34"/>
      <c r="I58" s="34" t="str">
        <f>+'Autodiagnóstico '!E27</f>
        <v>Gestión de la información</v>
      </c>
      <c r="J58" s="31">
        <v>100</v>
      </c>
      <c r="K58" s="48">
        <f>+'Autodiagnóstico '!F27</f>
        <v>62.1</v>
      </c>
      <c r="L58" s="34"/>
      <c r="P58" s="34"/>
      <c r="Q58" s="34"/>
      <c r="R58" s="34"/>
      <c r="S58" s="34"/>
      <c r="T58" s="34"/>
      <c r="U58" s="33"/>
    </row>
    <row r="59" spans="2:21" ht="14.25" x14ac:dyDescent="0.2">
      <c r="B59" s="32"/>
      <c r="E59" s="34"/>
      <c r="F59" s="34"/>
      <c r="G59" s="34"/>
      <c r="H59" s="34"/>
      <c r="I59" s="34" t="str">
        <f>+'Autodiagnóstico '!E78</f>
        <v>Planeación Estratégica</v>
      </c>
      <c r="J59" s="31">
        <v>100</v>
      </c>
      <c r="K59" s="48">
        <f>+'Autodiagnóstico '!F78</f>
        <v>52</v>
      </c>
      <c r="L59" s="34"/>
      <c r="M59" s="34"/>
      <c r="N59" s="34"/>
      <c r="O59" s="34"/>
      <c r="P59" s="34"/>
      <c r="Q59" s="34"/>
      <c r="R59" s="34"/>
      <c r="S59" s="34"/>
      <c r="T59" s="34"/>
      <c r="U59" s="33"/>
    </row>
    <row r="60" spans="2:21" ht="14.25" x14ac:dyDescent="0.2">
      <c r="B60" s="32"/>
      <c r="E60" s="34"/>
      <c r="F60" s="34"/>
      <c r="G60" s="34"/>
      <c r="H60" s="34"/>
      <c r="I60" s="34" t="str">
        <f>+'Autodiagnóstico '!E123</f>
        <v>Manual de funciones y competencias</v>
      </c>
      <c r="J60" s="31">
        <v>100</v>
      </c>
      <c r="K60" s="48">
        <f>+'Autodiagnóstico '!F123</f>
        <v>61</v>
      </c>
      <c r="L60" s="34"/>
      <c r="M60" s="34"/>
      <c r="N60" s="34"/>
      <c r="O60" s="34"/>
      <c r="P60" s="34"/>
      <c r="Q60" s="34"/>
      <c r="R60" s="34"/>
      <c r="S60" s="34"/>
      <c r="T60" s="34"/>
      <c r="U60" s="33"/>
    </row>
    <row r="61" spans="2:21" ht="14.25" x14ac:dyDescent="0.2">
      <c r="B61" s="32"/>
      <c r="C61" s="34"/>
      <c r="D61" s="34"/>
      <c r="E61" s="34"/>
      <c r="F61" s="34"/>
      <c r="G61" s="34"/>
      <c r="H61" s="34"/>
      <c r="I61" s="34" t="str">
        <f>+'Autodiagnóstico '!E128</f>
        <v>Arreglo institucional</v>
      </c>
      <c r="J61" s="31">
        <v>100</v>
      </c>
      <c r="K61" s="48">
        <f>+'Autodiagnóstico '!F128</f>
        <v>20</v>
      </c>
      <c r="L61" s="34"/>
      <c r="M61" s="34"/>
      <c r="N61" s="34"/>
      <c r="O61" s="34"/>
      <c r="P61" s="34"/>
      <c r="Q61" s="34"/>
      <c r="R61" s="34"/>
      <c r="S61" s="34"/>
      <c r="T61" s="34"/>
      <c r="U61" s="33"/>
    </row>
    <row r="62" spans="2:21" ht="14.25" x14ac:dyDescent="0.2">
      <c r="B62" s="32"/>
      <c r="C62" s="34"/>
      <c r="D62" s="34"/>
      <c r="E62" s="34"/>
      <c r="F62" s="34"/>
      <c r="G62" s="34"/>
      <c r="H62" s="34"/>
      <c r="I62" s="34"/>
      <c r="J62" s="34"/>
      <c r="K62" s="34"/>
      <c r="L62" s="34"/>
      <c r="M62" s="34"/>
      <c r="N62" s="34"/>
      <c r="O62" s="34"/>
      <c r="P62" s="34"/>
      <c r="Q62" s="34"/>
      <c r="R62" s="34"/>
      <c r="S62" s="34"/>
      <c r="T62" s="34"/>
      <c r="U62" s="33"/>
    </row>
    <row r="63" spans="2:21" ht="14.25" x14ac:dyDescent="0.2">
      <c r="B63" s="32"/>
      <c r="C63" s="34"/>
      <c r="D63" s="34"/>
      <c r="E63" s="34"/>
      <c r="F63" s="34"/>
      <c r="G63" s="34"/>
      <c r="H63" s="34"/>
      <c r="I63" s="34"/>
      <c r="J63" s="34"/>
      <c r="K63" s="34"/>
      <c r="L63" s="34"/>
      <c r="M63" s="34"/>
      <c r="N63" s="34"/>
      <c r="O63" s="34"/>
      <c r="P63" s="34"/>
      <c r="Q63" s="34"/>
      <c r="R63" s="34"/>
      <c r="S63" s="34"/>
      <c r="T63" s="34"/>
      <c r="U63" s="33"/>
    </row>
    <row r="64" spans="2:21" ht="14.25" x14ac:dyDescent="0.2">
      <c r="B64" s="32"/>
      <c r="C64" s="34"/>
      <c r="D64" s="34"/>
      <c r="E64" s="34"/>
      <c r="F64" s="34"/>
      <c r="G64" s="34"/>
      <c r="H64" s="34"/>
      <c r="I64" s="34"/>
      <c r="J64" s="34"/>
      <c r="K64" s="34"/>
      <c r="L64" s="34"/>
      <c r="M64" s="34"/>
      <c r="N64" s="34"/>
      <c r="O64" s="34"/>
      <c r="P64" s="34"/>
      <c r="Q64" s="34"/>
      <c r="R64" s="34"/>
      <c r="S64" s="34"/>
      <c r="T64" s="34"/>
      <c r="U64" s="33"/>
    </row>
    <row r="65" spans="2:21" ht="14.25" x14ac:dyDescent="0.2">
      <c r="B65" s="32"/>
      <c r="C65" s="34"/>
      <c r="D65" s="34"/>
      <c r="E65" s="34"/>
      <c r="F65" s="34"/>
      <c r="G65" s="34"/>
      <c r="H65" s="34"/>
      <c r="I65" s="34"/>
      <c r="J65" s="34"/>
      <c r="K65" s="34"/>
      <c r="L65" s="34"/>
      <c r="M65" s="34"/>
      <c r="N65" s="34"/>
      <c r="O65" s="34"/>
      <c r="P65" s="34"/>
      <c r="Q65" s="34"/>
      <c r="R65" s="34"/>
      <c r="S65" s="34"/>
      <c r="T65" s="34"/>
      <c r="U65" s="33"/>
    </row>
    <row r="66" spans="2:21" ht="14.25" x14ac:dyDescent="0.2">
      <c r="B66" s="32"/>
      <c r="C66" s="34"/>
      <c r="D66" s="34"/>
      <c r="E66" s="34"/>
      <c r="F66" s="34"/>
      <c r="G66" s="34"/>
      <c r="H66" s="34"/>
      <c r="I66" s="34"/>
      <c r="J66" s="34"/>
      <c r="K66" s="34"/>
      <c r="L66" s="34"/>
      <c r="M66" s="34"/>
      <c r="N66" s="34"/>
      <c r="O66" s="34"/>
      <c r="P66" s="34"/>
      <c r="Q66" s="34"/>
      <c r="R66" s="34"/>
      <c r="S66" s="34"/>
      <c r="T66" s="34"/>
      <c r="U66" s="33"/>
    </row>
    <row r="67" spans="2:21" ht="14.25" x14ac:dyDescent="0.2">
      <c r="B67" s="32"/>
      <c r="C67" s="34"/>
      <c r="D67" s="34"/>
      <c r="E67" s="34"/>
      <c r="F67" s="34"/>
      <c r="G67" s="34"/>
      <c r="H67" s="34"/>
      <c r="I67" s="34"/>
      <c r="J67" s="34"/>
      <c r="K67" s="34"/>
      <c r="L67" s="34"/>
      <c r="M67" s="34"/>
      <c r="N67" s="34"/>
      <c r="O67" s="34"/>
      <c r="P67" s="34"/>
      <c r="Q67" s="34"/>
      <c r="R67" s="34"/>
      <c r="S67" s="34"/>
      <c r="T67" s="34"/>
      <c r="U67" s="33"/>
    </row>
    <row r="68" spans="2:21" ht="14.25" x14ac:dyDescent="0.2">
      <c r="B68" s="32"/>
      <c r="C68" s="34"/>
      <c r="D68" s="34"/>
      <c r="E68" s="34"/>
      <c r="F68" s="34"/>
      <c r="G68" s="34"/>
      <c r="H68" s="34"/>
      <c r="I68" s="34"/>
      <c r="J68" s="34"/>
      <c r="K68" s="34"/>
      <c r="L68" s="34"/>
      <c r="M68" s="34"/>
      <c r="N68" s="34"/>
      <c r="O68" s="34"/>
      <c r="P68" s="34"/>
      <c r="Q68" s="34"/>
      <c r="R68" s="34"/>
      <c r="S68" s="34"/>
      <c r="T68" s="34"/>
      <c r="U68" s="33"/>
    </row>
    <row r="69" spans="2:21" ht="14.25" x14ac:dyDescent="0.2">
      <c r="B69" s="32"/>
      <c r="C69" s="34"/>
      <c r="D69" s="34"/>
      <c r="E69" s="34"/>
      <c r="F69" s="34"/>
      <c r="G69" s="34"/>
      <c r="H69" s="34"/>
      <c r="I69" s="34"/>
      <c r="J69" s="34"/>
      <c r="K69" s="34"/>
      <c r="L69" s="34"/>
      <c r="M69" s="34"/>
      <c r="N69" s="34"/>
      <c r="O69" s="34"/>
      <c r="P69" s="34"/>
      <c r="Q69" s="34"/>
      <c r="R69" s="34"/>
      <c r="S69" s="34"/>
      <c r="T69" s="34"/>
      <c r="U69" s="33"/>
    </row>
    <row r="70" spans="2:21" ht="14.25" x14ac:dyDescent="0.2">
      <c r="B70" s="32"/>
      <c r="C70" s="34"/>
      <c r="D70" s="34"/>
      <c r="E70" s="34"/>
      <c r="F70" s="34"/>
      <c r="G70" s="34"/>
      <c r="H70" s="34"/>
      <c r="I70" s="34"/>
      <c r="J70" s="34"/>
      <c r="K70" s="34"/>
      <c r="L70" s="34"/>
      <c r="M70" s="34"/>
      <c r="N70" s="34"/>
      <c r="O70" s="34"/>
      <c r="P70" s="34"/>
      <c r="Q70" s="34"/>
      <c r="R70" s="34"/>
      <c r="S70" s="34"/>
      <c r="T70" s="34"/>
      <c r="U70" s="33"/>
    </row>
    <row r="71" spans="2:21" ht="14.25" x14ac:dyDescent="0.2">
      <c r="B71" s="32"/>
      <c r="C71" s="34"/>
      <c r="D71" s="34"/>
      <c r="E71" s="34"/>
      <c r="F71" s="34"/>
      <c r="G71" s="34"/>
      <c r="H71" s="34"/>
      <c r="I71" s="34"/>
      <c r="J71" s="34"/>
      <c r="K71" s="34"/>
      <c r="L71" s="34"/>
      <c r="M71" s="34"/>
      <c r="N71" s="34"/>
      <c r="O71" s="34"/>
      <c r="P71" s="34"/>
      <c r="Q71" s="34"/>
      <c r="R71" s="34"/>
      <c r="S71" s="34"/>
      <c r="T71" s="34"/>
      <c r="U71" s="33"/>
    </row>
    <row r="72" spans="2:21" ht="14.25" x14ac:dyDescent="0.2">
      <c r="B72" s="32"/>
      <c r="C72" s="34"/>
      <c r="D72" s="34"/>
      <c r="E72" s="34"/>
      <c r="F72" s="34"/>
      <c r="G72" s="34"/>
      <c r="H72" s="34"/>
      <c r="I72" s="34"/>
      <c r="J72" s="34"/>
      <c r="K72" s="34"/>
      <c r="L72" s="34"/>
      <c r="M72" s="34"/>
      <c r="N72" s="34"/>
      <c r="O72" s="34"/>
      <c r="P72" s="34"/>
      <c r="Q72" s="34"/>
      <c r="R72" s="34"/>
      <c r="S72" s="34"/>
      <c r="T72" s="34"/>
      <c r="U72" s="33"/>
    </row>
    <row r="73" spans="2:21" ht="14.25" x14ac:dyDescent="0.2">
      <c r="B73" s="32"/>
      <c r="C73" s="34"/>
      <c r="D73" s="34"/>
      <c r="E73" s="34"/>
      <c r="F73" s="34"/>
      <c r="G73" s="34"/>
      <c r="H73" s="34"/>
      <c r="I73" s="34"/>
      <c r="J73" s="34"/>
      <c r="K73" s="34"/>
      <c r="L73" s="34"/>
      <c r="M73" s="34"/>
      <c r="N73" s="34"/>
      <c r="O73" s="34"/>
      <c r="P73" s="34"/>
      <c r="Q73" s="34"/>
      <c r="R73" s="34"/>
      <c r="S73" s="34"/>
      <c r="T73" s="34"/>
      <c r="U73" s="33"/>
    </row>
    <row r="74" spans="2:21" ht="14.25" x14ac:dyDescent="0.2">
      <c r="B74" s="32"/>
      <c r="C74" s="34"/>
      <c r="D74" s="34"/>
      <c r="E74" s="34"/>
      <c r="F74" s="34"/>
      <c r="G74" s="34"/>
      <c r="H74" s="34"/>
      <c r="I74" s="34"/>
      <c r="J74" s="34"/>
      <c r="K74" s="34"/>
      <c r="L74" s="34"/>
      <c r="M74" s="34"/>
      <c r="N74" s="34"/>
      <c r="O74" s="34"/>
      <c r="P74" s="34"/>
      <c r="Q74" s="34"/>
      <c r="R74" s="34"/>
      <c r="S74" s="34"/>
      <c r="T74" s="34"/>
      <c r="U74" s="33"/>
    </row>
    <row r="75" spans="2:21" ht="14.25" x14ac:dyDescent="0.2">
      <c r="B75" s="32"/>
      <c r="C75" s="34"/>
      <c r="D75" s="34"/>
      <c r="E75" s="34"/>
      <c r="F75" s="34"/>
      <c r="G75" s="34"/>
      <c r="H75" s="34"/>
      <c r="I75" s="34"/>
      <c r="J75" s="34"/>
      <c r="K75" s="34"/>
      <c r="L75" s="34"/>
      <c r="M75" s="34"/>
      <c r="N75" s="34"/>
      <c r="O75" s="34"/>
      <c r="P75" s="34"/>
      <c r="Q75" s="34"/>
      <c r="R75" s="34"/>
      <c r="S75" s="34"/>
      <c r="T75" s="34"/>
      <c r="U75" s="33"/>
    </row>
    <row r="76" spans="2:21" ht="14.25" x14ac:dyDescent="0.2">
      <c r="B76" s="32"/>
      <c r="C76" s="34"/>
      <c r="D76" s="34"/>
      <c r="E76" s="34"/>
      <c r="F76" s="34"/>
      <c r="G76" s="34"/>
      <c r="H76" s="34"/>
      <c r="I76" s="34"/>
      <c r="K76" s="738" t="s">
        <v>857</v>
      </c>
      <c r="L76" s="738"/>
      <c r="M76" s="738"/>
      <c r="N76" s="738"/>
      <c r="O76" s="34"/>
      <c r="P76" s="34"/>
      <c r="Q76" s="34"/>
      <c r="R76" s="34"/>
      <c r="S76" s="34"/>
      <c r="T76" s="34"/>
      <c r="U76" s="33"/>
    </row>
    <row r="77" spans="2:21" ht="15" x14ac:dyDescent="0.25">
      <c r="B77" s="32"/>
      <c r="C77" s="34"/>
      <c r="D77" s="34"/>
      <c r="E77" s="34"/>
      <c r="F77" s="34"/>
      <c r="G77" s="34"/>
      <c r="H77" s="34"/>
      <c r="I77" s="34"/>
      <c r="K77" s="737" t="str">
        <f>+'Autodiagnóstico '!C133</f>
        <v>INGRESO</v>
      </c>
      <c r="L77" s="737"/>
      <c r="M77" s="737"/>
      <c r="N77" s="737"/>
      <c r="O77" s="34"/>
      <c r="P77" s="34"/>
      <c r="Q77" s="34"/>
      <c r="R77" s="34"/>
      <c r="S77" s="34"/>
      <c r="T77" s="34"/>
      <c r="U77" s="33"/>
    </row>
    <row r="78" spans="2:21" ht="14.25" x14ac:dyDescent="0.2">
      <c r="B78" s="32"/>
      <c r="C78" s="34"/>
      <c r="D78" s="34"/>
      <c r="E78" s="34"/>
      <c r="F78" s="34"/>
      <c r="G78" s="34"/>
      <c r="H78" s="34"/>
      <c r="I78" s="34"/>
      <c r="J78" s="34"/>
      <c r="K78" s="34"/>
      <c r="L78" s="34"/>
      <c r="M78" s="34"/>
      <c r="N78" s="34"/>
      <c r="O78" s="34"/>
      <c r="P78" s="34"/>
      <c r="Q78" s="34"/>
      <c r="R78" s="34"/>
      <c r="S78" s="34"/>
      <c r="T78" s="34"/>
      <c r="U78" s="33"/>
    </row>
    <row r="79" spans="2:21" ht="14.25" x14ac:dyDescent="0.2">
      <c r="B79" s="32"/>
      <c r="C79" s="34"/>
      <c r="D79" s="40"/>
      <c r="E79" s="34"/>
      <c r="F79" s="34"/>
      <c r="G79" s="34"/>
      <c r="H79" s="34"/>
      <c r="I79" s="34"/>
      <c r="J79" s="34" t="s">
        <v>179</v>
      </c>
      <c r="K79" s="31" t="s">
        <v>173</v>
      </c>
      <c r="L79" s="34" t="s">
        <v>162</v>
      </c>
      <c r="M79" s="34"/>
      <c r="N79" s="34"/>
      <c r="O79" s="34"/>
      <c r="P79" s="34"/>
      <c r="Q79" s="34"/>
      <c r="R79" s="34"/>
      <c r="S79" s="34"/>
      <c r="T79" s="34"/>
      <c r="U79" s="33"/>
    </row>
    <row r="80" spans="2:21" ht="14.25" x14ac:dyDescent="0.2">
      <c r="B80" s="32"/>
      <c r="C80" s="34"/>
      <c r="D80" s="34"/>
      <c r="E80" s="34"/>
      <c r="F80" s="34"/>
      <c r="G80" s="34"/>
      <c r="H80" s="34"/>
      <c r="I80" s="34"/>
      <c r="J80" s="34" t="str">
        <f>+'Autodiagnóstico '!E133</f>
        <v>Provisión del empleo</v>
      </c>
      <c r="K80" s="31">
        <v>100</v>
      </c>
      <c r="L80" s="48">
        <f>+'Autodiagnóstico '!F133</f>
        <v>52.6</v>
      </c>
      <c r="M80" s="34"/>
      <c r="N80" s="34"/>
      <c r="O80" s="34"/>
      <c r="P80" s="34"/>
      <c r="Q80" s="34"/>
      <c r="R80" s="34"/>
      <c r="S80" s="34"/>
      <c r="T80" s="34"/>
      <c r="U80" s="33"/>
    </row>
    <row r="81" spans="2:21" ht="14.25" x14ac:dyDescent="0.2">
      <c r="B81" s="32"/>
      <c r="C81" s="34"/>
      <c r="D81" s="34"/>
      <c r="E81" s="34"/>
      <c r="F81" s="34"/>
      <c r="G81" s="34"/>
      <c r="H81" s="34"/>
      <c r="I81" s="34"/>
      <c r="J81" s="34" t="str">
        <f>+'Autodiagnóstico '!E158</f>
        <v>Gestión de la información</v>
      </c>
      <c r="K81" s="31">
        <v>100</v>
      </c>
      <c r="L81" s="48">
        <f>+'Autodiagnóstico '!F158</f>
        <v>40.666666666666664</v>
      </c>
      <c r="M81" s="34"/>
      <c r="N81" s="34"/>
      <c r="O81" s="34"/>
      <c r="P81" s="34"/>
      <c r="Q81" s="34"/>
      <c r="R81" s="34"/>
      <c r="S81" s="34"/>
      <c r="T81" s="34"/>
      <c r="U81" s="33"/>
    </row>
    <row r="82" spans="2:21" ht="14.25" x14ac:dyDescent="0.2">
      <c r="B82" s="32"/>
      <c r="C82" s="34"/>
      <c r="D82" s="34"/>
      <c r="E82" s="34"/>
      <c r="F82" s="34"/>
      <c r="G82" s="34"/>
      <c r="H82" s="34"/>
      <c r="I82" s="34"/>
      <c r="J82" s="34" t="str">
        <f>+'Autodiagnóstico '!E173</f>
        <v>Meritocracia</v>
      </c>
      <c r="K82" s="31">
        <v>100</v>
      </c>
      <c r="L82" s="48">
        <f>+'Autodiagnóstico '!F173</f>
        <v>20</v>
      </c>
      <c r="M82" s="34"/>
      <c r="N82" s="34"/>
      <c r="O82" s="34"/>
      <c r="P82" s="34"/>
      <c r="Q82" s="34"/>
      <c r="R82" s="34"/>
      <c r="S82" s="34"/>
      <c r="T82" s="34"/>
      <c r="U82" s="33"/>
    </row>
    <row r="83" spans="2:21" ht="14.25" x14ac:dyDescent="0.2">
      <c r="B83" s="32"/>
      <c r="C83" s="34"/>
      <c r="D83" s="34"/>
      <c r="E83" s="34"/>
      <c r="F83" s="34"/>
      <c r="G83" s="34"/>
      <c r="H83" s="34"/>
      <c r="I83" s="34"/>
      <c r="J83" s="34" t="str">
        <f>+'Autodiagnóstico '!E183</f>
        <v>Gestión del desempeño</v>
      </c>
      <c r="K83" s="31">
        <v>100</v>
      </c>
      <c r="L83" s="48">
        <f>+'Autodiagnóstico '!F183</f>
        <v>20</v>
      </c>
      <c r="M83" s="34"/>
      <c r="N83" s="34"/>
      <c r="O83" s="34"/>
      <c r="P83" s="34"/>
      <c r="Q83" s="34"/>
      <c r="R83" s="34"/>
      <c r="S83" s="34"/>
      <c r="T83" s="34"/>
      <c r="U83" s="33"/>
    </row>
    <row r="84" spans="2:21" ht="14.25" x14ac:dyDescent="0.2">
      <c r="B84" s="32"/>
      <c r="C84" s="34"/>
      <c r="D84" s="34"/>
      <c r="E84" s="34"/>
      <c r="F84" s="34"/>
      <c r="G84" s="34"/>
      <c r="H84" s="34"/>
      <c r="I84" s="34"/>
      <c r="J84" s="34" t="str">
        <f>+'Autodiagnóstico '!E188</f>
        <v>Conocimiento institucional</v>
      </c>
      <c r="K84" s="31">
        <v>100</v>
      </c>
      <c r="L84" s="48">
        <f>+'Autodiagnóstico '!F188</f>
        <v>21</v>
      </c>
      <c r="M84" s="34"/>
      <c r="N84" s="34"/>
      <c r="O84" s="34"/>
      <c r="P84" s="34"/>
      <c r="Q84" s="34"/>
      <c r="R84" s="34"/>
      <c r="S84" s="34"/>
      <c r="T84" s="34"/>
      <c r="U84" s="33"/>
    </row>
    <row r="85" spans="2:21" ht="14.25" x14ac:dyDescent="0.2">
      <c r="B85" s="32"/>
      <c r="C85" s="34"/>
      <c r="D85" s="34"/>
      <c r="E85" s="34"/>
      <c r="F85" s="34"/>
      <c r="G85" s="34"/>
      <c r="H85" s="34"/>
      <c r="I85" s="34"/>
      <c r="J85" s="34" t="str">
        <f>+'Autodiagnóstico '!E193</f>
        <v>Inclusión</v>
      </c>
      <c r="K85" s="31">
        <v>100</v>
      </c>
      <c r="L85" s="48">
        <f>+'Autodiagnóstico '!F193</f>
        <v>47</v>
      </c>
      <c r="N85" s="34"/>
      <c r="O85" s="34"/>
      <c r="P85" s="34"/>
      <c r="Q85" s="34"/>
      <c r="R85" s="34"/>
      <c r="S85" s="34"/>
      <c r="T85" s="34"/>
      <c r="U85" s="33"/>
    </row>
    <row r="86" spans="2:21" ht="14.25" x14ac:dyDescent="0.2">
      <c r="B86" s="32"/>
      <c r="C86" s="34"/>
      <c r="D86" s="34"/>
      <c r="E86" s="34"/>
      <c r="F86" s="34"/>
      <c r="G86" s="34"/>
      <c r="H86" s="34"/>
      <c r="I86" s="34"/>
      <c r="J86" s="34"/>
      <c r="K86" s="34"/>
      <c r="N86" s="34"/>
      <c r="O86" s="34"/>
      <c r="P86" s="34"/>
      <c r="Q86" s="34"/>
      <c r="R86" s="34"/>
      <c r="S86" s="34"/>
      <c r="T86" s="34"/>
      <c r="U86" s="33"/>
    </row>
    <row r="87" spans="2:21" ht="14.25" x14ac:dyDescent="0.2">
      <c r="B87" s="32"/>
      <c r="C87" s="34"/>
      <c r="D87" s="34"/>
      <c r="E87" s="34"/>
      <c r="F87" s="34"/>
      <c r="G87" s="34"/>
      <c r="H87" s="34"/>
      <c r="I87" s="34"/>
      <c r="J87" s="34"/>
      <c r="K87" s="34"/>
      <c r="N87" s="34"/>
      <c r="O87" s="34"/>
      <c r="P87" s="34"/>
      <c r="Q87" s="34"/>
      <c r="R87" s="34"/>
      <c r="S87" s="34"/>
      <c r="T87" s="34"/>
      <c r="U87" s="33"/>
    </row>
    <row r="88" spans="2:21" ht="14.25" x14ac:dyDescent="0.2">
      <c r="B88" s="32"/>
      <c r="C88" s="34"/>
      <c r="D88" s="34"/>
      <c r="E88" s="34"/>
      <c r="F88" s="34"/>
      <c r="G88" s="34"/>
      <c r="H88" s="34"/>
      <c r="I88" s="34"/>
      <c r="J88" s="34"/>
      <c r="K88" s="34"/>
      <c r="N88" s="34"/>
      <c r="O88" s="34"/>
      <c r="P88" s="34"/>
      <c r="Q88" s="34"/>
      <c r="R88" s="34"/>
      <c r="S88" s="34"/>
      <c r="T88" s="34"/>
      <c r="U88" s="33"/>
    </row>
    <row r="89" spans="2:21" ht="14.25" x14ac:dyDescent="0.2">
      <c r="B89" s="32"/>
      <c r="C89" s="34"/>
      <c r="D89" s="34"/>
      <c r="E89" s="34"/>
      <c r="F89" s="34"/>
      <c r="G89" s="34"/>
      <c r="H89" s="34"/>
      <c r="I89" s="34"/>
      <c r="J89" s="34"/>
      <c r="K89" s="34"/>
      <c r="L89" s="34"/>
      <c r="M89" s="34"/>
      <c r="N89" s="34"/>
      <c r="O89" s="34"/>
      <c r="P89" s="34"/>
      <c r="Q89" s="34"/>
      <c r="R89" s="34"/>
      <c r="S89" s="34"/>
      <c r="T89" s="34"/>
      <c r="U89" s="33"/>
    </row>
    <row r="90" spans="2:21" ht="14.25" x14ac:dyDescent="0.2">
      <c r="B90" s="32"/>
      <c r="C90" s="34"/>
      <c r="D90" s="34"/>
      <c r="E90" s="34"/>
      <c r="F90" s="34"/>
      <c r="G90" s="34"/>
      <c r="H90" s="34"/>
      <c r="I90" s="34"/>
      <c r="J90" s="34"/>
      <c r="K90" s="34"/>
      <c r="L90" s="34"/>
      <c r="M90" s="34"/>
      <c r="N90" s="34"/>
      <c r="O90" s="34"/>
      <c r="P90" s="34"/>
      <c r="Q90" s="34"/>
      <c r="R90" s="34"/>
      <c r="S90" s="34"/>
      <c r="T90" s="34"/>
      <c r="U90" s="33"/>
    </row>
    <row r="91" spans="2:21" ht="14.25" x14ac:dyDescent="0.2">
      <c r="B91" s="32"/>
      <c r="C91" s="34"/>
      <c r="D91" s="34"/>
      <c r="E91" s="34"/>
      <c r="F91" s="34"/>
      <c r="G91" s="34"/>
      <c r="H91" s="34"/>
      <c r="I91" s="34"/>
      <c r="J91" s="34"/>
      <c r="K91" s="34"/>
      <c r="L91" s="34"/>
      <c r="M91" s="34"/>
      <c r="N91" s="34"/>
      <c r="O91" s="34"/>
      <c r="P91" s="34"/>
      <c r="Q91" s="34"/>
      <c r="R91" s="34"/>
      <c r="S91" s="34"/>
      <c r="T91" s="34"/>
      <c r="U91" s="33"/>
    </row>
    <row r="92" spans="2:21" ht="14.25" x14ac:dyDescent="0.2">
      <c r="B92" s="32"/>
      <c r="C92" s="34"/>
      <c r="D92" s="34"/>
      <c r="E92" s="34"/>
      <c r="F92" s="34"/>
      <c r="G92" s="34"/>
      <c r="H92" s="34"/>
      <c r="I92" s="34"/>
      <c r="J92" s="34"/>
      <c r="K92" s="34"/>
      <c r="L92" s="34"/>
      <c r="M92" s="34"/>
      <c r="N92" s="34"/>
      <c r="O92" s="34"/>
      <c r="P92" s="34"/>
      <c r="Q92" s="34"/>
      <c r="R92" s="34"/>
      <c r="S92" s="34"/>
      <c r="T92" s="34"/>
      <c r="U92" s="33"/>
    </row>
    <row r="93" spans="2:21" ht="14.25" x14ac:dyDescent="0.2">
      <c r="B93" s="32"/>
      <c r="C93" s="34"/>
      <c r="D93" s="34"/>
      <c r="E93" s="34"/>
      <c r="F93" s="34"/>
      <c r="G93" s="34"/>
      <c r="H93" s="34"/>
      <c r="I93" s="34"/>
      <c r="J93" s="34"/>
      <c r="K93" s="34"/>
      <c r="L93" s="34"/>
      <c r="M93" s="34"/>
      <c r="N93" s="34"/>
      <c r="O93" s="34"/>
      <c r="P93" s="34"/>
      <c r="Q93" s="34"/>
      <c r="R93" s="34"/>
      <c r="S93" s="34"/>
      <c r="T93" s="34"/>
      <c r="U93" s="33"/>
    </row>
    <row r="94" spans="2:21" ht="14.25" x14ac:dyDescent="0.2">
      <c r="B94" s="32"/>
      <c r="C94" s="34"/>
      <c r="D94" s="34"/>
      <c r="E94" s="34"/>
      <c r="F94" s="34"/>
      <c r="G94" s="34"/>
      <c r="H94" s="34"/>
      <c r="I94" s="34"/>
      <c r="J94" s="34"/>
      <c r="K94" s="34"/>
      <c r="L94" s="34"/>
      <c r="M94" s="34"/>
      <c r="N94" s="34"/>
      <c r="O94" s="34"/>
      <c r="P94" s="34"/>
      <c r="Q94" s="34"/>
      <c r="R94" s="34"/>
      <c r="S94" s="34"/>
      <c r="T94" s="34"/>
      <c r="U94" s="33"/>
    </row>
    <row r="95" spans="2:21" ht="14.25" x14ac:dyDescent="0.2">
      <c r="B95" s="32"/>
      <c r="C95" s="34"/>
      <c r="D95" s="34"/>
      <c r="E95" s="34"/>
      <c r="F95" s="34"/>
      <c r="G95" s="34"/>
      <c r="H95" s="34"/>
      <c r="I95" s="34"/>
      <c r="J95" s="34"/>
      <c r="K95" s="34"/>
      <c r="L95" s="34"/>
      <c r="M95" s="34"/>
      <c r="N95" s="34"/>
      <c r="O95" s="34"/>
      <c r="P95" s="34"/>
      <c r="Q95" s="34"/>
      <c r="R95" s="34"/>
      <c r="S95" s="34"/>
      <c r="T95" s="34"/>
      <c r="U95" s="33"/>
    </row>
    <row r="96" spans="2:21" ht="14.25" x14ac:dyDescent="0.2">
      <c r="B96" s="32"/>
      <c r="C96" s="34"/>
      <c r="D96" s="34"/>
      <c r="E96" s="34"/>
      <c r="F96" s="34"/>
      <c r="G96" s="34"/>
      <c r="H96" s="34"/>
      <c r="I96" s="34"/>
      <c r="J96" s="34"/>
      <c r="K96" s="34"/>
      <c r="L96" s="34"/>
      <c r="M96" s="34"/>
      <c r="N96" s="34"/>
      <c r="O96" s="34"/>
      <c r="P96" s="34"/>
      <c r="Q96" s="34"/>
      <c r="R96" s="34"/>
      <c r="S96" s="34"/>
      <c r="T96" s="34"/>
      <c r="U96" s="33"/>
    </row>
    <row r="97" spans="2:21" ht="14.25" x14ac:dyDescent="0.2">
      <c r="B97" s="32"/>
      <c r="C97" s="34"/>
      <c r="D97" s="34"/>
      <c r="E97" s="34"/>
      <c r="F97" s="34"/>
      <c r="G97" s="34"/>
      <c r="H97" s="34"/>
      <c r="I97" s="34"/>
      <c r="J97" s="34"/>
      <c r="K97" s="34"/>
      <c r="L97" s="34"/>
      <c r="M97" s="34"/>
      <c r="N97" s="34"/>
      <c r="O97" s="34"/>
      <c r="P97" s="34"/>
      <c r="Q97" s="34"/>
      <c r="R97" s="34"/>
      <c r="S97" s="34"/>
      <c r="T97" s="34"/>
      <c r="U97" s="33"/>
    </row>
    <row r="98" spans="2:21" ht="14.25" x14ac:dyDescent="0.2">
      <c r="B98" s="32"/>
      <c r="C98" s="34"/>
      <c r="D98" s="34"/>
      <c r="E98" s="34"/>
      <c r="F98" s="34"/>
      <c r="G98" s="34"/>
      <c r="H98" s="34"/>
      <c r="I98" s="34"/>
      <c r="J98" s="34"/>
      <c r="K98" s="34"/>
      <c r="L98" s="34"/>
      <c r="M98" s="34"/>
      <c r="N98" s="34"/>
      <c r="O98" s="34"/>
      <c r="P98" s="34"/>
      <c r="Q98" s="34"/>
      <c r="R98" s="34"/>
      <c r="S98" s="34"/>
      <c r="T98" s="34"/>
      <c r="U98" s="33"/>
    </row>
    <row r="99" spans="2:21" ht="14.25" x14ac:dyDescent="0.2">
      <c r="B99" s="32"/>
      <c r="C99" s="34"/>
      <c r="D99" s="34"/>
      <c r="E99" s="34"/>
      <c r="F99" s="34"/>
      <c r="G99" s="34"/>
      <c r="H99" s="34"/>
      <c r="I99" s="34"/>
      <c r="J99" s="34"/>
      <c r="K99" s="34"/>
      <c r="L99" s="34"/>
      <c r="M99" s="34"/>
      <c r="N99" s="34"/>
      <c r="O99" s="34"/>
      <c r="P99" s="34"/>
      <c r="Q99" s="34"/>
      <c r="R99" s="34"/>
      <c r="S99" s="34"/>
      <c r="T99" s="34"/>
      <c r="U99" s="33"/>
    </row>
    <row r="100" spans="2:21" ht="14.25" x14ac:dyDescent="0.2">
      <c r="B100" s="32"/>
      <c r="C100" s="34"/>
      <c r="D100" s="34"/>
      <c r="E100" s="34"/>
      <c r="F100" s="34"/>
      <c r="G100" s="34"/>
      <c r="H100" s="34"/>
      <c r="I100" s="34"/>
      <c r="J100" s="34"/>
      <c r="K100" s="738" t="s">
        <v>858</v>
      </c>
      <c r="L100" s="738"/>
      <c r="M100" s="738"/>
      <c r="N100" s="738"/>
      <c r="O100" s="34"/>
      <c r="P100" s="34"/>
      <c r="Q100" s="34"/>
      <c r="R100" s="34"/>
      <c r="S100" s="34"/>
      <c r="T100" s="34"/>
      <c r="U100" s="33"/>
    </row>
    <row r="101" spans="2:21" ht="15" x14ac:dyDescent="0.25">
      <c r="B101" s="32"/>
      <c r="C101" s="34"/>
      <c r="D101" s="34"/>
      <c r="E101" s="34"/>
      <c r="F101" s="34"/>
      <c r="G101" s="34"/>
      <c r="H101" s="34"/>
      <c r="I101" s="34"/>
      <c r="J101" s="34"/>
      <c r="K101" s="737" t="str">
        <f>+'Autodiagnóstico '!C198</f>
        <v>DESARROLLO</v>
      </c>
      <c r="L101" s="737"/>
      <c r="M101" s="737"/>
      <c r="N101" s="737"/>
      <c r="O101" s="34"/>
      <c r="P101" s="34"/>
      <c r="Q101" s="34"/>
      <c r="R101" s="34"/>
      <c r="S101" s="34"/>
      <c r="T101" s="34"/>
      <c r="U101" s="33"/>
    </row>
    <row r="102" spans="2:21" ht="14.25" x14ac:dyDescent="0.2">
      <c r="B102" s="32"/>
      <c r="C102" s="34"/>
      <c r="D102" s="34"/>
      <c r="E102" s="34"/>
      <c r="F102" s="34"/>
      <c r="G102" s="34"/>
      <c r="H102" s="34"/>
      <c r="I102" s="34"/>
      <c r="J102" s="34"/>
      <c r="K102" s="34"/>
      <c r="L102" s="34"/>
      <c r="M102" s="34"/>
      <c r="N102" s="34"/>
      <c r="O102" s="34"/>
      <c r="P102" s="34"/>
      <c r="Q102" s="34"/>
      <c r="R102" s="34"/>
      <c r="S102" s="34"/>
      <c r="T102" s="34"/>
      <c r="U102" s="33"/>
    </row>
    <row r="103" spans="2:21" ht="14.25" x14ac:dyDescent="0.2">
      <c r="B103" s="32"/>
      <c r="C103" s="34"/>
      <c r="D103" s="34"/>
      <c r="E103" s="34"/>
      <c r="F103" s="34"/>
      <c r="G103" s="34"/>
      <c r="H103" s="34"/>
      <c r="I103" s="34"/>
      <c r="J103" s="34"/>
      <c r="K103" s="34"/>
      <c r="L103" s="34"/>
      <c r="M103" s="34"/>
      <c r="N103" s="34"/>
      <c r="O103" s="34"/>
      <c r="P103" s="34"/>
      <c r="Q103" s="34"/>
      <c r="R103" s="34"/>
      <c r="S103" s="34"/>
      <c r="T103" s="34"/>
      <c r="U103" s="33"/>
    </row>
    <row r="104" spans="2:21" ht="14.25" x14ac:dyDescent="0.2">
      <c r="B104" s="32"/>
      <c r="C104" s="34"/>
      <c r="D104" s="34"/>
      <c r="E104" s="34"/>
      <c r="F104" s="34"/>
      <c r="G104" s="34"/>
      <c r="H104" s="34"/>
      <c r="I104" s="34"/>
      <c r="J104" s="34"/>
      <c r="K104" s="34"/>
      <c r="L104" s="34"/>
      <c r="M104" s="34"/>
      <c r="N104" s="34"/>
      <c r="O104" s="34"/>
      <c r="P104" s="34"/>
      <c r="Q104" s="34"/>
      <c r="R104" s="34"/>
      <c r="S104" s="34"/>
      <c r="T104" s="34"/>
      <c r="U104" s="33"/>
    </row>
    <row r="105" spans="2:21" ht="14.25" x14ac:dyDescent="0.2">
      <c r="B105" s="32"/>
      <c r="C105" s="34"/>
      <c r="D105" s="34"/>
      <c r="E105" s="34"/>
      <c r="F105" s="34"/>
      <c r="G105" s="34"/>
      <c r="H105" s="34"/>
      <c r="I105" s="34"/>
      <c r="J105" s="34" t="s">
        <v>179</v>
      </c>
      <c r="K105" s="31" t="s">
        <v>173</v>
      </c>
      <c r="L105" s="34" t="s">
        <v>162</v>
      </c>
      <c r="M105" s="34"/>
      <c r="N105" s="34"/>
      <c r="O105" s="34"/>
      <c r="P105" s="34"/>
      <c r="Q105" s="34"/>
      <c r="R105" s="34"/>
      <c r="S105" s="34"/>
      <c r="T105" s="34"/>
      <c r="U105" s="33"/>
    </row>
    <row r="106" spans="2:21" ht="14.25" x14ac:dyDescent="0.2">
      <c r="B106" s="32"/>
      <c r="C106" s="34"/>
      <c r="D106" s="34"/>
      <c r="E106" s="34"/>
      <c r="F106" s="34"/>
      <c r="G106" s="34"/>
      <c r="H106" s="34"/>
      <c r="I106" s="34"/>
      <c r="J106" s="34" t="str">
        <f>+'Autodiagnóstico '!E198</f>
        <v>Conocimiento institucional</v>
      </c>
      <c r="K106" s="31">
        <v>100</v>
      </c>
      <c r="L106" s="48">
        <f>+'Autodiagnóstico '!F198</f>
        <v>81</v>
      </c>
      <c r="M106" s="34"/>
      <c r="N106" s="34"/>
      <c r="O106" s="34"/>
      <c r="P106" s="34"/>
      <c r="Q106" s="34"/>
      <c r="R106" s="34"/>
      <c r="S106" s="34"/>
      <c r="T106" s="34"/>
      <c r="U106" s="33"/>
    </row>
    <row r="107" spans="2:21" ht="14.25" x14ac:dyDescent="0.2">
      <c r="B107" s="32"/>
      <c r="C107" s="34"/>
      <c r="D107" s="34"/>
      <c r="E107" s="34"/>
      <c r="F107" s="34"/>
      <c r="G107" s="34"/>
      <c r="H107" s="34"/>
      <c r="I107" s="34"/>
      <c r="J107" s="34" t="str">
        <f>+'Autodiagnóstico '!E203</f>
        <v>Gestión de la información</v>
      </c>
      <c r="K107" s="31">
        <v>100</v>
      </c>
      <c r="L107" s="48">
        <f>+'Autodiagnóstico '!F203</f>
        <v>46</v>
      </c>
      <c r="M107" s="34"/>
      <c r="N107" s="34"/>
      <c r="O107" s="34"/>
      <c r="P107" s="34"/>
      <c r="Q107" s="34"/>
      <c r="R107" s="34"/>
      <c r="S107" s="34"/>
      <c r="T107" s="34"/>
      <c r="U107" s="33"/>
    </row>
    <row r="108" spans="2:21" ht="14.25" x14ac:dyDescent="0.2">
      <c r="B108" s="32"/>
      <c r="C108" s="34"/>
      <c r="D108" s="34"/>
      <c r="E108" s="34"/>
      <c r="F108" s="34"/>
      <c r="G108" s="34"/>
      <c r="H108" s="34"/>
      <c r="I108" s="34"/>
      <c r="J108" s="34" t="str">
        <f>+'Autodiagnóstico '!E223</f>
        <v>Gestión del desempeño</v>
      </c>
      <c r="K108" s="31">
        <v>100</v>
      </c>
      <c r="L108" s="48">
        <f>+'Autodiagnóstico '!F223</f>
        <v>28.857142857142858</v>
      </c>
      <c r="M108" s="34"/>
      <c r="N108" s="34"/>
      <c r="O108" s="34"/>
      <c r="P108" s="34"/>
      <c r="Q108" s="34"/>
      <c r="R108" s="34"/>
      <c r="S108" s="34"/>
      <c r="T108" s="34"/>
      <c r="U108" s="33"/>
    </row>
    <row r="109" spans="2:21" ht="14.25" x14ac:dyDescent="0.2">
      <c r="B109" s="32"/>
      <c r="C109" s="34"/>
      <c r="D109" s="34"/>
      <c r="E109" s="34"/>
      <c r="F109" s="34"/>
      <c r="G109" s="34"/>
      <c r="H109" s="34"/>
      <c r="I109" s="34"/>
      <c r="J109" s="34" t="str">
        <f>+'Autodiagnóstico '!E258</f>
        <v>Capacitación</v>
      </c>
      <c r="K109" s="31">
        <v>100</v>
      </c>
      <c r="L109" s="48">
        <f>+'Autodiagnóstico '!F258</f>
        <v>47</v>
      </c>
      <c r="M109" s="34"/>
      <c r="N109" s="34"/>
      <c r="O109" s="34"/>
      <c r="P109" s="34"/>
      <c r="Q109" s="34"/>
      <c r="R109" s="34"/>
      <c r="S109" s="34"/>
      <c r="T109" s="34"/>
      <c r="U109" s="33"/>
    </row>
    <row r="110" spans="2:21" ht="14.25" x14ac:dyDescent="0.2">
      <c r="B110" s="32"/>
      <c r="C110" s="34"/>
      <c r="D110" s="34"/>
      <c r="E110" s="34"/>
      <c r="F110" s="34"/>
      <c r="G110" s="34"/>
      <c r="H110" s="34"/>
      <c r="I110" s="34"/>
      <c r="J110" s="34" t="str">
        <f>+'Autodiagnóstico '!E325</f>
        <v xml:space="preserve">Bienestar </v>
      </c>
      <c r="K110" s="31">
        <v>100</v>
      </c>
      <c r="L110" s="48">
        <f>+'Autodiagnóstico '!F325</f>
        <v>46.782608695652172</v>
      </c>
      <c r="M110" s="34"/>
      <c r="N110" s="34"/>
      <c r="O110" s="34"/>
      <c r="P110" s="34"/>
      <c r="Q110" s="34"/>
      <c r="R110" s="34"/>
      <c r="S110" s="34"/>
      <c r="T110" s="34"/>
      <c r="U110" s="33"/>
    </row>
    <row r="111" spans="2:21" ht="14.25" x14ac:dyDescent="0.2">
      <c r="B111" s="32"/>
      <c r="C111" s="34"/>
      <c r="D111" s="34"/>
      <c r="E111" s="34"/>
      <c r="F111" s="34"/>
      <c r="G111" s="34"/>
      <c r="H111" s="34"/>
      <c r="I111" s="34"/>
      <c r="J111" s="34" t="str">
        <f>+'Autodiagnóstico '!E441</f>
        <v>Administración del talento humano</v>
      </c>
      <c r="K111" s="31">
        <v>100</v>
      </c>
      <c r="L111" s="48">
        <f>+'Autodiagnóstico '!F441</f>
        <v>38.125</v>
      </c>
      <c r="M111" s="34"/>
      <c r="N111" s="34"/>
      <c r="O111" s="34"/>
      <c r="P111" s="34"/>
      <c r="Q111" s="34"/>
      <c r="R111" s="34"/>
      <c r="S111" s="34"/>
      <c r="T111" s="34"/>
      <c r="U111" s="33"/>
    </row>
    <row r="112" spans="2:21" ht="14.25" x14ac:dyDescent="0.2">
      <c r="B112" s="32"/>
      <c r="C112" s="34"/>
      <c r="D112" s="34"/>
      <c r="E112" s="34"/>
      <c r="F112" s="34"/>
      <c r="G112" s="34"/>
      <c r="H112" s="34"/>
      <c r="I112" s="34"/>
      <c r="J112" s="34" t="str">
        <f>+'Autodiagnóstico '!E481</f>
        <v>Clima organizacional y cambio cultural</v>
      </c>
      <c r="K112" s="31">
        <v>100</v>
      </c>
      <c r="L112" s="48">
        <f>+'Autodiagnóstico '!F481</f>
        <v>31.181818181818183</v>
      </c>
      <c r="M112" s="34"/>
      <c r="N112" s="34"/>
      <c r="O112" s="34"/>
      <c r="P112" s="34"/>
      <c r="Q112" s="34"/>
      <c r="R112" s="34"/>
      <c r="S112" s="34"/>
      <c r="T112" s="34"/>
      <c r="U112" s="33"/>
    </row>
    <row r="113" spans="2:21" ht="14.25" x14ac:dyDescent="0.2">
      <c r="B113" s="32"/>
      <c r="C113" s="34"/>
      <c r="D113" s="34"/>
      <c r="E113" s="34"/>
      <c r="F113" s="34"/>
      <c r="G113" s="34"/>
      <c r="H113" s="34"/>
      <c r="I113" s="34"/>
      <c r="J113" s="34" t="str">
        <f>+'Autodiagnóstico '!E536</f>
        <v>Seguridad y salud en el trabajo</v>
      </c>
      <c r="K113" s="31">
        <v>100</v>
      </c>
      <c r="L113" s="48">
        <f>+'Autodiagnóstico '!F536</f>
        <v>81</v>
      </c>
      <c r="M113" s="34"/>
      <c r="N113" s="34"/>
      <c r="O113" s="34"/>
      <c r="P113" s="34"/>
      <c r="Q113" s="34"/>
      <c r="R113" s="34"/>
      <c r="S113" s="34"/>
      <c r="T113" s="34"/>
      <c r="U113" s="33"/>
    </row>
    <row r="114" spans="2:21" ht="14.25" x14ac:dyDescent="0.2">
      <c r="B114" s="32"/>
      <c r="C114" s="34"/>
      <c r="D114" s="34"/>
      <c r="E114" s="34"/>
      <c r="F114" s="34"/>
      <c r="G114" s="34"/>
      <c r="H114" s="34"/>
      <c r="I114" s="34"/>
      <c r="J114" s="34" t="str">
        <f>+'Autodiagnóstico '!E551</f>
        <v>Valores</v>
      </c>
      <c r="K114" s="31">
        <v>100</v>
      </c>
      <c r="L114" s="48">
        <f>+'Autodiagnóstico '!F551</f>
        <v>21</v>
      </c>
      <c r="M114" s="34"/>
      <c r="N114" s="34"/>
      <c r="O114" s="34"/>
      <c r="P114" s="34"/>
      <c r="Q114" s="34"/>
      <c r="R114" s="34"/>
      <c r="S114" s="34"/>
      <c r="T114" s="34"/>
      <c r="U114" s="33"/>
    </row>
    <row r="115" spans="2:21" ht="14.25" x14ac:dyDescent="0.2">
      <c r="B115" s="32"/>
      <c r="C115" s="34"/>
      <c r="D115" s="34"/>
      <c r="E115" s="34"/>
      <c r="F115" s="34"/>
      <c r="G115" s="34"/>
      <c r="H115" s="34"/>
      <c r="I115" s="34"/>
      <c r="J115" s="34" t="str">
        <f>+'Autodiagnóstico '!E556</f>
        <v>Contratistas</v>
      </c>
      <c r="K115" s="31">
        <v>100</v>
      </c>
      <c r="L115" s="48">
        <f>+'Autodiagnóstico '!F556</f>
        <v>20</v>
      </c>
      <c r="M115" s="34"/>
      <c r="N115" s="34"/>
      <c r="O115" s="34"/>
      <c r="P115" s="34"/>
      <c r="Q115" s="34"/>
      <c r="R115" s="34"/>
      <c r="S115" s="34"/>
      <c r="T115" s="34"/>
      <c r="U115" s="33"/>
    </row>
    <row r="116" spans="2:21" ht="14.25" x14ac:dyDescent="0.2">
      <c r="B116" s="32"/>
      <c r="C116" s="34"/>
      <c r="D116" s="34"/>
      <c r="E116" s="34"/>
      <c r="F116" s="34"/>
      <c r="G116" s="34"/>
      <c r="H116" s="34"/>
      <c r="I116" s="34"/>
      <c r="J116" s="34" t="str">
        <f>+'Autodiagnóstico '!E561</f>
        <v>Negociación colectiva</v>
      </c>
      <c r="K116" s="31">
        <v>100</v>
      </c>
      <c r="L116" s="48">
        <f>+'Autodiagnóstico '!F561</f>
        <v>61</v>
      </c>
      <c r="M116" s="34"/>
      <c r="N116" s="34"/>
      <c r="O116" s="34"/>
      <c r="P116" s="34"/>
      <c r="Q116" s="34"/>
      <c r="R116" s="34"/>
      <c r="S116" s="34"/>
      <c r="T116" s="34"/>
      <c r="U116" s="33"/>
    </row>
    <row r="117" spans="2:21" ht="14.25" x14ac:dyDescent="0.2">
      <c r="B117" s="32"/>
      <c r="C117" s="34"/>
      <c r="D117" s="34"/>
      <c r="E117" s="34"/>
      <c r="F117" s="34"/>
      <c r="G117" s="34"/>
      <c r="H117" s="34"/>
      <c r="I117" s="34"/>
      <c r="J117" s="34" t="str">
        <f>+'Autodiagnóstico '!E566</f>
        <v>Gerencia Pública</v>
      </c>
      <c r="K117" s="31">
        <v>100</v>
      </c>
      <c r="L117" s="48">
        <f>+'Autodiagnóstico '!F566</f>
        <v>20.333333333333332</v>
      </c>
      <c r="M117" s="34"/>
      <c r="N117" s="34"/>
      <c r="O117" s="34"/>
      <c r="P117" s="34"/>
      <c r="Q117" s="34"/>
      <c r="R117" s="34"/>
      <c r="S117" s="34"/>
      <c r="T117" s="34"/>
      <c r="U117" s="33"/>
    </row>
    <row r="118" spans="2:21" ht="14.25" x14ac:dyDescent="0.2">
      <c r="B118" s="32"/>
      <c r="C118" s="34"/>
      <c r="D118" s="34"/>
      <c r="E118" s="34"/>
      <c r="F118" s="34"/>
      <c r="G118" s="34"/>
      <c r="H118" s="34"/>
      <c r="I118" s="34"/>
      <c r="J118" s="34"/>
      <c r="K118" s="34"/>
      <c r="L118" s="34"/>
      <c r="M118" s="34"/>
      <c r="N118" s="34"/>
      <c r="O118" s="34"/>
      <c r="P118" s="34"/>
      <c r="Q118" s="34"/>
      <c r="R118" s="34"/>
      <c r="S118" s="34"/>
      <c r="T118" s="34"/>
      <c r="U118" s="33"/>
    </row>
    <row r="119" spans="2:21" ht="14.25" x14ac:dyDescent="0.2">
      <c r="B119" s="32"/>
      <c r="C119" s="34"/>
      <c r="D119" s="34"/>
      <c r="E119" s="34"/>
      <c r="F119" s="34"/>
      <c r="G119" s="34"/>
      <c r="H119" s="34"/>
      <c r="I119" s="34"/>
      <c r="J119" s="34"/>
      <c r="K119" s="34"/>
      <c r="L119" s="34"/>
      <c r="M119" s="34"/>
      <c r="N119" s="34"/>
      <c r="O119" s="34"/>
      <c r="P119" s="34"/>
      <c r="Q119" s="34"/>
      <c r="R119" s="34"/>
      <c r="S119" s="34"/>
      <c r="T119" s="34"/>
      <c r="U119" s="33"/>
    </row>
    <row r="120" spans="2:21" ht="14.25" x14ac:dyDescent="0.2">
      <c r="B120" s="32"/>
      <c r="C120" s="34"/>
      <c r="D120" s="34"/>
      <c r="E120" s="34"/>
      <c r="F120" s="34"/>
      <c r="G120" s="34"/>
      <c r="H120" s="34"/>
      <c r="I120" s="34"/>
      <c r="J120" s="34"/>
      <c r="K120" s="34"/>
      <c r="L120" s="34"/>
      <c r="M120" s="34"/>
      <c r="N120" s="34"/>
      <c r="O120" s="34"/>
      <c r="P120" s="34"/>
      <c r="Q120" s="34"/>
      <c r="R120" s="34"/>
      <c r="S120" s="34"/>
      <c r="T120" s="34"/>
      <c r="U120" s="33"/>
    </row>
    <row r="121" spans="2:21" ht="14.25" x14ac:dyDescent="0.2">
      <c r="B121" s="32"/>
      <c r="C121" s="34"/>
      <c r="D121" s="34"/>
      <c r="E121" s="34"/>
      <c r="F121" s="34"/>
      <c r="G121" s="34"/>
      <c r="H121" s="34"/>
      <c r="I121" s="34"/>
      <c r="J121" s="34"/>
      <c r="K121" s="34"/>
      <c r="L121" s="34"/>
      <c r="M121" s="34"/>
      <c r="N121" s="34"/>
      <c r="O121" s="34"/>
      <c r="P121" s="34"/>
      <c r="Q121" s="34"/>
      <c r="R121" s="34"/>
      <c r="S121" s="34"/>
      <c r="T121" s="34"/>
      <c r="U121" s="33"/>
    </row>
    <row r="122" spans="2:21" ht="14.25" x14ac:dyDescent="0.2">
      <c r="B122" s="32"/>
      <c r="C122" s="34"/>
      <c r="D122" s="34"/>
      <c r="E122" s="34"/>
      <c r="F122" s="34"/>
      <c r="G122" s="34"/>
      <c r="H122" s="34"/>
      <c r="I122" s="34"/>
      <c r="J122" s="34"/>
      <c r="K122" s="34"/>
      <c r="L122" s="34"/>
      <c r="M122" s="34"/>
      <c r="N122" s="34"/>
      <c r="O122" s="34"/>
      <c r="P122" s="34"/>
      <c r="Q122" s="34"/>
      <c r="R122" s="34"/>
      <c r="S122" s="34"/>
      <c r="T122" s="34"/>
      <c r="U122" s="33"/>
    </row>
    <row r="123" spans="2:21" ht="14.25" x14ac:dyDescent="0.2">
      <c r="B123" s="32"/>
      <c r="C123" s="34"/>
      <c r="D123" s="34"/>
      <c r="E123" s="34"/>
      <c r="F123" s="34"/>
      <c r="G123" s="34"/>
      <c r="H123" s="34"/>
      <c r="I123" s="34"/>
      <c r="J123" s="34"/>
      <c r="K123" s="34"/>
      <c r="L123" s="34"/>
      <c r="M123" s="34"/>
      <c r="N123" s="34"/>
      <c r="O123" s="34"/>
      <c r="P123" s="34"/>
      <c r="Q123" s="34"/>
      <c r="R123" s="34"/>
      <c r="S123" s="34"/>
      <c r="T123" s="34"/>
      <c r="U123" s="33"/>
    </row>
    <row r="124" spans="2:21" ht="14.25" x14ac:dyDescent="0.2">
      <c r="B124" s="32"/>
      <c r="C124" s="34"/>
      <c r="D124" s="34"/>
      <c r="E124" s="34"/>
      <c r="F124" s="34"/>
      <c r="G124" s="34"/>
      <c r="H124" s="34"/>
      <c r="I124" s="34"/>
      <c r="J124" s="34"/>
      <c r="K124" s="34"/>
      <c r="L124" s="34"/>
      <c r="M124" s="34"/>
      <c r="N124" s="34"/>
      <c r="O124" s="34"/>
      <c r="P124" s="34"/>
      <c r="Q124" s="34"/>
      <c r="R124" s="34"/>
      <c r="S124" s="34"/>
      <c r="T124" s="34"/>
      <c r="U124" s="33"/>
    </row>
    <row r="125" spans="2:21" ht="14.25" x14ac:dyDescent="0.2">
      <c r="B125" s="32"/>
      <c r="C125" s="34"/>
      <c r="D125" s="34"/>
      <c r="E125" s="34"/>
      <c r="F125" s="34"/>
      <c r="G125" s="34"/>
      <c r="H125" s="34"/>
      <c r="I125" s="34"/>
      <c r="J125" s="34"/>
      <c r="K125" s="34"/>
      <c r="L125" s="34"/>
      <c r="M125" s="34"/>
      <c r="N125" s="34"/>
      <c r="O125" s="34"/>
      <c r="P125" s="34"/>
      <c r="Q125" s="34"/>
      <c r="R125" s="34"/>
      <c r="S125" s="34"/>
      <c r="T125" s="34"/>
      <c r="U125" s="33"/>
    </row>
    <row r="126" spans="2:21" ht="14.25" x14ac:dyDescent="0.2">
      <c r="B126" s="32"/>
      <c r="C126" s="34"/>
      <c r="D126" s="34"/>
      <c r="E126" s="34"/>
      <c r="F126" s="34"/>
      <c r="G126" s="34"/>
      <c r="H126" s="34"/>
      <c r="I126" s="34"/>
      <c r="J126" s="34"/>
      <c r="K126" s="34"/>
      <c r="L126" s="34"/>
      <c r="M126" s="34"/>
      <c r="N126" s="34"/>
      <c r="O126" s="34"/>
      <c r="P126" s="34"/>
      <c r="Q126" s="34"/>
      <c r="R126" s="34"/>
      <c r="S126" s="34"/>
      <c r="T126" s="34"/>
      <c r="U126" s="33"/>
    </row>
    <row r="127" spans="2:21" ht="14.25" x14ac:dyDescent="0.2">
      <c r="B127" s="32"/>
      <c r="C127" s="34"/>
      <c r="D127" s="34"/>
      <c r="E127" s="34"/>
      <c r="F127" s="34"/>
      <c r="G127" s="34"/>
      <c r="H127" s="34"/>
      <c r="I127" s="34"/>
      <c r="J127" s="34"/>
      <c r="K127" s="738" t="s">
        <v>859</v>
      </c>
      <c r="L127" s="738"/>
      <c r="M127" s="738"/>
      <c r="N127" s="738"/>
      <c r="O127" s="34"/>
      <c r="P127" s="34"/>
      <c r="Q127" s="34"/>
      <c r="R127" s="34"/>
      <c r="S127" s="34"/>
      <c r="T127" s="34"/>
      <c r="U127" s="33"/>
    </row>
    <row r="128" spans="2:21" ht="15" x14ac:dyDescent="0.25">
      <c r="B128" s="32"/>
      <c r="C128" s="34"/>
      <c r="D128" s="34"/>
      <c r="E128" s="34"/>
      <c r="F128" s="34"/>
      <c r="G128" s="34"/>
      <c r="H128" s="34"/>
      <c r="I128" s="34"/>
      <c r="J128" s="34"/>
      <c r="K128" s="737" t="str">
        <f>+'Autodiagnóstico '!C596</f>
        <v>RETIRO</v>
      </c>
      <c r="L128" s="737"/>
      <c r="M128" s="737"/>
      <c r="N128" s="737"/>
      <c r="O128" s="34"/>
      <c r="P128" s="34"/>
      <c r="Q128" s="34"/>
      <c r="R128" s="34"/>
      <c r="S128" s="34"/>
      <c r="T128" s="34"/>
      <c r="U128" s="33"/>
    </row>
    <row r="129" spans="2:21" ht="14.25" x14ac:dyDescent="0.2">
      <c r="B129" s="32"/>
      <c r="C129" s="34"/>
      <c r="D129" s="34"/>
      <c r="E129" s="34"/>
      <c r="F129" s="34"/>
      <c r="G129" s="34"/>
      <c r="H129" s="34"/>
      <c r="I129" s="34"/>
      <c r="J129" s="34"/>
      <c r="K129" s="34"/>
      <c r="L129" s="34"/>
      <c r="M129" s="34"/>
      <c r="N129" s="34"/>
      <c r="O129" s="34"/>
      <c r="P129" s="34"/>
      <c r="Q129" s="34"/>
      <c r="R129" s="34"/>
      <c r="S129" s="34"/>
      <c r="T129" s="34"/>
      <c r="U129" s="33"/>
    </row>
    <row r="130" spans="2:21" ht="14.25" x14ac:dyDescent="0.2">
      <c r="B130" s="32"/>
      <c r="C130" s="34"/>
      <c r="D130" s="34"/>
      <c r="E130" s="34"/>
      <c r="F130" s="34"/>
      <c r="G130" s="34"/>
      <c r="H130" s="34"/>
      <c r="I130" s="34"/>
      <c r="J130" s="34" t="s">
        <v>179</v>
      </c>
      <c r="K130" s="31" t="s">
        <v>173</v>
      </c>
      <c r="L130" s="34" t="s">
        <v>162</v>
      </c>
      <c r="M130" s="34"/>
      <c r="N130" s="34"/>
      <c r="O130" s="34"/>
      <c r="P130" s="34"/>
      <c r="Q130" s="34"/>
      <c r="R130" s="34"/>
      <c r="S130" s="34"/>
      <c r="T130" s="34"/>
      <c r="U130" s="33"/>
    </row>
    <row r="131" spans="2:21" ht="14.25" x14ac:dyDescent="0.2">
      <c r="B131" s="32"/>
      <c r="C131" s="34"/>
      <c r="D131" s="34"/>
      <c r="E131" s="34"/>
      <c r="F131" s="34"/>
      <c r="G131" s="34"/>
      <c r="H131" s="34"/>
      <c r="I131" s="34"/>
      <c r="J131" s="34" t="str">
        <f>+'Autodiagnóstico '!E596</f>
        <v>Gestión de la información</v>
      </c>
      <c r="K131" s="31">
        <v>100</v>
      </c>
      <c r="L131" s="48">
        <f>+'Autodiagnóstico '!F596</f>
        <v>20</v>
      </c>
      <c r="M131" s="34"/>
      <c r="N131" s="34"/>
      <c r="O131" s="34"/>
      <c r="P131" s="34"/>
      <c r="Q131" s="34"/>
      <c r="R131" s="34"/>
      <c r="S131" s="34"/>
      <c r="T131" s="34"/>
      <c r="U131" s="33"/>
    </row>
    <row r="132" spans="2:21" ht="14.25" x14ac:dyDescent="0.2">
      <c r="B132" s="32"/>
      <c r="C132" s="34"/>
      <c r="D132" s="34"/>
      <c r="E132" s="34"/>
      <c r="F132" s="34"/>
      <c r="G132" s="34"/>
      <c r="H132" s="34"/>
      <c r="I132" s="34"/>
      <c r="J132" s="34" t="str">
        <f>+'Autodiagnóstico '!E601</f>
        <v>Administración del talento humano</v>
      </c>
      <c r="K132" s="31">
        <v>100</v>
      </c>
      <c r="L132" s="48">
        <f>+'Autodiagnóstico '!F601</f>
        <v>20</v>
      </c>
      <c r="M132" s="34"/>
      <c r="N132" s="34"/>
      <c r="O132" s="34"/>
      <c r="P132" s="34"/>
      <c r="Q132" s="34"/>
      <c r="R132" s="34"/>
      <c r="S132" s="34"/>
      <c r="T132" s="34"/>
      <c r="U132" s="33"/>
    </row>
    <row r="133" spans="2:21" ht="14.25" x14ac:dyDescent="0.2">
      <c r="B133" s="32"/>
      <c r="C133" s="34"/>
      <c r="D133" s="34"/>
      <c r="E133" s="34"/>
      <c r="F133" s="34"/>
      <c r="G133" s="34"/>
      <c r="H133" s="34"/>
      <c r="I133" s="34"/>
      <c r="J133" s="34" t="str">
        <f>+'Autodiagnóstico '!E613</f>
        <v>Desvinculación asistida</v>
      </c>
      <c r="K133" s="31">
        <v>100</v>
      </c>
      <c r="L133" s="31">
        <f>+'Autodiagnóstico '!F613</f>
        <v>40.5</v>
      </c>
      <c r="M133" s="34"/>
      <c r="N133" s="34"/>
      <c r="O133" s="34"/>
      <c r="P133" s="34"/>
      <c r="Q133" s="34"/>
      <c r="R133" s="34"/>
      <c r="S133" s="34"/>
      <c r="T133" s="34"/>
      <c r="U133" s="33"/>
    </row>
    <row r="134" spans="2:21" ht="14.25" x14ac:dyDescent="0.2">
      <c r="B134" s="32"/>
      <c r="C134" s="34"/>
      <c r="D134" s="34"/>
      <c r="E134" s="34"/>
      <c r="F134" s="34"/>
      <c r="G134" s="34"/>
      <c r="H134" s="34"/>
      <c r="I134" s="34"/>
      <c r="J134" s="34" t="str">
        <f>+'Autodiagnóstico '!E623</f>
        <v>Gestión del conocimiento</v>
      </c>
      <c r="K134" s="31">
        <v>100</v>
      </c>
      <c r="L134" s="34">
        <f>+'Autodiagnóstico '!F623</f>
        <v>20</v>
      </c>
      <c r="M134" s="34"/>
      <c r="N134" s="34"/>
      <c r="O134" s="34"/>
      <c r="P134" s="34"/>
      <c r="Q134" s="34"/>
      <c r="R134" s="34"/>
      <c r="S134" s="34"/>
      <c r="T134" s="34"/>
      <c r="U134" s="33"/>
    </row>
    <row r="135" spans="2:21" ht="14.25" x14ac:dyDescent="0.2">
      <c r="B135" s="32"/>
      <c r="C135" s="34"/>
      <c r="D135" s="34"/>
      <c r="E135" s="34"/>
      <c r="F135" s="34"/>
      <c r="G135" s="34"/>
      <c r="H135" s="34"/>
      <c r="I135" s="34"/>
      <c r="J135" s="34"/>
      <c r="K135" s="34"/>
      <c r="L135" s="34"/>
      <c r="M135" s="34"/>
      <c r="N135" s="34"/>
      <c r="O135" s="34"/>
      <c r="P135" s="34"/>
      <c r="Q135" s="34"/>
      <c r="R135" s="34"/>
      <c r="S135" s="34"/>
      <c r="T135" s="34"/>
      <c r="U135" s="33"/>
    </row>
    <row r="136" spans="2:21" ht="14.25" x14ac:dyDescent="0.2">
      <c r="B136" s="32"/>
      <c r="C136" s="34"/>
      <c r="D136" s="34"/>
      <c r="E136" s="34"/>
      <c r="F136" s="34"/>
      <c r="G136" s="34"/>
      <c r="H136" s="34"/>
      <c r="I136" s="34"/>
      <c r="J136" s="34"/>
      <c r="K136" s="34"/>
      <c r="L136" s="34"/>
      <c r="M136" s="34"/>
      <c r="N136" s="34"/>
      <c r="O136" s="34"/>
      <c r="P136" s="34"/>
      <c r="Q136" s="34"/>
      <c r="R136" s="34"/>
      <c r="S136" s="34"/>
      <c r="T136" s="34"/>
      <c r="U136" s="33"/>
    </row>
    <row r="137" spans="2:21" ht="14.25" x14ac:dyDescent="0.2">
      <c r="B137" s="32"/>
      <c r="C137" s="34"/>
      <c r="D137" s="34"/>
      <c r="E137" s="34"/>
      <c r="F137" s="34"/>
      <c r="G137" s="34"/>
      <c r="H137" s="34"/>
      <c r="I137" s="34"/>
      <c r="J137" s="34"/>
      <c r="K137" s="34"/>
      <c r="L137" s="34"/>
      <c r="M137" s="34"/>
      <c r="N137" s="34"/>
      <c r="O137" s="34"/>
      <c r="P137" s="34"/>
      <c r="Q137" s="34"/>
      <c r="R137" s="34"/>
      <c r="S137" s="34"/>
      <c r="T137" s="34"/>
      <c r="U137" s="33"/>
    </row>
    <row r="138" spans="2:21" ht="14.25" x14ac:dyDescent="0.2">
      <c r="B138" s="32"/>
      <c r="C138" s="34"/>
      <c r="D138" s="34"/>
      <c r="E138" s="34"/>
      <c r="F138" s="34"/>
      <c r="G138" s="34"/>
      <c r="H138" s="34"/>
      <c r="I138" s="34"/>
      <c r="J138" s="34"/>
      <c r="K138" s="34"/>
      <c r="L138" s="34"/>
      <c r="M138" s="34"/>
      <c r="N138" s="34"/>
      <c r="O138" s="34"/>
      <c r="P138" s="34"/>
      <c r="Q138" s="34"/>
      <c r="R138" s="34"/>
      <c r="S138" s="34"/>
      <c r="T138" s="34"/>
      <c r="U138" s="33"/>
    </row>
    <row r="139" spans="2:21" ht="14.25" x14ac:dyDescent="0.2">
      <c r="B139" s="32"/>
      <c r="C139" s="34"/>
      <c r="D139" s="34"/>
      <c r="E139" s="34"/>
      <c r="F139" s="34"/>
      <c r="G139" s="34"/>
      <c r="H139" s="34"/>
      <c r="I139" s="34"/>
      <c r="J139" s="34"/>
      <c r="K139" s="34"/>
      <c r="L139" s="34"/>
      <c r="M139" s="34"/>
      <c r="N139" s="34"/>
      <c r="O139" s="34"/>
      <c r="P139" s="34"/>
      <c r="Q139" s="34"/>
      <c r="R139" s="34"/>
      <c r="S139" s="34"/>
      <c r="T139" s="34"/>
      <c r="U139" s="33"/>
    </row>
    <row r="140" spans="2:21" ht="14.25" x14ac:dyDescent="0.2">
      <c r="B140" s="32"/>
      <c r="C140" s="34"/>
      <c r="D140" s="34"/>
      <c r="E140" s="34"/>
      <c r="F140" s="34"/>
      <c r="G140" s="34"/>
      <c r="H140" s="34"/>
      <c r="I140" s="34"/>
      <c r="J140" s="34"/>
      <c r="K140" s="34"/>
      <c r="L140" s="34"/>
      <c r="M140" s="34"/>
      <c r="N140" s="34"/>
      <c r="O140" s="34"/>
      <c r="P140" s="34"/>
      <c r="Q140" s="34"/>
      <c r="R140" s="34"/>
      <c r="S140" s="34"/>
      <c r="T140" s="34"/>
      <c r="U140" s="33"/>
    </row>
    <row r="141" spans="2:21" ht="14.25" x14ac:dyDescent="0.2">
      <c r="B141" s="32"/>
      <c r="C141" s="34"/>
      <c r="D141" s="34"/>
      <c r="E141" s="34"/>
      <c r="F141" s="34"/>
      <c r="G141" s="34"/>
      <c r="H141" s="34"/>
      <c r="I141" s="34"/>
      <c r="J141" s="34"/>
      <c r="K141" s="34"/>
      <c r="L141" s="34"/>
      <c r="M141" s="34"/>
      <c r="N141" s="34"/>
      <c r="O141" s="34"/>
      <c r="P141" s="34"/>
      <c r="Q141" s="34"/>
      <c r="R141" s="34"/>
      <c r="S141" s="34"/>
      <c r="T141" s="34"/>
      <c r="U141" s="33"/>
    </row>
    <row r="142" spans="2:21" ht="14.25" x14ac:dyDescent="0.2">
      <c r="B142" s="32"/>
      <c r="C142" s="34"/>
      <c r="D142" s="34"/>
      <c r="E142" s="34"/>
      <c r="F142" s="34"/>
      <c r="G142" s="34"/>
      <c r="H142" s="34"/>
      <c r="I142" s="34"/>
      <c r="J142" s="34"/>
      <c r="K142" s="34"/>
      <c r="L142" s="34"/>
      <c r="M142" s="34"/>
      <c r="N142" s="34"/>
      <c r="O142" s="34"/>
      <c r="P142" s="34"/>
      <c r="Q142" s="34"/>
      <c r="R142" s="34"/>
      <c r="S142" s="34"/>
      <c r="T142" s="34"/>
      <c r="U142" s="33"/>
    </row>
    <row r="143" spans="2:21" ht="14.25" x14ac:dyDescent="0.2">
      <c r="B143" s="32"/>
      <c r="C143" s="34"/>
      <c r="D143" s="34"/>
      <c r="E143" s="34"/>
      <c r="F143" s="34"/>
      <c r="G143" s="34"/>
      <c r="H143" s="34"/>
      <c r="I143" s="34"/>
      <c r="J143" s="34"/>
      <c r="K143" s="34"/>
      <c r="L143" s="34"/>
      <c r="M143" s="34"/>
      <c r="N143" s="34"/>
      <c r="O143" s="34"/>
      <c r="P143" s="34"/>
      <c r="Q143" s="34"/>
      <c r="R143" s="34"/>
      <c r="S143" s="34"/>
      <c r="T143" s="34"/>
      <c r="U143" s="33"/>
    </row>
    <row r="144" spans="2:21" ht="14.25" x14ac:dyDescent="0.2">
      <c r="B144" s="32"/>
      <c r="C144" s="34"/>
      <c r="D144" s="34"/>
      <c r="E144" s="34"/>
      <c r="F144" s="34"/>
      <c r="G144" s="34"/>
      <c r="H144" s="34"/>
      <c r="I144" s="34"/>
      <c r="J144" s="34"/>
      <c r="K144" s="34"/>
      <c r="L144" s="34"/>
      <c r="M144" s="34"/>
      <c r="N144" s="34"/>
      <c r="O144" s="34"/>
      <c r="P144" s="34"/>
      <c r="Q144" s="34"/>
      <c r="R144" s="34"/>
      <c r="S144" s="34"/>
      <c r="T144" s="34"/>
      <c r="U144" s="33"/>
    </row>
    <row r="145" spans="2:21" ht="14.25" x14ac:dyDescent="0.2">
      <c r="B145" s="32"/>
      <c r="C145" s="34"/>
      <c r="D145" s="34"/>
      <c r="E145" s="34"/>
      <c r="F145" s="34"/>
      <c r="G145" s="34"/>
      <c r="H145" s="34"/>
      <c r="I145" s="34"/>
      <c r="J145" s="34"/>
      <c r="K145" s="34"/>
      <c r="L145" s="34"/>
      <c r="M145" s="34"/>
      <c r="N145" s="34"/>
      <c r="O145" s="34"/>
      <c r="P145" s="34"/>
      <c r="Q145" s="34"/>
      <c r="R145" s="34"/>
      <c r="S145" s="34"/>
      <c r="T145" s="34"/>
      <c r="U145" s="33"/>
    </row>
    <row r="146" spans="2:21" ht="14.25" x14ac:dyDescent="0.2">
      <c r="B146" s="32"/>
      <c r="C146" s="34"/>
      <c r="D146" s="34"/>
      <c r="E146" s="34"/>
      <c r="F146" s="34"/>
      <c r="G146" s="34"/>
      <c r="H146" s="34"/>
      <c r="I146" s="34"/>
      <c r="J146" s="34"/>
      <c r="K146" s="34"/>
      <c r="L146" s="34"/>
      <c r="M146" s="34"/>
      <c r="N146" s="34"/>
      <c r="O146" s="34"/>
      <c r="P146" s="34"/>
      <c r="Q146" s="34"/>
      <c r="R146" s="34"/>
      <c r="S146" s="34"/>
      <c r="T146" s="34"/>
      <c r="U146" s="33"/>
    </row>
    <row r="147" spans="2:21" ht="14.25" x14ac:dyDescent="0.2">
      <c r="B147" s="32"/>
      <c r="C147" s="34"/>
      <c r="D147" s="34"/>
      <c r="E147" s="34"/>
      <c r="F147" s="34"/>
      <c r="G147" s="34"/>
      <c r="H147" s="34"/>
      <c r="I147" s="34"/>
      <c r="J147" s="34"/>
      <c r="K147" s="34"/>
      <c r="L147" s="34"/>
      <c r="M147" s="34"/>
      <c r="N147" s="34"/>
      <c r="O147" s="34"/>
      <c r="P147" s="34"/>
      <c r="Q147" s="34"/>
      <c r="R147" s="34"/>
      <c r="S147" s="34"/>
      <c r="T147" s="34"/>
      <c r="U147" s="33"/>
    </row>
    <row r="148" spans="2:21" ht="14.25" x14ac:dyDescent="0.2">
      <c r="B148" s="32"/>
      <c r="C148" s="34"/>
      <c r="D148" s="34"/>
      <c r="E148" s="34"/>
      <c r="F148" s="34"/>
      <c r="G148" s="34"/>
      <c r="H148" s="34"/>
      <c r="I148" s="34"/>
      <c r="J148" s="34"/>
      <c r="K148" s="34"/>
      <c r="L148" s="34"/>
      <c r="M148" s="34"/>
      <c r="N148" s="34"/>
      <c r="O148" s="34"/>
      <c r="P148" s="34"/>
      <c r="Q148" s="34"/>
      <c r="R148" s="34"/>
      <c r="S148" s="34"/>
      <c r="T148" s="34"/>
      <c r="U148" s="33"/>
    </row>
    <row r="149" spans="2:21" ht="14.25" x14ac:dyDescent="0.2">
      <c r="B149" s="32"/>
      <c r="C149" s="34"/>
      <c r="D149" s="34"/>
      <c r="E149" s="34"/>
      <c r="F149" s="34"/>
      <c r="G149" s="34"/>
      <c r="H149" s="34"/>
      <c r="I149" s="34"/>
      <c r="J149" s="34"/>
      <c r="K149" s="34"/>
      <c r="L149" s="34"/>
      <c r="M149" s="34"/>
      <c r="N149" s="34"/>
      <c r="O149" s="34"/>
      <c r="P149" s="34"/>
      <c r="Q149" s="34"/>
      <c r="R149" s="34"/>
      <c r="S149" s="34"/>
      <c r="T149" s="34"/>
      <c r="U149" s="33"/>
    </row>
    <row r="150" spans="2:21" ht="18" customHeight="1" x14ac:dyDescent="0.25">
      <c r="B150" s="32"/>
      <c r="C150" s="280" t="s">
        <v>629</v>
      </c>
      <c r="D150" s="35"/>
      <c r="E150" s="36"/>
      <c r="F150" s="36"/>
      <c r="G150" s="36"/>
      <c r="H150" s="36"/>
      <c r="I150" s="35"/>
      <c r="J150" s="35"/>
      <c r="K150" s="35"/>
      <c r="L150" s="36"/>
      <c r="M150" s="36"/>
      <c r="N150" s="36"/>
      <c r="O150" s="36"/>
      <c r="P150" s="36"/>
      <c r="Q150" s="36"/>
      <c r="R150" s="36"/>
      <c r="S150" s="36"/>
      <c r="T150" s="36"/>
      <c r="U150" s="33"/>
    </row>
    <row r="151" spans="2:21" ht="14.25" x14ac:dyDescent="0.2">
      <c r="B151" s="32"/>
      <c r="C151" s="34"/>
      <c r="D151" s="34"/>
      <c r="E151" s="34"/>
      <c r="F151" s="34"/>
      <c r="G151" s="34"/>
      <c r="H151" s="34"/>
      <c r="I151" s="34"/>
      <c r="J151" s="34"/>
      <c r="K151" s="34"/>
      <c r="L151" s="34"/>
      <c r="M151" s="34"/>
      <c r="N151" s="34"/>
      <c r="O151" s="34"/>
      <c r="P151" s="34"/>
      <c r="Q151" s="34"/>
      <c r="R151" s="34"/>
      <c r="S151" s="34"/>
      <c r="T151" s="34"/>
      <c r="U151" s="33"/>
    </row>
    <row r="152" spans="2:21" ht="14.25" x14ac:dyDescent="0.2">
      <c r="B152" s="32"/>
      <c r="C152" s="34"/>
      <c r="D152" s="34"/>
      <c r="E152" s="34"/>
      <c r="F152" s="34"/>
      <c r="G152" s="34"/>
      <c r="H152" s="34"/>
      <c r="I152" s="34"/>
      <c r="J152" s="34"/>
      <c r="K152" s="34"/>
      <c r="L152" s="34"/>
      <c r="M152" s="34"/>
      <c r="N152" s="34"/>
      <c r="O152" s="34"/>
      <c r="P152" s="34"/>
      <c r="Q152" s="34"/>
      <c r="R152" s="34"/>
      <c r="S152" s="34"/>
      <c r="T152" s="34"/>
      <c r="U152" s="33"/>
    </row>
    <row r="153" spans="2:21" ht="14.25" x14ac:dyDescent="0.2">
      <c r="B153" s="32"/>
      <c r="C153" s="34"/>
      <c r="D153" s="34"/>
      <c r="E153" s="34"/>
      <c r="F153" s="34"/>
      <c r="G153" s="34"/>
      <c r="H153" s="34"/>
      <c r="I153" s="34"/>
      <c r="J153" s="34"/>
      <c r="K153" s="738"/>
      <c r="L153" s="738"/>
      <c r="M153" s="738"/>
      <c r="N153" s="738"/>
      <c r="O153" s="34"/>
      <c r="P153" s="34"/>
      <c r="Q153" s="34"/>
      <c r="R153" s="34"/>
      <c r="S153" s="34"/>
      <c r="T153" s="34"/>
      <c r="U153" s="33"/>
    </row>
    <row r="154" spans="2:21" ht="14.25" x14ac:dyDescent="0.2">
      <c r="B154" s="32"/>
      <c r="C154" s="34"/>
      <c r="D154" s="34"/>
      <c r="E154" s="34"/>
      <c r="F154" s="34"/>
      <c r="G154" s="34"/>
      <c r="H154" s="34"/>
      <c r="I154" s="34"/>
      <c r="J154" s="34"/>
      <c r="K154" s="34"/>
      <c r="L154" s="34"/>
      <c r="M154" s="34"/>
      <c r="N154" s="34"/>
      <c r="O154" s="34"/>
      <c r="P154" s="34"/>
      <c r="Q154" s="34"/>
      <c r="R154" s="34"/>
      <c r="S154" s="34"/>
      <c r="T154" s="34"/>
      <c r="U154" s="33"/>
    </row>
    <row r="155" spans="2:21" ht="14.25" x14ac:dyDescent="0.2">
      <c r="B155" s="32"/>
      <c r="C155" s="34"/>
      <c r="D155" s="34"/>
      <c r="E155" s="34"/>
      <c r="F155" s="34"/>
      <c r="G155" s="34"/>
      <c r="H155" s="34"/>
      <c r="I155" s="34"/>
      <c r="J155" s="34"/>
      <c r="K155" s="34"/>
      <c r="L155" s="34"/>
      <c r="M155" s="34"/>
      <c r="N155" s="34"/>
      <c r="O155" s="34"/>
      <c r="P155" s="34"/>
      <c r="Q155" s="34"/>
      <c r="R155" s="34"/>
      <c r="S155" s="34"/>
      <c r="T155" s="34"/>
      <c r="U155" s="33"/>
    </row>
    <row r="156" spans="2:21" ht="14.25" x14ac:dyDescent="0.2">
      <c r="B156" s="32"/>
      <c r="C156" s="34"/>
      <c r="D156" s="34"/>
      <c r="E156" s="34"/>
      <c r="F156" s="34"/>
      <c r="G156" s="34"/>
      <c r="H156" s="34"/>
      <c r="I156" s="34" t="s">
        <v>607</v>
      </c>
      <c r="J156" s="34" t="s">
        <v>608</v>
      </c>
      <c r="K156" s="34" t="s">
        <v>609</v>
      </c>
      <c r="L156" s="34"/>
      <c r="M156" s="34"/>
      <c r="N156" s="34"/>
      <c r="O156" s="34"/>
      <c r="P156" s="34"/>
      <c r="Q156" s="34"/>
      <c r="R156" s="34"/>
      <c r="S156" s="34"/>
      <c r="T156" s="34"/>
      <c r="U156" s="33"/>
    </row>
    <row r="157" spans="2:21" ht="14.25" x14ac:dyDescent="0.2">
      <c r="B157" s="32"/>
      <c r="C157" s="34"/>
      <c r="D157" s="34"/>
      <c r="E157" s="34"/>
      <c r="F157" s="34"/>
      <c r="G157" s="34"/>
      <c r="H157" s="34"/>
      <c r="I157" s="65" t="s">
        <v>611</v>
      </c>
      <c r="J157" s="34">
        <v>100</v>
      </c>
      <c r="K157" s="48">
        <f>+'Resultados Rutas'!E11</f>
        <v>39.463909932659931</v>
      </c>
      <c r="L157" s="34"/>
      <c r="M157" s="34"/>
      <c r="N157" s="34"/>
      <c r="O157" s="34"/>
      <c r="P157" s="34"/>
      <c r="Q157" s="34"/>
      <c r="R157" s="34"/>
      <c r="S157" s="34"/>
      <c r="T157" s="34"/>
      <c r="U157" s="33"/>
    </row>
    <row r="158" spans="2:21" ht="14.25" x14ac:dyDescent="0.2">
      <c r="B158" s="32"/>
      <c r="C158" s="34"/>
      <c r="D158" s="34"/>
      <c r="E158" s="34"/>
      <c r="F158" s="34"/>
      <c r="G158" s="34"/>
      <c r="H158" s="34"/>
      <c r="I158" s="65" t="s">
        <v>612</v>
      </c>
      <c r="J158" s="34">
        <v>100</v>
      </c>
      <c r="K158" s="48">
        <f>+'Resultados Rutas'!E16</f>
        <v>38.744724715013334</v>
      </c>
      <c r="L158" s="34"/>
      <c r="M158" s="34"/>
      <c r="N158" s="34"/>
      <c r="O158" s="34"/>
      <c r="P158" s="34"/>
      <c r="Q158" s="34"/>
      <c r="R158" s="34"/>
      <c r="S158" s="34"/>
      <c r="T158" s="34"/>
      <c r="U158" s="33"/>
    </row>
    <row r="159" spans="2:21" ht="14.25" x14ac:dyDescent="0.2">
      <c r="B159" s="32"/>
      <c r="C159" s="34"/>
      <c r="D159" s="34"/>
      <c r="E159" s="34"/>
      <c r="F159" s="34"/>
      <c r="G159" s="34"/>
      <c r="H159" s="34"/>
      <c r="I159" s="65" t="s">
        <v>610</v>
      </c>
      <c r="J159" s="34">
        <v>100</v>
      </c>
      <c r="K159" s="48">
        <f>+'Resultados Rutas'!E21</f>
        <v>49.03921568627451</v>
      </c>
      <c r="L159" s="34"/>
      <c r="M159" s="34"/>
      <c r="N159" s="34"/>
      <c r="O159" s="34"/>
      <c r="P159" s="34"/>
      <c r="Q159" s="34"/>
      <c r="R159" s="34"/>
      <c r="S159" s="34"/>
      <c r="T159" s="34"/>
      <c r="U159" s="33"/>
    </row>
    <row r="160" spans="2:21" ht="14.25" x14ac:dyDescent="0.2">
      <c r="B160" s="32"/>
      <c r="C160" s="34"/>
      <c r="D160" s="34"/>
      <c r="E160" s="34"/>
      <c r="F160" s="34"/>
      <c r="G160" s="34"/>
      <c r="H160" s="34"/>
      <c r="I160" s="65" t="s">
        <v>613</v>
      </c>
      <c r="J160" s="34">
        <v>100</v>
      </c>
      <c r="K160" s="48">
        <f>+'Resultados Rutas'!E24</f>
        <v>37.12567567567568</v>
      </c>
      <c r="L160" s="34"/>
      <c r="M160" s="34"/>
      <c r="N160" s="34"/>
      <c r="O160" s="34"/>
      <c r="P160" s="34"/>
      <c r="Q160" s="34"/>
      <c r="R160" s="34"/>
      <c r="S160" s="34"/>
      <c r="T160" s="34"/>
      <c r="U160" s="33"/>
    </row>
    <row r="161" spans="2:21" ht="14.25" x14ac:dyDescent="0.2">
      <c r="B161" s="32"/>
      <c r="C161" s="34"/>
      <c r="D161" s="34"/>
      <c r="E161" s="34"/>
      <c r="F161" s="34"/>
      <c r="G161" s="34"/>
      <c r="H161" s="34"/>
      <c r="I161" s="65" t="s">
        <v>714</v>
      </c>
      <c r="J161" s="34">
        <v>100</v>
      </c>
      <c r="K161" s="48">
        <f>+'Resultados Rutas'!E27</f>
        <v>50.71875</v>
      </c>
      <c r="L161" s="34"/>
      <c r="M161" s="34"/>
      <c r="N161" s="34"/>
      <c r="O161" s="34"/>
      <c r="P161" s="34"/>
      <c r="Q161" s="34"/>
      <c r="R161" s="34"/>
      <c r="S161" s="34"/>
      <c r="T161" s="34"/>
      <c r="U161" s="33"/>
    </row>
    <row r="162" spans="2:21" ht="14.25" x14ac:dyDescent="0.2">
      <c r="B162" s="32"/>
      <c r="C162" s="34"/>
      <c r="D162" s="34"/>
      <c r="E162" s="34"/>
      <c r="F162" s="34"/>
      <c r="G162" s="34"/>
      <c r="H162" s="34"/>
      <c r="I162" s="34"/>
      <c r="J162" s="34"/>
      <c r="K162" s="34"/>
      <c r="L162" s="34"/>
      <c r="M162" s="34"/>
      <c r="N162" s="34"/>
      <c r="O162" s="34"/>
      <c r="P162" s="34"/>
      <c r="Q162" s="34"/>
      <c r="R162" s="34"/>
      <c r="S162" s="34"/>
      <c r="T162" s="34"/>
      <c r="U162" s="33"/>
    </row>
    <row r="163" spans="2:21" ht="14.25" x14ac:dyDescent="0.2">
      <c r="B163" s="32"/>
      <c r="C163" s="34"/>
      <c r="D163" s="34"/>
      <c r="E163" s="34"/>
      <c r="F163" s="34"/>
      <c r="G163" s="34"/>
      <c r="H163" s="34"/>
      <c r="I163" s="34"/>
      <c r="J163" s="34"/>
      <c r="K163" s="34"/>
      <c r="L163" s="34"/>
      <c r="M163" s="34"/>
      <c r="N163" s="34"/>
      <c r="O163" s="34"/>
      <c r="P163" s="34"/>
      <c r="Q163" s="34"/>
      <c r="R163" s="34"/>
      <c r="S163" s="34"/>
      <c r="T163" s="34"/>
      <c r="U163" s="33"/>
    </row>
    <row r="164" spans="2:21" ht="14.25" x14ac:dyDescent="0.2">
      <c r="B164" s="32"/>
      <c r="C164" s="34"/>
      <c r="D164" s="34"/>
      <c r="E164" s="34"/>
      <c r="F164" s="34"/>
      <c r="G164" s="34"/>
      <c r="H164" s="34"/>
      <c r="I164" s="34"/>
      <c r="J164" s="34"/>
      <c r="K164" s="34"/>
      <c r="L164" s="34"/>
      <c r="M164" s="34"/>
      <c r="N164" s="34"/>
      <c r="O164" s="34"/>
      <c r="P164" s="34"/>
      <c r="Q164" s="34"/>
      <c r="R164" s="34"/>
      <c r="S164" s="34"/>
      <c r="T164" s="34"/>
      <c r="U164" s="33"/>
    </row>
    <row r="165" spans="2:21" ht="14.25" x14ac:dyDescent="0.2">
      <c r="B165" s="32"/>
      <c r="C165" s="34"/>
      <c r="D165" s="34"/>
      <c r="E165" s="34"/>
      <c r="F165" s="34"/>
      <c r="G165" s="34"/>
      <c r="H165" s="34"/>
      <c r="I165" s="34"/>
      <c r="J165" s="34"/>
      <c r="K165" s="34"/>
      <c r="L165" s="34"/>
      <c r="M165" s="34"/>
      <c r="N165" s="34"/>
      <c r="O165" s="34"/>
      <c r="P165" s="34"/>
      <c r="Q165" s="34"/>
      <c r="R165" s="34"/>
      <c r="S165" s="34"/>
      <c r="T165" s="34"/>
      <c r="U165" s="33"/>
    </row>
    <row r="166" spans="2:21" ht="14.25" x14ac:dyDescent="0.2">
      <c r="B166" s="32"/>
      <c r="C166" s="34"/>
      <c r="D166" s="34"/>
      <c r="E166" s="34"/>
      <c r="F166" s="34"/>
      <c r="G166" s="34"/>
      <c r="H166" s="34"/>
      <c r="I166" s="34"/>
      <c r="J166" s="34"/>
      <c r="K166" s="34"/>
      <c r="L166" s="34"/>
      <c r="M166" s="34"/>
      <c r="N166" s="34"/>
      <c r="O166" s="34"/>
      <c r="P166" s="34"/>
      <c r="Q166" s="34"/>
      <c r="R166" s="34"/>
      <c r="S166" s="34"/>
      <c r="T166" s="34"/>
      <c r="U166" s="33"/>
    </row>
    <row r="167" spans="2:21" ht="14.25" x14ac:dyDescent="0.2">
      <c r="B167" s="32"/>
      <c r="C167" s="34"/>
      <c r="D167" s="34"/>
      <c r="E167" s="34"/>
      <c r="F167" s="34"/>
      <c r="G167" s="34"/>
      <c r="H167" s="34"/>
      <c r="I167" s="34"/>
      <c r="J167" s="34"/>
      <c r="K167" s="34"/>
      <c r="L167" s="34"/>
      <c r="M167" s="34"/>
      <c r="N167" s="34"/>
      <c r="O167" s="34"/>
      <c r="P167" s="34"/>
      <c r="Q167" s="34"/>
      <c r="R167" s="34"/>
      <c r="S167" s="34"/>
      <c r="T167" s="34"/>
      <c r="U167" s="33"/>
    </row>
    <row r="168" spans="2:21" ht="14.25" x14ac:dyDescent="0.2">
      <c r="B168" s="32"/>
      <c r="C168" s="34"/>
      <c r="D168" s="34"/>
      <c r="E168" s="34"/>
      <c r="F168" s="34"/>
      <c r="G168" s="34"/>
      <c r="H168" s="34"/>
      <c r="I168" s="34"/>
      <c r="J168" s="34"/>
      <c r="K168" s="34"/>
      <c r="L168" s="34"/>
      <c r="M168" s="34"/>
      <c r="N168" s="34"/>
      <c r="O168" s="34"/>
      <c r="P168" s="34"/>
      <c r="Q168" s="34"/>
      <c r="R168" s="34"/>
      <c r="S168" s="34"/>
      <c r="T168" s="34"/>
      <c r="U168" s="33"/>
    </row>
    <row r="169" spans="2:21" ht="14.25" x14ac:dyDescent="0.2">
      <c r="B169" s="32"/>
      <c r="C169" s="34"/>
      <c r="D169" s="34"/>
      <c r="E169" s="34"/>
      <c r="F169" s="34"/>
      <c r="G169" s="34"/>
      <c r="H169" s="34"/>
      <c r="I169" s="34"/>
      <c r="J169" s="34"/>
      <c r="K169" s="34"/>
      <c r="L169" s="34"/>
      <c r="M169" s="34"/>
      <c r="N169" s="34"/>
      <c r="O169" s="34"/>
      <c r="P169" s="34"/>
      <c r="Q169" s="34"/>
      <c r="R169" s="34"/>
      <c r="S169" s="34"/>
      <c r="T169" s="34"/>
      <c r="U169" s="33"/>
    </row>
    <row r="170" spans="2:21" ht="14.25" x14ac:dyDescent="0.2">
      <c r="B170" s="32"/>
      <c r="C170" s="34"/>
      <c r="D170" s="34"/>
      <c r="E170" s="34"/>
      <c r="F170" s="34"/>
      <c r="G170" s="34"/>
      <c r="H170" s="34"/>
      <c r="I170" s="34"/>
      <c r="J170" s="34"/>
      <c r="K170" s="34"/>
      <c r="L170" s="34"/>
      <c r="M170" s="34"/>
      <c r="N170" s="34"/>
      <c r="O170" s="34"/>
      <c r="P170" s="34"/>
      <c r="Q170" s="34"/>
      <c r="R170" s="34"/>
      <c r="S170" s="34"/>
      <c r="T170" s="34"/>
      <c r="U170" s="33"/>
    </row>
    <row r="171" spans="2:21" ht="14.25" x14ac:dyDescent="0.2">
      <c r="B171" s="32"/>
      <c r="C171" s="34"/>
      <c r="D171" s="34"/>
      <c r="E171" s="34"/>
      <c r="F171" s="34"/>
      <c r="G171" s="34"/>
      <c r="H171" s="34"/>
      <c r="I171" s="34"/>
      <c r="J171" s="34"/>
      <c r="K171" s="34"/>
      <c r="L171" s="34"/>
      <c r="M171" s="34"/>
      <c r="N171" s="34"/>
      <c r="O171" s="34"/>
      <c r="P171" s="34"/>
      <c r="Q171" s="34"/>
      <c r="R171" s="34"/>
      <c r="S171" s="34"/>
      <c r="T171" s="34"/>
      <c r="U171" s="33"/>
    </row>
    <row r="172" spans="2:21" ht="14.25" x14ac:dyDescent="0.2">
      <c r="B172" s="32"/>
      <c r="C172" s="34"/>
      <c r="D172" s="34"/>
      <c r="E172" s="34"/>
      <c r="F172" s="34"/>
      <c r="G172" s="34"/>
      <c r="H172" s="34"/>
      <c r="I172" s="34"/>
      <c r="J172" s="34"/>
      <c r="K172" s="34"/>
      <c r="L172" s="34"/>
      <c r="M172" s="34"/>
      <c r="N172" s="34"/>
      <c r="O172" s="34"/>
      <c r="P172" s="34"/>
      <c r="Q172" s="34"/>
      <c r="R172" s="34"/>
      <c r="S172" s="34"/>
      <c r="T172" s="34"/>
      <c r="U172" s="33"/>
    </row>
    <row r="173" spans="2:21" ht="18" x14ac:dyDescent="0.25">
      <c r="B173" s="32"/>
      <c r="C173" s="280" t="s">
        <v>614</v>
      </c>
      <c r="D173" s="35"/>
      <c r="E173" s="36"/>
      <c r="F173" s="36"/>
      <c r="G173" s="36"/>
      <c r="H173" s="36"/>
      <c r="I173" s="35"/>
      <c r="J173" s="35"/>
      <c r="K173" s="35"/>
      <c r="L173" s="36"/>
      <c r="M173" s="36"/>
      <c r="N173" s="36"/>
      <c r="O173" s="36"/>
      <c r="P173" s="36"/>
      <c r="Q173" s="36"/>
      <c r="R173" s="36"/>
      <c r="S173" s="36"/>
      <c r="T173" s="36"/>
      <c r="U173" s="33"/>
    </row>
    <row r="174" spans="2:21" s="174" customFormat="1" ht="15.75" x14ac:dyDescent="0.25">
      <c r="B174" s="265"/>
      <c r="C174" s="266"/>
      <c r="E174" s="38"/>
      <c r="F174" s="38"/>
      <c r="G174" s="38"/>
      <c r="H174" s="38"/>
      <c r="L174" s="38"/>
      <c r="M174" s="38"/>
      <c r="N174" s="38"/>
      <c r="O174" s="38"/>
      <c r="P174" s="38"/>
      <c r="Q174" s="38"/>
      <c r="R174" s="38"/>
      <c r="S174" s="38"/>
      <c r="T174" s="38"/>
      <c r="U174" s="267"/>
    </row>
    <row r="175" spans="2:21" s="174" customFormat="1" ht="15.75" x14ac:dyDescent="0.25">
      <c r="B175" s="265"/>
      <c r="C175" s="266"/>
      <c r="E175" s="38"/>
      <c r="F175" s="38"/>
      <c r="G175" s="38"/>
      <c r="H175" s="38"/>
      <c r="L175" s="38"/>
      <c r="M175" s="38"/>
      <c r="N175" s="38"/>
      <c r="O175" s="38"/>
      <c r="P175" s="38"/>
      <c r="Q175" s="38"/>
      <c r="R175" s="38"/>
      <c r="S175" s="38"/>
      <c r="T175" s="38"/>
      <c r="U175" s="267"/>
    </row>
    <row r="176" spans="2:21" s="174" customFormat="1" ht="15.75" x14ac:dyDescent="0.25">
      <c r="B176" s="265"/>
      <c r="C176" s="266"/>
      <c r="E176" s="38"/>
      <c r="F176" s="38"/>
      <c r="G176" s="38"/>
      <c r="H176" s="34"/>
      <c r="I176" s="34"/>
      <c r="J176" s="34"/>
      <c r="L176" s="38"/>
      <c r="M176" s="38"/>
      <c r="N176" s="38"/>
      <c r="O176" s="38"/>
      <c r="P176" s="38"/>
      <c r="Q176" s="38"/>
      <c r="R176" s="38"/>
      <c r="S176" s="38"/>
      <c r="T176" s="38"/>
      <c r="U176" s="267"/>
    </row>
    <row r="177" spans="2:21" s="174" customFormat="1" ht="15.75" x14ac:dyDescent="0.25">
      <c r="B177" s="265"/>
      <c r="C177" s="266"/>
      <c r="E177" s="38"/>
      <c r="F177" s="38"/>
      <c r="G177" s="34" t="s">
        <v>717</v>
      </c>
      <c r="H177" s="34" t="s">
        <v>615</v>
      </c>
      <c r="I177" s="34" t="s">
        <v>160</v>
      </c>
      <c r="J177" s="34" t="s">
        <v>157</v>
      </c>
      <c r="L177" s="38"/>
      <c r="M177" s="38"/>
      <c r="N177" s="38"/>
      <c r="O177" s="38"/>
      <c r="P177" s="38"/>
      <c r="Q177" s="38"/>
      <c r="R177" s="38"/>
      <c r="S177" s="38"/>
      <c r="T177" s="38"/>
      <c r="U177" s="267"/>
    </row>
    <row r="178" spans="2:21" s="174" customFormat="1" ht="15.75" x14ac:dyDescent="0.25">
      <c r="B178" s="265"/>
      <c r="C178" s="266"/>
      <c r="E178" s="38"/>
      <c r="F178" s="38"/>
      <c r="G178" s="740" t="s">
        <v>611</v>
      </c>
      <c r="H178" s="65" t="s">
        <v>554</v>
      </c>
      <c r="I178" s="34">
        <v>100</v>
      </c>
      <c r="J178" s="48">
        <f>+'Resultados Rutas'!M11</f>
        <v>49.81818181818182</v>
      </c>
      <c r="L178" s="38"/>
      <c r="M178" s="38"/>
      <c r="N178" s="38"/>
      <c r="O178" s="38"/>
      <c r="P178" s="38"/>
      <c r="Q178" s="38"/>
      <c r="R178" s="38"/>
      <c r="S178" s="38"/>
      <c r="T178" s="38"/>
      <c r="U178" s="267"/>
    </row>
    <row r="179" spans="2:21" s="174" customFormat="1" ht="15.75" x14ac:dyDescent="0.25">
      <c r="B179" s="265"/>
      <c r="C179" s="266"/>
      <c r="E179" s="38"/>
      <c r="F179" s="38"/>
      <c r="G179" s="741"/>
      <c r="H179" s="34" t="s">
        <v>616</v>
      </c>
      <c r="I179" s="34">
        <v>100</v>
      </c>
      <c r="J179" s="48">
        <f>+'Resultados Rutas'!M12</f>
        <v>39.185185185185183</v>
      </c>
      <c r="L179" s="38"/>
      <c r="M179" s="38"/>
      <c r="N179" s="38"/>
      <c r="O179" s="38"/>
      <c r="P179" s="38"/>
      <c r="Q179" s="38"/>
      <c r="R179" s="38"/>
      <c r="S179" s="38"/>
      <c r="T179" s="38"/>
      <c r="U179" s="267"/>
    </row>
    <row r="180" spans="2:21" s="174" customFormat="1" ht="15.75" x14ac:dyDescent="0.25">
      <c r="B180" s="265"/>
      <c r="C180" s="266"/>
      <c r="E180" s="38"/>
      <c r="F180" s="38"/>
      <c r="G180" s="741"/>
      <c r="H180" s="34" t="s">
        <v>556</v>
      </c>
      <c r="I180" s="34">
        <v>100</v>
      </c>
      <c r="J180" s="48">
        <f>+'Resultados Rutas'!M13</f>
        <v>39.125</v>
      </c>
      <c r="L180" s="38"/>
      <c r="M180" s="38"/>
      <c r="N180" s="38"/>
      <c r="O180" s="38"/>
      <c r="P180" s="38"/>
      <c r="Q180" s="38"/>
      <c r="R180" s="38"/>
      <c r="S180" s="38"/>
      <c r="T180" s="38"/>
      <c r="U180" s="267"/>
    </row>
    <row r="181" spans="2:21" s="174" customFormat="1" ht="15.75" x14ac:dyDescent="0.25">
      <c r="B181" s="265"/>
      <c r="C181" s="266"/>
      <c r="E181" s="38"/>
      <c r="F181" s="38"/>
      <c r="G181" s="741"/>
      <c r="H181" s="34" t="s">
        <v>19</v>
      </c>
      <c r="I181" s="34">
        <v>100</v>
      </c>
      <c r="J181" s="48">
        <f>+'Resultados Rutas'!M14</f>
        <v>29.727272727272727</v>
      </c>
      <c r="L181" s="38"/>
      <c r="M181" s="38"/>
      <c r="N181" s="38"/>
      <c r="O181" s="38"/>
      <c r="P181" s="38"/>
      <c r="Q181" s="38"/>
      <c r="R181" s="38"/>
      <c r="S181" s="38"/>
      <c r="T181" s="38"/>
      <c r="U181" s="267"/>
    </row>
    <row r="182" spans="2:21" s="174" customFormat="1" ht="15.75" x14ac:dyDescent="0.25">
      <c r="B182" s="265"/>
      <c r="C182" s="266"/>
      <c r="E182" s="38"/>
      <c r="F182" s="38"/>
      <c r="G182" s="740" t="s">
        <v>612</v>
      </c>
      <c r="H182" s="34" t="s">
        <v>558</v>
      </c>
      <c r="I182" s="34">
        <v>100</v>
      </c>
      <c r="J182" s="48">
        <f>+'Resultados Rutas'!M16</f>
        <v>37.25</v>
      </c>
      <c r="L182" s="38"/>
      <c r="M182" s="38"/>
      <c r="N182" s="38"/>
      <c r="O182" s="38"/>
      <c r="P182" s="38"/>
      <c r="Q182" s="38"/>
      <c r="R182" s="38"/>
      <c r="S182" s="38"/>
      <c r="T182" s="38"/>
      <c r="U182" s="267"/>
    </row>
    <row r="183" spans="2:21" s="174" customFormat="1" ht="15.75" x14ac:dyDescent="0.25">
      <c r="B183" s="265"/>
      <c r="C183" s="266"/>
      <c r="E183" s="38"/>
      <c r="F183" s="38"/>
      <c r="G183" s="741"/>
      <c r="H183" s="34" t="s">
        <v>559</v>
      </c>
      <c r="I183" s="34">
        <v>100</v>
      </c>
      <c r="J183" s="48">
        <f>+'Resultados Rutas'!M17</f>
        <v>44.354838709677416</v>
      </c>
      <c r="L183" s="38"/>
      <c r="M183" s="38"/>
      <c r="N183" s="38"/>
      <c r="O183" s="38"/>
      <c r="P183" s="38"/>
      <c r="Q183" s="38"/>
      <c r="R183" s="38"/>
      <c r="S183" s="38"/>
      <c r="T183" s="38"/>
      <c r="U183" s="267"/>
    </row>
    <row r="184" spans="2:21" s="174" customFormat="1" ht="15.75" x14ac:dyDescent="0.25">
      <c r="B184" s="265"/>
      <c r="C184" s="266"/>
      <c r="E184" s="38"/>
      <c r="F184" s="38"/>
      <c r="G184" s="741"/>
      <c r="H184" s="34" t="s">
        <v>560</v>
      </c>
      <c r="I184" s="34">
        <v>100</v>
      </c>
      <c r="J184" s="48">
        <f>+'Resultados Rutas'!M18</f>
        <v>31.05263157894737</v>
      </c>
      <c r="L184" s="38"/>
      <c r="M184" s="38"/>
      <c r="N184" s="38"/>
      <c r="O184" s="38"/>
      <c r="P184" s="38"/>
      <c r="Q184" s="38"/>
      <c r="R184" s="38"/>
      <c r="S184" s="38"/>
      <c r="T184" s="38"/>
      <c r="U184" s="267"/>
    </row>
    <row r="185" spans="2:21" s="174" customFormat="1" ht="15.75" x14ac:dyDescent="0.25">
      <c r="B185" s="265"/>
      <c r="C185" s="266"/>
      <c r="E185" s="38"/>
      <c r="F185" s="38"/>
      <c r="G185" s="741"/>
      <c r="H185" s="34" t="s">
        <v>561</v>
      </c>
      <c r="I185" s="34">
        <v>100</v>
      </c>
      <c r="J185" s="48">
        <f>+'Resultados Rutas'!M19</f>
        <v>42.321428571428569</v>
      </c>
      <c r="L185" s="38"/>
      <c r="M185" s="38"/>
      <c r="N185" s="38"/>
      <c r="O185" s="38"/>
      <c r="P185" s="38"/>
      <c r="Q185" s="38"/>
      <c r="R185" s="38"/>
      <c r="S185" s="38"/>
      <c r="T185" s="38"/>
      <c r="U185" s="267"/>
    </row>
    <row r="186" spans="2:21" s="174" customFormat="1" ht="15.75" x14ac:dyDescent="0.25">
      <c r="B186" s="265"/>
      <c r="C186" s="266"/>
      <c r="E186" s="38"/>
      <c r="F186" s="38"/>
      <c r="G186" s="508" t="s">
        <v>610</v>
      </c>
      <c r="H186" s="34" t="s">
        <v>562</v>
      </c>
      <c r="I186" s="34">
        <v>100</v>
      </c>
      <c r="J186" s="48">
        <f>+'Resultados Rutas'!M21</f>
        <v>44.666666666666664</v>
      </c>
      <c r="L186" s="38"/>
      <c r="M186" s="38"/>
      <c r="N186" s="38"/>
      <c r="O186" s="38"/>
      <c r="P186" s="38"/>
      <c r="Q186" s="38"/>
      <c r="R186" s="38"/>
      <c r="S186" s="38"/>
      <c r="T186" s="38"/>
      <c r="U186" s="267"/>
    </row>
    <row r="187" spans="2:21" s="174" customFormat="1" ht="15.75" x14ac:dyDescent="0.25">
      <c r="B187" s="265"/>
      <c r="C187" s="266"/>
      <c r="E187" s="38"/>
      <c r="F187" s="38"/>
      <c r="G187" s="741"/>
      <c r="H187" s="34" t="s">
        <v>563</v>
      </c>
      <c r="I187" s="34">
        <v>100</v>
      </c>
      <c r="J187" s="48">
        <f>+'Resultados Rutas'!M22</f>
        <v>53.411764705882355</v>
      </c>
      <c r="L187" s="38"/>
      <c r="M187" s="38"/>
      <c r="N187" s="38"/>
      <c r="O187" s="38"/>
      <c r="P187" s="38"/>
      <c r="Q187" s="38"/>
      <c r="R187" s="38"/>
      <c r="S187" s="38"/>
      <c r="T187" s="38"/>
      <c r="U187" s="267"/>
    </row>
    <row r="188" spans="2:21" s="174" customFormat="1" ht="15.75" x14ac:dyDescent="0.25">
      <c r="B188" s="265"/>
      <c r="C188" s="266"/>
      <c r="E188" s="38"/>
      <c r="F188" s="38"/>
      <c r="G188" s="508" t="s">
        <v>718</v>
      </c>
      <c r="H188" s="34" t="s">
        <v>564</v>
      </c>
      <c r="I188" s="34">
        <v>100</v>
      </c>
      <c r="J188" s="48">
        <f>+'Resultados Rutas'!M24</f>
        <v>37.351351351351354</v>
      </c>
      <c r="L188" s="38"/>
      <c r="M188" s="38"/>
      <c r="N188" s="38"/>
      <c r="O188" s="38"/>
      <c r="P188" s="38"/>
      <c r="Q188" s="38"/>
      <c r="R188" s="38"/>
      <c r="S188" s="38"/>
      <c r="T188" s="38"/>
      <c r="U188" s="267"/>
    </row>
    <row r="189" spans="2:21" s="174" customFormat="1" ht="15.75" x14ac:dyDescent="0.25">
      <c r="B189" s="265"/>
      <c r="C189" s="266"/>
      <c r="E189" s="38"/>
      <c r="F189" s="38"/>
      <c r="G189" s="741"/>
      <c r="H189" s="34" t="s">
        <v>617</v>
      </c>
      <c r="I189" s="34">
        <v>100</v>
      </c>
      <c r="J189" s="48">
        <f>+'Resultados Rutas'!M25</f>
        <v>36.9</v>
      </c>
      <c r="L189" s="38"/>
      <c r="M189" s="38"/>
      <c r="N189" s="38"/>
      <c r="O189" s="38"/>
      <c r="P189" s="38"/>
      <c r="Q189" s="38"/>
      <c r="R189" s="38"/>
      <c r="S189" s="38"/>
      <c r="T189" s="38"/>
      <c r="U189" s="267"/>
    </row>
    <row r="190" spans="2:21" s="174" customFormat="1" ht="15.75" x14ac:dyDescent="0.25">
      <c r="B190" s="265"/>
      <c r="C190" s="266"/>
      <c r="E190" s="38"/>
      <c r="F190" s="38"/>
      <c r="G190" s="34" t="s">
        <v>719</v>
      </c>
      <c r="H190" s="34" t="s">
        <v>618</v>
      </c>
      <c r="I190" s="34">
        <v>100</v>
      </c>
      <c r="J190" s="48">
        <f>+'Resultados Rutas'!M27</f>
        <v>50.71875</v>
      </c>
      <c r="L190" s="38"/>
      <c r="M190" s="38"/>
      <c r="N190" s="38"/>
      <c r="O190" s="38"/>
      <c r="P190" s="38"/>
      <c r="Q190" s="38"/>
      <c r="R190" s="38"/>
      <c r="S190" s="38"/>
      <c r="T190" s="38"/>
      <c r="U190" s="267"/>
    </row>
    <row r="191" spans="2:21" s="174" customFormat="1" ht="15.75" x14ac:dyDescent="0.25">
      <c r="B191" s="265"/>
      <c r="C191" s="266"/>
      <c r="E191" s="38"/>
      <c r="F191" s="38"/>
      <c r="G191" s="34"/>
      <c r="H191" s="34"/>
      <c r="I191" s="34"/>
      <c r="J191" s="34"/>
      <c r="L191" s="38"/>
      <c r="M191" s="38"/>
      <c r="N191" s="38"/>
      <c r="O191" s="38"/>
      <c r="P191" s="38"/>
      <c r="Q191" s="38"/>
      <c r="R191" s="38"/>
      <c r="S191" s="38"/>
      <c r="T191" s="38"/>
      <c r="U191" s="267"/>
    </row>
    <row r="192" spans="2:21" s="174" customFormat="1" ht="15.75" x14ac:dyDescent="0.25">
      <c r="B192" s="265"/>
      <c r="C192" s="266"/>
      <c r="E192" s="38"/>
      <c r="F192" s="38"/>
      <c r="G192" s="38"/>
      <c r="H192" s="38"/>
      <c r="L192" s="38"/>
      <c r="M192" s="38"/>
      <c r="N192" s="38"/>
      <c r="O192" s="38"/>
      <c r="P192" s="38"/>
      <c r="Q192" s="38"/>
      <c r="R192" s="38"/>
      <c r="S192" s="38"/>
      <c r="T192" s="38"/>
      <c r="U192" s="267"/>
    </row>
    <row r="193" spans="2:21" s="174" customFormat="1" ht="15.75" x14ac:dyDescent="0.25">
      <c r="B193" s="265"/>
      <c r="C193" s="266"/>
      <c r="E193" s="38"/>
      <c r="F193" s="38"/>
      <c r="G193" s="38"/>
      <c r="H193" s="38"/>
      <c r="L193" s="38"/>
      <c r="M193" s="38"/>
      <c r="N193" s="38"/>
      <c r="O193" s="38"/>
      <c r="P193" s="38"/>
      <c r="Q193" s="38"/>
      <c r="R193" s="38"/>
      <c r="S193" s="38"/>
      <c r="T193" s="38"/>
      <c r="U193" s="267"/>
    </row>
    <row r="194" spans="2:21" ht="14.25" x14ac:dyDescent="0.2">
      <c r="B194" s="32"/>
      <c r="C194" s="34"/>
      <c r="D194" s="34"/>
      <c r="E194" s="34"/>
      <c r="F194" s="34"/>
      <c r="K194" s="34"/>
      <c r="L194" s="34"/>
      <c r="M194" s="34"/>
      <c r="N194" s="34"/>
      <c r="O194" s="34"/>
      <c r="P194" s="34"/>
      <c r="Q194" s="34"/>
      <c r="R194" s="34"/>
      <c r="S194" s="34"/>
      <c r="T194" s="34"/>
      <c r="U194" s="33"/>
    </row>
    <row r="195" spans="2:21" ht="14.25" x14ac:dyDescent="0.2">
      <c r="B195" s="32"/>
      <c r="C195" s="34"/>
      <c r="D195" s="34"/>
      <c r="E195" s="34"/>
      <c r="F195" s="34"/>
      <c r="K195" s="34"/>
      <c r="L195" s="34"/>
      <c r="M195" s="34"/>
      <c r="N195" s="34"/>
      <c r="O195" s="34"/>
      <c r="P195" s="34"/>
      <c r="Q195" s="34"/>
      <c r="R195" s="34"/>
      <c r="S195" s="34"/>
      <c r="T195" s="34"/>
      <c r="U195" s="33"/>
    </row>
    <row r="196" spans="2:21" ht="14.25" x14ac:dyDescent="0.2">
      <c r="B196" s="32"/>
      <c r="C196" s="34"/>
      <c r="D196" s="34"/>
      <c r="E196" s="34"/>
      <c r="F196" s="34"/>
      <c r="G196" s="34"/>
      <c r="H196" s="34"/>
      <c r="I196" s="34"/>
      <c r="J196" s="34"/>
      <c r="K196" s="34"/>
      <c r="L196" s="34"/>
      <c r="M196" s="34"/>
      <c r="N196" s="34"/>
      <c r="O196" s="34"/>
      <c r="P196" s="34"/>
      <c r="Q196" s="34"/>
      <c r="R196" s="34"/>
      <c r="S196" s="34"/>
      <c r="T196" s="34"/>
      <c r="U196" s="33"/>
    </row>
    <row r="197" spans="2:21" ht="14.25" x14ac:dyDescent="0.2">
      <c r="B197" s="32"/>
      <c r="C197" s="34"/>
      <c r="D197" s="34"/>
      <c r="E197" s="34"/>
      <c r="F197" s="34"/>
      <c r="G197" s="34"/>
      <c r="H197" s="34"/>
      <c r="I197" s="34"/>
      <c r="J197" s="34"/>
      <c r="K197" s="34"/>
      <c r="L197" s="34"/>
      <c r="M197" s="34"/>
      <c r="N197" s="34"/>
      <c r="O197" s="34"/>
      <c r="P197" s="34"/>
      <c r="Q197" s="34"/>
      <c r="R197" s="34"/>
      <c r="S197" s="34"/>
      <c r="T197" s="34"/>
      <c r="U197" s="33"/>
    </row>
    <row r="198" spans="2:21" ht="15" thickBot="1" x14ac:dyDescent="0.25">
      <c r="B198" s="41"/>
      <c r="C198" s="42"/>
      <c r="D198" s="42"/>
      <c r="E198" s="42"/>
      <c r="F198" s="42"/>
      <c r="G198" s="42"/>
      <c r="H198" s="42"/>
      <c r="I198" s="42"/>
      <c r="J198" s="42"/>
      <c r="K198" s="42"/>
      <c r="L198" s="42"/>
      <c r="M198" s="42"/>
      <c r="N198" s="42"/>
      <c r="O198" s="42"/>
      <c r="P198" s="42"/>
      <c r="Q198" s="42"/>
      <c r="R198" s="42"/>
      <c r="S198" s="42"/>
      <c r="T198" s="42"/>
      <c r="U198" s="43"/>
    </row>
    <row r="199" spans="2:21" ht="14.25" x14ac:dyDescent="0.2"/>
    <row r="200" spans="2:21" ht="14.25" x14ac:dyDescent="0.2"/>
    <row r="201" spans="2:21" ht="14.25" x14ac:dyDescent="0.2"/>
    <row r="202" spans="2:21" ht="14.25" x14ac:dyDescent="0.2">
      <c r="C202" s="44"/>
      <c r="D202" s="45"/>
      <c r="E202" s="45"/>
      <c r="F202" s="45"/>
      <c r="O202" s="46"/>
      <c r="P202" s="47"/>
    </row>
    <row r="203" spans="2:21" ht="14.25" x14ac:dyDescent="0.2">
      <c r="O203" s="46"/>
      <c r="P203" s="47"/>
    </row>
    <row r="204" spans="2:21" ht="14.25" x14ac:dyDescent="0.2">
      <c r="O204" s="46"/>
      <c r="P204" s="47"/>
    </row>
    <row r="205" spans="2:21" ht="14.25" x14ac:dyDescent="0.2"/>
    <row r="206" spans="2:21" ht="18" x14ac:dyDescent="0.25">
      <c r="K206" s="739"/>
      <c r="L206" s="739"/>
      <c r="N206" s="66"/>
      <c r="O206" s="66"/>
      <c r="P206" s="67"/>
      <c r="Q206" s="67"/>
    </row>
    <row r="207" spans="2:21" ht="14.25" x14ac:dyDescent="0.2"/>
    <row r="208" spans="2:21" ht="14.25" x14ac:dyDescent="0.2"/>
    <row r="209" ht="14.25" hidden="1" customHeight="1" x14ac:dyDescent="0.2"/>
    <row r="210" ht="14.25" hidden="1" customHeight="1" x14ac:dyDescent="0.2"/>
    <row r="211" ht="14.25" hidden="1" customHeight="1" x14ac:dyDescent="0.2"/>
  </sheetData>
  <mergeCells count="15">
    <mergeCell ref="K101:N101"/>
    <mergeCell ref="K127:N127"/>
    <mergeCell ref="K128:N128"/>
    <mergeCell ref="K206:L206"/>
    <mergeCell ref="C3:T3"/>
    <mergeCell ref="K53:N53"/>
    <mergeCell ref="K54:N54"/>
    <mergeCell ref="K76:N76"/>
    <mergeCell ref="K77:N77"/>
    <mergeCell ref="K100:N100"/>
    <mergeCell ref="K153:N153"/>
    <mergeCell ref="G178:G181"/>
    <mergeCell ref="G182:G185"/>
    <mergeCell ref="G186:G187"/>
    <mergeCell ref="G188:G189"/>
  </mergeCells>
  <dataValidations count="1">
    <dataValidation type="whole" operator="equal" allowBlank="1" showInputMessage="1" showErrorMessage="1" sqref="A1:XFD1048576">
      <formula1>85693214578896500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topLeftCell="A17" zoomScale="85" zoomScaleNormal="85" workbookViewId="0">
      <selection activeCell="G14" sqref="G14:L14"/>
    </sheetView>
  </sheetViews>
  <sheetFormatPr baseColWidth="10" defaultColWidth="0" defaultRowHeight="14.25" zeroHeight="1" x14ac:dyDescent="0.25"/>
  <cols>
    <col min="1" max="1" width="4.42578125" style="75" customWidth="1"/>
    <col min="2" max="3" width="0.85546875" style="75" customWidth="1"/>
    <col min="4" max="4" width="31.7109375" style="75" customWidth="1"/>
    <col min="5" max="5" width="27.42578125" style="75" customWidth="1"/>
    <col min="6" max="6" width="11.42578125" style="75" hidden="1" customWidth="1"/>
    <col min="7" max="12" width="11.42578125" style="75" customWidth="1"/>
    <col min="13" max="13" width="19.85546875" style="75" customWidth="1"/>
    <col min="14" max="15" width="1" style="75" customWidth="1"/>
    <col min="16" max="16" width="11.42578125" style="75" customWidth="1"/>
    <col min="17" max="22" width="0" style="75" hidden="1" customWidth="1"/>
    <col min="23" max="16384" width="11.42578125" style="75" hidden="1"/>
  </cols>
  <sheetData>
    <row r="1" spans="2:16" ht="7.5" customHeight="1" thickBot="1" x14ac:dyDescent="0.3"/>
    <row r="2" spans="2:16" ht="102.75" customHeight="1" x14ac:dyDescent="0.25">
      <c r="B2" s="76"/>
      <c r="C2" s="77"/>
      <c r="D2" s="77"/>
      <c r="E2" s="77"/>
      <c r="F2" s="77"/>
      <c r="G2" s="77"/>
      <c r="H2" s="77"/>
      <c r="I2" s="77"/>
      <c r="J2" s="77"/>
      <c r="K2" s="77"/>
      <c r="L2" s="77"/>
      <c r="M2" s="77"/>
      <c r="N2" s="77"/>
      <c r="O2" s="78"/>
    </row>
    <row r="3" spans="2:16" ht="3.75" customHeight="1" x14ac:dyDescent="0.25">
      <c r="B3" s="79"/>
      <c r="C3" s="80"/>
      <c r="D3" s="81"/>
      <c r="E3" s="81"/>
      <c r="F3" s="81"/>
      <c r="G3" s="81"/>
      <c r="H3" s="81"/>
      <c r="I3" s="81"/>
      <c r="J3" s="81"/>
      <c r="K3" s="81"/>
      <c r="L3" s="81"/>
      <c r="M3" s="81"/>
      <c r="N3" s="82"/>
      <c r="O3" s="83"/>
    </row>
    <row r="4" spans="2:16" ht="27" x14ac:dyDescent="0.25">
      <c r="B4" s="79"/>
      <c r="C4" s="84"/>
      <c r="D4" s="742" t="s">
        <v>632</v>
      </c>
      <c r="E4" s="743"/>
      <c r="F4" s="743"/>
      <c r="G4" s="743"/>
      <c r="H4" s="743"/>
      <c r="I4" s="743"/>
      <c r="J4" s="743"/>
      <c r="K4" s="743"/>
      <c r="L4" s="743"/>
      <c r="M4" s="744"/>
      <c r="N4" s="85"/>
      <c r="O4" s="83"/>
    </row>
    <row r="5" spans="2:16" s="91" customFormat="1" ht="3" customHeight="1" x14ac:dyDescent="0.25">
      <c r="B5" s="86"/>
      <c r="C5" s="87"/>
      <c r="D5" s="88"/>
      <c r="E5" s="88"/>
      <c r="F5" s="88"/>
      <c r="G5" s="88"/>
      <c r="H5" s="88"/>
      <c r="I5" s="88"/>
      <c r="J5" s="88"/>
      <c r="K5" s="88"/>
      <c r="L5" s="88"/>
      <c r="M5" s="88"/>
      <c r="N5" s="89"/>
      <c r="O5" s="90"/>
    </row>
    <row r="6" spans="2:16" ht="9" customHeight="1" x14ac:dyDescent="0.25">
      <c r="B6" s="79"/>
      <c r="C6" s="92"/>
      <c r="D6" s="60"/>
      <c r="E6" s="60"/>
      <c r="F6" s="60"/>
      <c r="G6" s="60"/>
      <c r="H6" s="60"/>
      <c r="I6" s="60"/>
      <c r="J6" s="60"/>
      <c r="K6" s="60"/>
      <c r="L6" s="60"/>
      <c r="M6" s="60"/>
      <c r="N6" s="60"/>
      <c r="O6" s="83"/>
    </row>
    <row r="7" spans="2:16" ht="4.5" customHeight="1" x14ac:dyDescent="0.25">
      <c r="B7" s="79"/>
      <c r="C7" s="92"/>
      <c r="D7" s="92"/>
      <c r="E7" s="92"/>
      <c r="F7" s="92"/>
      <c r="G7" s="92"/>
      <c r="H7" s="92"/>
      <c r="I7" s="92"/>
      <c r="J7" s="92"/>
      <c r="K7" s="92"/>
      <c r="L7" s="92"/>
      <c r="M7" s="92"/>
      <c r="N7" s="92"/>
      <c r="O7" s="83"/>
    </row>
    <row r="8" spans="2:16" ht="4.5" customHeight="1" x14ac:dyDescent="0.25">
      <c r="B8" s="79"/>
      <c r="C8" s="80"/>
      <c r="D8" s="81"/>
      <c r="E8" s="81"/>
      <c r="F8" s="81"/>
      <c r="G8" s="81"/>
      <c r="H8" s="81"/>
      <c r="I8" s="81"/>
      <c r="J8" s="81"/>
      <c r="K8" s="81"/>
      <c r="L8" s="81"/>
      <c r="M8" s="81"/>
      <c r="N8" s="82"/>
      <c r="O8" s="83"/>
    </row>
    <row r="9" spans="2:16" ht="28.5" customHeight="1" x14ac:dyDescent="0.25">
      <c r="B9" s="79"/>
      <c r="C9" s="84"/>
      <c r="D9" s="745" t="s">
        <v>567</v>
      </c>
      <c r="E9" s="745"/>
      <c r="F9" s="745"/>
      <c r="G9" s="745"/>
      <c r="H9" s="745"/>
      <c r="I9" s="745"/>
      <c r="J9" s="745"/>
      <c r="K9" s="745"/>
      <c r="L9" s="745"/>
      <c r="M9" s="745"/>
      <c r="N9" s="93"/>
      <c r="O9" s="83"/>
    </row>
    <row r="10" spans="2:16" ht="5.25" customHeight="1" x14ac:dyDescent="0.25">
      <c r="B10" s="79"/>
      <c r="C10" s="94"/>
      <c r="D10" s="95"/>
      <c r="E10" s="95"/>
      <c r="F10" s="95"/>
      <c r="G10" s="95"/>
      <c r="H10" s="95"/>
      <c r="I10" s="95"/>
      <c r="J10" s="95"/>
      <c r="K10" s="95"/>
      <c r="L10" s="95"/>
      <c r="M10" s="95"/>
      <c r="N10" s="96"/>
      <c r="O10" s="83"/>
    </row>
    <row r="11" spans="2:16" ht="33" customHeight="1" x14ac:dyDescent="0.25">
      <c r="B11" s="79"/>
      <c r="C11" s="84"/>
      <c r="D11" s="746" t="s">
        <v>568</v>
      </c>
      <c r="E11" s="749">
        <f>IF(M11="","",IF(M12="","",IF(M13="","",IF(M14="","",AVERAGE(M11:M14)))))</f>
        <v>39.463909932659931</v>
      </c>
      <c r="F11" s="753" t="s">
        <v>568</v>
      </c>
      <c r="G11" s="751" t="s">
        <v>569</v>
      </c>
      <c r="H11" s="751"/>
      <c r="I11" s="751"/>
      <c r="J11" s="751"/>
      <c r="K11" s="751"/>
      <c r="L11" s="751"/>
      <c r="M11" s="97">
        <f>+'Autodiagnóstico '!X$628</f>
        <v>49.81818181818182</v>
      </c>
      <c r="N11" s="98"/>
      <c r="O11" s="83"/>
    </row>
    <row r="12" spans="2:16" ht="32.25" customHeight="1" x14ac:dyDescent="0.25">
      <c r="B12" s="79"/>
      <c r="C12" s="84"/>
      <c r="D12" s="747"/>
      <c r="E12" s="750"/>
      <c r="F12" s="754"/>
      <c r="G12" s="751" t="s">
        <v>570</v>
      </c>
      <c r="H12" s="751"/>
      <c r="I12" s="751"/>
      <c r="J12" s="751"/>
      <c r="K12" s="751"/>
      <c r="L12" s="751"/>
      <c r="M12" s="97">
        <f>+'Autodiagnóstico '!Y$628</f>
        <v>39.185185185185183</v>
      </c>
      <c r="N12" s="98"/>
      <c r="O12" s="83"/>
    </row>
    <row r="13" spans="2:16" ht="30" customHeight="1" x14ac:dyDescent="0.25">
      <c r="B13" s="79"/>
      <c r="C13" s="84"/>
      <c r="D13" s="747"/>
      <c r="E13" s="750"/>
      <c r="F13" s="754"/>
      <c r="G13" s="752" t="s">
        <v>571</v>
      </c>
      <c r="H13" s="752"/>
      <c r="I13" s="752"/>
      <c r="J13" s="752"/>
      <c r="K13" s="752"/>
      <c r="L13" s="752"/>
      <c r="M13" s="97">
        <f>+'Autodiagnóstico '!Z$628</f>
        <v>39.125</v>
      </c>
      <c r="N13" s="98"/>
      <c r="O13" s="83"/>
    </row>
    <row r="14" spans="2:16" ht="30" customHeight="1" x14ac:dyDescent="0.25">
      <c r="B14" s="79"/>
      <c r="C14" s="84"/>
      <c r="D14" s="748"/>
      <c r="E14" s="750"/>
      <c r="F14" s="755"/>
      <c r="G14" s="752" t="s">
        <v>572</v>
      </c>
      <c r="H14" s="752"/>
      <c r="I14" s="752"/>
      <c r="J14" s="752"/>
      <c r="K14" s="752"/>
      <c r="L14" s="752"/>
      <c r="M14" s="97">
        <f>+'Autodiagnóstico '!AA$628</f>
        <v>29.727272727272727</v>
      </c>
      <c r="N14" s="98"/>
      <c r="O14" s="83"/>
      <c r="P14" s="330"/>
    </row>
    <row r="15" spans="2:16" ht="5.25" customHeight="1" x14ac:dyDescent="0.25">
      <c r="B15" s="79"/>
      <c r="C15" s="94"/>
      <c r="D15" s="170"/>
      <c r="E15" s="61"/>
      <c r="F15" s="61"/>
      <c r="G15" s="71"/>
      <c r="H15" s="71"/>
      <c r="I15" s="71"/>
      <c r="J15" s="99"/>
      <c r="K15" s="99"/>
      <c r="L15" s="99"/>
      <c r="M15" s="100"/>
      <c r="N15" s="101"/>
      <c r="O15" s="83"/>
    </row>
    <row r="16" spans="2:16" ht="31.5" customHeight="1" x14ac:dyDescent="0.25">
      <c r="B16" s="79"/>
      <c r="C16" s="84"/>
      <c r="D16" s="746" t="s">
        <v>582</v>
      </c>
      <c r="E16" s="749">
        <f>IF(M16="","",IF(M17="","",IF(M18="","",IF(M19="","",AVERAGE(M16:M19)))))</f>
        <v>38.744724715013334</v>
      </c>
      <c r="F16" s="753" t="s">
        <v>637</v>
      </c>
      <c r="G16" s="751" t="s">
        <v>573</v>
      </c>
      <c r="H16" s="751"/>
      <c r="I16" s="751"/>
      <c r="J16" s="751"/>
      <c r="K16" s="751"/>
      <c r="L16" s="751"/>
      <c r="M16" s="97">
        <f>+'Autodiagnóstico '!AB628</f>
        <v>37.25</v>
      </c>
      <c r="N16" s="102"/>
      <c r="O16" s="83"/>
    </row>
    <row r="17" spans="2:16" ht="35.25" customHeight="1" x14ac:dyDescent="0.25">
      <c r="B17" s="79"/>
      <c r="C17" s="84"/>
      <c r="D17" s="747"/>
      <c r="E17" s="750"/>
      <c r="F17" s="754"/>
      <c r="G17" s="751" t="s">
        <v>574</v>
      </c>
      <c r="H17" s="751"/>
      <c r="I17" s="751"/>
      <c r="J17" s="751"/>
      <c r="K17" s="751"/>
      <c r="L17" s="751"/>
      <c r="M17" s="97">
        <f>+'Autodiagnóstico '!AC628</f>
        <v>44.354838709677416</v>
      </c>
      <c r="N17" s="102"/>
      <c r="O17" s="83"/>
    </row>
    <row r="18" spans="2:16" ht="30" customHeight="1" x14ac:dyDescent="0.25">
      <c r="B18" s="79"/>
      <c r="C18" s="84"/>
      <c r="D18" s="747"/>
      <c r="E18" s="750"/>
      <c r="F18" s="754"/>
      <c r="G18" s="752" t="s">
        <v>575</v>
      </c>
      <c r="H18" s="752"/>
      <c r="I18" s="752"/>
      <c r="J18" s="752"/>
      <c r="K18" s="752"/>
      <c r="L18" s="752"/>
      <c r="M18" s="97">
        <f>+'Autodiagnóstico '!AD628</f>
        <v>31.05263157894737</v>
      </c>
      <c r="N18" s="102"/>
      <c r="O18" s="83"/>
    </row>
    <row r="19" spans="2:16" ht="30" customHeight="1" x14ac:dyDescent="0.25">
      <c r="B19" s="79"/>
      <c r="C19" s="84"/>
      <c r="D19" s="748"/>
      <c r="E19" s="750"/>
      <c r="F19" s="755"/>
      <c r="G19" s="752" t="s">
        <v>576</v>
      </c>
      <c r="H19" s="752"/>
      <c r="I19" s="752"/>
      <c r="J19" s="752"/>
      <c r="K19" s="752"/>
      <c r="L19" s="752"/>
      <c r="M19" s="97">
        <f>+'Autodiagnóstico '!AE628</f>
        <v>42.321428571428569</v>
      </c>
      <c r="N19" s="102"/>
      <c r="O19" s="83"/>
      <c r="P19" s="330"/>
    </row>
    <row r="20" spans="2:16" ht="5.25" customHeight="1" x14ac:dyDescent="0.25">
      <c r="B20" s="79"/>
      <c r="C20" s="94"/>
      <c r="D20" s="170"/>
      <c r="E20" s="61"/>
      <c r="F20" s="61"/>
      <c r="G20" s="71"/>
      <c r="H20" s="71"/>
      <c r="I20" s="71"/>
      <c r="J20" s="99"/>
      <c r="K20" s="99"/>
      <c r="L20" s="99"/>
      <c r="M20" s="100"/>
      <c r="N20" s="101"/>
      <c r="O20" s="83"/>
    </row>
    <row r="21" spans="2:16" ht="36.75" customHeight="1" x14ac:dyDescent="0.25">
      <c r="B21" s="79"/>
      <c r="C21" s="84"/>
      <c r="D21" s="746" t="s">
        <v>583</v>
      </c>
      <c r="E21" s="759">
        <f>IF(M21="","",IF(M22="","",AVERAGE(M21:M22)))</f>
        <v>49.03921568627451</v>
      </c>
      <c r="F21" s="764" t="s">
        <v>583</v>
      </c>
      <c r="G21" s="761" t="s">
        <v>577</v>
      </c>
      <c r="H21" s="762"/>
      <c r="I21" s="762"/>
      <c r="J21" s="762"/>
      <c r="K21" s="762"/>
      <c r="L21" s="763"/>
      <c r="M21" s="97">
        <f>+'Autodiagnóstico '!AF628</f>
        <v>44.666666666666664</v>
      </c>
      <c r="N21" s="102"/>
      <c r="O21" s="83"/>
    </row>
    <row r="22" spans="2:16" ht="36" customHeight="1" x14ac:dyDescent="0.25">
      <c r="B22" s="79"/>
      <c r="C22" s="84"/>
      <c r="D22" s="748"/>
      <c r="E22" s="760"/>
      <c r="F22" s="755"/>
      <c r="G22" s="761" t="s">
        <v>578</v>
      </c>
      <c r="H22" s="762"/>
      <c r="I22" s="762"/>
      <c r="J22" s="762"/>
      <c r="K22" s="762"/>
      <c r="L22" s="763"/>
      <c r="M22" s="97">
        <f>+'Autodiagnóstico '!AG628</f>
        <v>53.411764705882355</v>
      </c>
      <c r="N22" s="102"/>
      <c r="O22" s="83"/>
      <c r="P22"/>
    </row>
    <row r="23" spans="2:16" ht="5.25" customHeight="1" x14ac:dyDescent="0.25">
      <c r="B23" s="79"/>
      <c r="C23" s="94"/>
      <c r="D23" s="170"/>
      <c r="E23" s="61"/>
      <c r="F23" s="61"/>
      <c r="G23" s="310"/>
      <c r="H23" s="310"/>
      <c r="I23" s="310"/>
      <c r="J23" s="311"/>
      <c r="K23" s="311"/>
      <c r="L23" s="311"/>
      <c r="M23" s="100"/>
      <c r="N23" s="101"/>
      <c r="O23" s="83"/>
    </row>
    <row r="24" spans="2:16" ht="39.950000000000003" customHeight="1" x14ac:dyDescent="0.25">
      <c r="B24" s="79"/>
      <c r="C24" s="84"/>
      <c r="D24" s="746" t="s">
        <v>584</v>
      </c>
      <c r="E24" s="759">
        <f>IF(M24="","",IF(M25="","",AVERAGE(M24:M25)))</f>
        <v>37.12567567567568</v>
      </c>
      <c r="F24" s="764" t="s">
        <v>584</v>
      </c>
      <c r="G24" s="761" t="s">
        <v>579</v>
      </c>
      <c r="H24" s="762"/>
      <c r="I24" s="762"/>
      <c r="J24" s="762"/>
      <c r="K24" s="762"/>
      <c r="L24" s="763"/>
      <c r="M24" s="97">
        <f>+'Autodiagnóstico '!AH$628</f>
        <v>37.351351351351354</v>
      </c>
      <c r="N24" s="102"/>
      <c r="O24" s="83"/>
    </row>
    <row r="25" spans="2:16" ht="39.950000000000003" customHeight="1" x14ac:dyDescent="0.25">
      <c r="B25" s="79"/>
      <c r="C25" s="84"/>
      <c r="D25" s="748"/>
      <c r="E25" s="760"/>
      <c r="F25" s="755"/>
      <c r="G25" s="756" t="s">
        <v>580</v>
      </c>
      <c r="H25" s="757"/>
      <c r="I25" s="757"/>
      <c r="J25" s="757"/>
      <c r="K25" s="757"/>
      <c r="L25" s="758"/>
      <c r="M25" s="97">
        <f>+'Autodiagnóstico '!AI$628</f>
        <v>36.9</v>
      </c>
      <c r="N25" s="102"/>
      <c r="O25" s="83"/>
      <c r="P25" s="103"/>
    </row>
    <row r="26" spans="2:16" ht="5.25" customHeight="1" x14ac:dyDescent="0.25">
      <c r="B26" s="79"/>
      <c r="C26" s="94"/>
      <c r="D26" s="170"/>
      <c r="E26" s="61"/>
      <c r="F26" s="61"/>
      <c r="G26" s="310"/>
      <c r="H26" s="310"/>
      <c r="I26" s="310"/>
      <c r="J26" s="311"/>
      <c r="K26" s="311"/>
      <c r="L26" s="311"/>
      <c r="M26" s="100"/>
      <c r="N26" s="101"/>
      <c r="O26" s="83"/>
    </row>
    <row r="27" spans="2:16" ht="80.25" customHeight="1" x14ac:dyDescent="0.25">
      <c r="B27" s="79"/>
      <c r="C27" s="84"/>
      <c r="D27" s="171" t="s">
        <v>713</v>
      </c>
      <c r="E27" s="138">
        <f>IF(M27="","",M27)</f>
        <v>50.71875</v>
      </c>
      <c r="F27" s="172" t="s">
        <v>716</v>
      </c>
      <c r="G27" s="756" t="s">
        <v>581</v>
      </c>
      <c r="H27" s="757"/>
      <c r="I27" s="757"/>
      <c r="J27" s="757"/>
      <c r="K27" s="757"/>
      <c r="L27" s="758"/>
      <c r="M27" s="97">
        <f>+'Autodiagnóstico '!AJ$628</f>
        <v>50.71875</v>
      </c>
      <c r="N27" s="102"/>
      <c r="O27" s="83"/>
    </row>
    <row r="28" spans="2:16" ht="3.75" customHeight="1" x14ac:dyDescent="0.25">
      <c r="B28" s="79"/>
      <c r="C28" s="104"/>
      <c r="D28" s="105"/>
      <c r="E28" s="105"/>
      <c r="F28" s="105"/>
      <c r="G28" s="105"/>
      <c r="H28" s="105"/>
      <c r="I28" s="105"/>
      <c r="J28" s="105"/>
      <c r="K28" s="105"/>
      <c r="L28" s="105"/>
      <c r="M28" s="105"/>
      <c r="N28" s="106"/>
      <c r="O28" s="83"/>
    </row>
    <row r="29" spans="2:16" ht="3.75" customHeight="1" thickBot="1" x14ac:dyDescent="0.3">
      <c r="B29" s="107"/>
      <c r="C29" s="108"/>
      <c r="D29" s="108"/>
      <c r="E29" s="108"/>
      <c r="F29" s="108"/>
      <c r="G29" s="108"/>
      <c r="H29" s="108"/>
      <c r="I29" s="108"/>
      <c r="J29" s="108"/>
      <c r="K29" s="108"/>
      <c r="L29" s="108"/>
      <c r="M29" s="108"/>
      <c r="N29" s="108"/>
      <c r="O29" s="109"/>
    </row>
    <row r="30" spans="2:16" x14ac:dyDescent="0.25"/>
    <row r="31" spans="2:16" ht="16.5" hidden="1" customHeight="1" x14ac:dyDescent="0.25">
      <c r="E31" s="173">
        <f>MIN($E$11:$E$27)</f>
        <v>37.12567567567568</v>
      </c>
    </row>
    <row r="32" spans="2:16" x14ac:dyDescent="0.25"/>
    <row r="33" spans="5:5" hidden="1" x14ac:dyDescent="0.25">
      <c r="E33" s="169"/>
    </row>
    <row r="34" spans="5:5" hidden="1" x14ac:dyDescent="0.25"/>
    <row r="35" spans="5:5" hidden="1" x14ac:dyDescent="0.25"/>
    <row r="36" spans="5:5" hidden="1" x14ac:dyDescent="0.25"/>
    <row r="37" spans="5:5" hidden="1" x14ac:dyDescent="0.25"/>
    <row r="38" spans="5:5" hidden="1" x14ac:dyDescent="0.25"/>
    <row r="39" spans="5:5" hidden="1" x14ac:dyDescent="0.25"/>
  </sheetData>
  <mergeCells count="27">
    <mergeCell ref="G27:L27"/>
    <mergeCell ref="D21:D22"/>
    <mergeCell ref="E21:E22"/>
    <mergeCell ref="G21:L21"/>
    <mergeCell ref="G22:L22"/>
    <mergeCell ref="D24:D25"/>
    <mergeCell ref="E24:E25"/>
    <mergeCell ref="G24:L24"/>
    <mergeCell ref="G25:L25"/>
    <mergeCell ref="F21:F22"/>
    <mergeCell ref="F24:F25"/>
    <mergeCell ref="D16:D19"/>
    <mergeCell ref="E16:E19"/>
    <mergeCell ref="G16:L16"/>
    <mergeCell ref="G17:L17"/>
    <mergeCell ref="G18:L18"/>
    <mergeCell ref="G19:L19"/>
    <mergeCell ref="F16:F19"/>
    <mergeCell ref="D4:M4"/>
    <mergeCell ref="D9:M9"/>
    <mergeCell ref="D11:D14"/>
    <mergeCell ref="E11:E14"/>
    <mergeCell ref="G11:L11"/>
    <mergeCell ref="G12:L12"/>
    <mergeCell ref="G13:L13"/>
    <mergeCell ref="G14:L14"/>
    <mergeCell ref="F11:F14"/>
  </mergeCells>
  <conditionalFormatting sqref="E11:F11 E15:F16 E20:F21 E23:F23 E26:F27 M11:M27">
    <cfRule type="cellIs" dxfId="85" priority="11" operator="between">
      <formula>80.5</formula>
      <formula>100</formula>
    </cfRule>
    <cfRule type="cellIs" dxfId="84" priority="12" operator="between">
      <formula>60.5</formula>
      <formula>80.4</formula>
    </cfRule>
    <cfRule type="cellIs" dxfId="83" priority="13" operator="between">
      <formula>40.5</formula>
      <formula>60.4</formula>
    </cfRule>
    <cfRule type="cellIs" dxfId="82" priority="14" operator="between">
      <formula>20.5</formula>
      <formula>40.4</formula>
    </cfRule>
    <cfRule type="cellIs" dxfId="81" priority="15" operator="between">
      <formula>0.1</formula>
      <formula>20.4</formula>
    </cfRule>
  </conditionalFormatting>
  <conditionalFormatting sqref="E12:E14 E17:E19 E22 E24:E25">
    <cfRule type="cellIs" dxfId="80" priority="6" operator="between">
      <formula>80.5</formula>
      <formula>100</formula>
    </cfRule>
    <cfRule type="cellIs" dxfId="79" priority="7" operator="between">
      <formula>60.5</formula>
      <formula>80.4</formula>
    </cfRule>
    <cfRule type="cellIs" dxfId="78" priority="8" operator="between">
      <formula>40.5</formula>
      <formula>60.4</formula>
    </cfRule>
    <cfRule type="cellIs" dxfId="77" priority="9" operator="between">
      <formula>20.5</formula>
      <formula>40.4</formula>
    </cfRule>
    <cfRule type="cellIs" dxfId="76" priority="10" operator="between">
      <formula>0.1</formula>
      <formula>20.4</formula>
    </cfRule>
  </conditionalFormatting>
  <conditionalFormatting sqref="F24">
    <cfRule type="cellIs" dxfId="75" priority="1" operator="between">
      <formula>80.5</formula>
      <formula>100</formula>
    </cfRule>
    <cfRule type="cellIs" dxfId="74" priority="2" operator="between">
      <formula>60.5</formula>
      <formula>80.4</formula>
    </cfRule>
    <cfRule type="cellIs" dxfId="73" priority="3" operator="between">
      <formula>40.5</formula>
      <formula>60.4</formula>
    </cfRule>
    <cfRule type="cellIs" dxfId="72" priority="4" operator="between">
      <formula>20.5</formula>
      <formula>40.4</formula>
    </cfRule>
    <cfRule type="cellIs" dxfId="71" priority="5" operator="between">
      <formula>0.1</formula>
      <formula>20.4</formula>
    </cfRule>
  </conditionalFormatting>
  <dataValidations count="1">
    <dataValidation type="whole" operator="equal" allowBlank="1" showInputMessage="1" showErrorMessage="1" sqref="A1:XFD1048576">
      <formula1>27253034123005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3"/>
  <sheetViews>
    <sheetView showGridLines="0" zoomScale="70" zoomScaleNormal="70" workbookViewId="0">
      <pane xSplit="8" ySplit="11" topLeftCell="I21" activePane="bottomRight" state="frozen"/>
      <selection pane="topRight" activeCell="I1" sqref="I1"/>
      <selection pane="bottomLeft" activeCell="A12" sqref="A12"/>
      <selection pane="bottomRight" activeCell="S12" sqref="S12"/>
    </sheetView>
  </sheetViews>
  <sheetFormatPr baseColWidth="10" defaultColWidth="0" defaultRowHeight="14.25" zeroHeight="1" x14ac:dyDescent="0.2"/>
  <cols>
    <col min="1" max="1" width="2.28515625" style="31" customWidth="1"/>
    <col min="2" max="2" width="0.85546875" style="31" customWidth="1"/>
    <col min="3" max="3" width="7.140625" style="31" customWidth="1"/>
    <col min="4" max="4" width="15.85546875" style="31" customWidth="1"/>
    <col min="5" max="5" width="5.28515625" style="424" bestFit="1" customWidth="1"/>
    <col min="6" max="6" width="40.85546875" style="31" customWidth="1"/>
    <col min="7" max="7" width="25.85546875" style="31" hidden="1" customWidth="1"/>
    <col min="8" max="8" width="1" style="145" customWidth="1"/>
    <col min="9" max="20" width="12.7109375" style="103" customWidth="1"/>
    <col min="21" max="21" width="18.42578125" style="103" customWidth="1"/>
    <col min="22" max="22" width="0.7109375" style="31" customWidth="1"/>
    <col min="23" max="23" width="11.42578125" style="31" customWidth="1"/>
    <col min="24" max="25" width="0" style="31" hidden="1" customWidth="1"/>
    <col min="26" max="16384" width="11.42578125" style="31" hidden="1"/>
  </cols>
  <sheetData>
    <row r="1" spans="2:23" ht="10.5" customHeight="1" thickBot="1" x14ac:dyDescent="0.25"/>
    <row r="2" spans="2:23" ht="108" customHeight="1" x14ac:dyDescent="0.2">
      <c r="B2" s="28"/>
      <c r="C2" s="29"/>
      <c r="D2" s="29"/>
      <c r="E2" s="425"/>
      <c r="F2" s="29"/>
      <c r="G2" s="29"/>
      <c r="H2" s="385"/>
      <c r="I2" s="139"/>
      <c r="J2" s="139"/>
      <c r="K2" s="139"/>
      <c r="L2" s="139"/>
      <c r="M2" s="139"/>
      <c r="N2" s="139"/>
      <c r="O2" s="139"/>
      <c r="P2" s="139"/>
      <c r="Q2" s="139"/>
      <c r="R2" s="139"/>
      <c r="S2" s="139"/>
      <c r="T2" s="139"/>
      <c r="U2" s="139"/>
      <c r="V2" s="30"/>
    </row>
    <row r="3" spans="2:23" s="103" customFormat="1" ht="6" customHeight="1" x14ac:dyDescent="0.25">
      <c r="B3" s="140"/>
      <c r="C3" s="141"/>
      <c r="D3" s="141"/>
      <c r="E3" s="426"/>
      <c r="F3" s="141"/>
      <c r="G3" s="141"/>
      <c r="H3" s="144"/>
      <c r="I3" s="141"/>
      <c r="J3" s="141"/>
      <c r="K3" s="141"/>
      <c r="L3" s="141"/>
      <c r="M3" s="141"/>
      <c r="N3" s="141"/>
      <c r="O3" s="141"/>
      <c r="P3" s="141"/>
      <c r="Q3" s="141"/>
      <c r="R3" s="141"/>
      <c r="S3" s="141"/>
      <c r="T3" s="141"/>
      <c r="U3" s="141"/>
      <c r="V3" s="162"/>
    </row>
    <row r="4" spans="2:23" s="103" customFormat="1" ht="27" x14ac:dyDescent="0.25">
      <c r="B4" s="140"/>
      <c r="C4" s="771" t="s">
        <v>891</v>
      </c>
      <c r="D4" s="771"/>
      <c r="E4" s="771"/>
      <c r="F4" s="772"/>
      <c r="G4" s="772"/>
      <c r="H4" s="772"/>
      <c r="I4" s="772"/>
      <c r="J4" s="772"/>
      <c r="K4" s="772"/>
      <c r="L4" s="772"/>
      <c r="M4" s="772"/>
      <c r="N4" s="772"/>
      <c r="O4" s="772"/>
      <c r="P4" s="772"/>
      <c r="Q4" s="772"/>
      <c r="R4" s="772"/>
      <c r="S4" s="772"/>
      <c r="T4" s="772"/>
      <c r="U4" s="773"/>
      <c r="V4" s="162"/>
    </row>
    <row r="5" spans="2:23" s="103" customFormat="1" ht="5.25" customHeight="1" thickBot="1" x14ac:dyDescent="0.3">
      <c r="B5" s="140"/>
      <c r="C5" s="60"/>
      <c r="D5" s="60"/>
      <c r="E5" s="60"/>
      <c r="F5" s="141"/>
      <c r="G5" s="141"/>
      <c r="H5" s="144"/>
      <c r="I5" s="141"/>
      <c r="J5" s="141"/>
      <c r="K5" s="141"/>
      <c r="L5" s="141"/>
      <c r="M5" s="141"/>
      <c r="N5" s="141"/>
      <c r="O5" s="141"/>
      <c r="P5" s="141"/>
      <c r="Q5" s="141"/>
      <c r="R5" s="141"/>
      <c r="S5" s="141"/>
      <c r="T5" s="141"/>
      <c r="U5" s="386"/>
      <c r="V5" s="162"/>
    </row>
    <row r="6" spans="2:23" s="142" customFormat="1" ht="44.25" customHeight="1" x14ac:dyDescent="0.25">
      <c r="B6" s="143"/>
      <c r="C6" s="786" t="s">
        <v>586</v>
      </c>
      <c r="D6" s="787"/>
      <c r="E6" s="788"/>
      <c r="F6" s="788"/>
      <c r="G6" s="789"/>
      <c r="H6" s="146"/>
      <c r="I6" s="780" t="s">
        <v>611</v>
      </c>
      <c r="J6" s="781"/>
      <c r="K6" s="781"/>
      <c r="L6" s="782"/>
      <c r="M6" s="783" t="s">
        <v>612</v>
      </c>
      <c r="N6" s="781"/>
      <c r="O6" s="781"/>
      <c r="P6" s="782"/>
      <c r="Q6" s="784" t="s">
        <v>610</v>
      </c>
      <c r="R6" s="785"/>
      <c r="S6" s="784" t="s">
        <v>613</v>
      </c>
      <c r="T6" s="785"/>
      <c r="U6" s="245" t="s">
        <v>715</v>
      </c>
      <c r="V6" s="163"/>
    </row>
    <row r="7" spans="2:23" s="142" customFormat="1" ht="15.75" hidden="1" customHeight="1" x14ac:dyDescent="0.2">
      <c r="B7" s="143"/>
      <c r="C7" s="790"/>
      <c r="D7" s="791"/>
      <c r="E7" s="791"/>
      <c r="F7" s="791"/>
      <c r="G7" s="792"/>
      <c r="H7" s="146"/>
      <c r="I7" s="147"/>
      <c r="J7" s="148"/>
      <c r="K7" s="148"/>
      <c r="L7" s="149"/>
      <c r="M7" s="150"/>
      <c r="N7" s="148"/>
      <c r="O7" s="148"/>
      <c r="P7" s="149"/>
      <c r="Q7" s="150"/>
      <c r="R7" s="148"/>
      <c r="S7" s="148"/>
      <c r="T7" s="149"/>
      <c r="U7" s="151"/>
      <c r="V7" s="163"/>
    </row>
    <row r="8" spans="2:23" s="142" customFormat="1" ht="51" customHeight="1" thickBot="1" x14ac:dyDescent="0.3">
      <c r="B8" s="143"/>
      <c r="C8" s="793"/>
      <c r="D8" s="794"/>
      <c r="E8" s="794"/>
      <c r="F8" s="794"/>
      <c r="G8" s="795"/>
      <c r="H8" s="146"/>
      <c r="I8" s="152" t="s">
        <v>554</v>
      </c>
      <c r="J8" s="153" t="s">
        <v>555</v>
      </c>
      <c r="K8" s="153" t="s">
        <v>556</v>
      </c>
      <c r="L8" s="154" t="s">
        <v>557</v>
      </c>
      <c r="M8" s="155" t="s">
        <v>558</v>
      </c>
      <c r="N8" s="153" t="s">
        <v>559</v>
      </c>
      <c r="O8" s="153" t="s">
        <v>560</v>
      </c>
      <c r="P8" s="154" t="s">
        <v>561</v>
      </c>
      <c r="Q8" s="155" t="s">
        <v>562</v>
      </c>
      <c r="R8" s="154" t="s">
        <v>563</v>
      </c>
      <c r="S8" s="155" t="s">
        <v>564</v>
      </c>
      <c r="T8" s="154" t="s">
        <v>565</v>
      </c>
      <c r="U8" s="156" t="s">
        <v>566</v>
      </c>
      <c r="V8" s="163"/>
    </row>
    <row r="9" spans="2:23" ht="5.25" customHeight="1" x14ac:dyDescent="0.2">
      <c r="B9" s="32"/>
      <c r="C9" s="34"/>
      <c r="D9" s="34"/>
      <c r="E9" s="417"/>
      <c r="F9" s="34"/>
      <c r="G9" s="34"/>
      <c r="I9" s="34"/>
      <c r="J9" s="141"/>
      <c r="K9" s="141"/>
      <c r="L9" s="141"/>
      <c r="M9" s="141"/>
      <c r="N9" s="141"/>
      <c r="O9" s="141"/>
      <c r="P9" s="141"/>
      <c r="Q9" s="141"/>
      <c r="R9" s="141"/>
      <c r="S9" s="141"/>
      <c r="T9" s="141"/>
      <c r="U9" s="141"/>
      <c r="V9" s="162"/>
      <c r="W9" s="34"/>
    </row>
    <row r="10" spans="2:23" ht="32.25" customHeight="1" x14ac:dyDescent="0.2">
      <c r="B10" s="164"/>
      <c r="C10" s="774" t="s">
        <v>635</v>
      </c>
      <c r="D10" s="775"/>
      <c r="E10" s="775"/>
      <c r="F10" s="776"/>
      <c r="G10" s="769" t="s">
        <v>103</v>
      </c>
      <c r="H10" s="157"/>
      <c r="I10" s="342"/>
      <c r="J10" s="136"/>
      <c r="K10" s="136"/>
      <c r="L10" s="136"/>
      <c r="M10" s="136"/>
      <c r="N10" s="136"/>
      <c r="O10" s="136"/>
      <c r="P10" s="136"/>
      <c r="Q10" s="136"/>
      <c r="R10" s="136"/>
      <c r="S10" s="136"/>
      <c r="T10" s="136"/>
      <c r="U10" s="137"/>
      <c r="V10" s="33"/>
    </row>
    <row r="11" spans="2:23" ht="13.5" customHeight="1" x14ac:dyDescent="0.2">
      <c r="B11" s="164"/>
      <c r="C11" s="777"/>
      <c r="D11" s="778"/>
      <c r="E11" s="778"/>
      <c r="F11" s="779"/>
      <c r="G11" s="770"/>
      <c r="H11" s="157"/>
      <c r="I11" s="343"/>
      <c r="J11" s="158"/>
      <c r="K11" s="158"/>
      <c r="L11" s="158"/>
      <c r="M11" s="158"/>
      <c r="N11" s="158"/>
      <c r="O11" s="158"/>
      <c r="P11" s="158"/>
      <c r="Q11" s="158"/>
      <c r="R11" s="158"/>
      <c r="S11" s="158"/>
      <c r="T11" s="158"/>
      <c r="U11" s="168"/>
      <c r="V11" s="33"/>
    </row>
    <row r="12" spans="2:23" ht="51" x14ac:dyDescent="0.2">
      <c r="B12" s="164"/>
      <c r="C12" s="765" t="str">
        <f>+Referencias!C7</f>
        <v>PLANEACIÓN</v>
      </c>
      <c r="D12" s="765" t="str">
        <f>+Referencias!D7</f>
        <v>Conocimiento normativo y del entorno</v>
      </c>
      <c r="E12" s="427">
        <f>+Referencias!E7</f>
        <v>1</v>
      </c>
      <c r="F12" s="423" t="str">
        <f>+Referencias!F7</f>
        <v>Conocer y considerar el propósito, las funciones y el tipo de entidad; conocer su entorno; y vincular la planeación estratégica en los diseños de planeación del área.</v>
      </c>
      <c r="G12" s="415"/>
      <c r="H12" s="159"/>
      <c r="I12" s="286"/>
      <c r="J12" s="286"/>
      <c r="K12" s="286"/>
      <c r="L12" s="288"/>
      <c r="M12" s="288"/>
      <c r="N12" s="288"/>
      <c r="O12" s="288"/>
      <c r="P12" s="288"/>
      <c r="Q12" s="288"/>
      <c r="R12" s="288"/>
      <c r="S12" s="288" t="s">
        <v>636</v>
      </c>
      <c r="T12" s="288" t="s">
        <v>636</v>
      </c>
      <c r="U12" s="288"/>
      <c r="V12" s="165"/>
    </row>
    <row r="13" spans="2:23" ht="25.5" x14ac:dyDescent="0.2">
      <c r="B13" s="164"/>
      <c r="C13" s="766"/>
      <c r="D13" s="766"/>
      <c r="E13" s="427">
        <f>+Referencias!E8</f>
        <v>2</v>
      </c>
      <c r="F13" s="423" t="str">
        <f>+Referencias!F8</f>
        <v xml:space="preserve">Conocer y considerar toda la normatividad aplicable al proceso de TH </v>
      </c>
      <c r="G13" s="415"/>
      <c r="H13" s="159"/>
      <c r="I13" s="286"/>
      <c r="J13" s="286"/>
      <c r="K13" s="286"/>
      <c r="L13" s="288"/>
      <c r="M13" s="288"/>
      <c r="N13" s="288"/>
      <c r="O13" s="288"/>
      <c r="P13" s="288"/>
      <c r="Q13" s="288"/>
      <c r="R13" s="288"/>
      <c r="S13" s="288" t="s">
        <v>636</v>
      </c>
      <c r="T13" s="288" t="s">
        <v>636</v>
      </c>
      <c r="U13" s="288"/>
      <c r="V13" s="165"/>
    </row>
    <row r="14" spans="2:23" ht="51" x14ac:dyDescent="0.2">
      <c r="B14" s="164"/>
      <c r="C14" s="766"/>
      <c r="D14" s="767"/>
      <c r="E14" s="427">
        <f>+Referencias!E9</f>
        <v>3</v>
      </c>
      <c r="F14" s="423" t="str">
        <f>+Referencias!F9</f>
        <v>Conocer y considerar los lineamientos institucionales macro relacionados con la entidad, emitidos por Función Pública, CNSC, ESAP y Presidencia de la República.</v>
      </c>
      <c r="G14" s="415"/>
      <c r="H14" s="159"/>
      <c r="I14" s="286"/>
      <c r="J14" s="286"/>
      <c r="K14" s="286"/>
      <c r="L14" s="288"/>
      <c r="M14" s="288"/>
      <c r="N14" s="288" t="s">
        <v>636</v>
      </c>
      <c r="O14" s="288"/>
      <c r="P14" s="288" t="s">
        <v>636</v>
      </c>
      <c r="Q14" s="288" t="s">
        <v>636</v>
      </c>
      <c r="R14" s="288"/>
      <c r="S14" s="288"/>
      <c r="T14" s="288"/>
      <c r="U14" s="288"/>
      <c r="V14" s="165"/>
    </row>
    <row r="15" spans="2:23" ht="25.5" x14ac:dyDescent="0.2">
      <c r="B15" s="164"/>
      <c r="C15" s="766"/>
      <c r="D15" s="765" t="str">
        <f>+Referencias!D10</f>
        <v>Gestión de la información</v>
      </c>
      <c r="E15" s="427">
        <f>+Referencias!E10</f>
        <v>4</v>
      </c>
      <c r="F15" s="423" t="str">
        <f>+Referencias!F10</f>
        <v>Gestionar la información en el SIGEP (Servidores Públicos)</v>
      </c>
      <c r="G15" s="292"/>
      <c r="H15" s="159"/>
      <c r="I15" s="287"/>
      <c r="J15" s="287"/>
      <c r="K15" s="287"/>
      <c r="L15" s="431"/>
      <c r="M15" s="431"/>
      <c r="N15" s="431"/>
      <c r="O15" s="431"/>
      <c r="P15" s="431"/>
      <c r="Q15" s="431"/>
      <c r="R15" s="431"/>
      <c r="S15" s="288"/>
      <c r="T15" s="431"/>
      <c r="U15" s="431" t="s">
        <v>636</v>
      </c>
      <c r="V15" s="165"/>
    </row>
    <row r="16" spans="2:23" ht="25.5" x14ac:dyDescent="0.2">
      <c r="B16" s="164"/>
      <c r="C16" s="766"/>
      <c r="D16" s="766"/>
      <c r="E16" s="427">
        <f>+Referencias!E11</f>
        <v>5</v>
      </c>
      <c r="F16" s="423" t="str">
        <f>+Referencias!F11</f>
        <v>Gestionar la información en el SIGEP (Contratistas)</v>
      </c>
      <c r="G16" s="415"/>
      <c r="H16" s="159"/>
      <c r="I16" s="286"/>
      <c r="J16" s="286"/>
      <c r="K16" s="286"/>
      <c r="L16" s="288"/>
      <c r="M16" s="288"/>
      <c r="N16" s="288"/>
      <c r="O16" s="288"/>
      <c r="P16" s="288"/>
      <c r="Q16" s="288"/>
      <c r="R16" s="288"/>
      <c r="S16" s="288"/>
      <c r="T16" s="288"/>
      <c r="U16" s="288" t="s">
        <v>636</v>
      </c>
      <c r="V16" s="165"/>
    </row>
    <row r="17" spans="2:23" ht="18.75" x14ac:dyDescent="0.2">
      <c r="B17" s="164"/>
      <c r="C17" s="766"/>
      <c r="D17" s="766"/>
      <c r="E17" s="427">
        <f>+Referencias!E12</f>
        <v>6</v>
      </c>
      <c r="F17" s="423" t="str">
        <f>+Referencias!F12</f>
        <v>Verificar la información cargada en el SIGEP</v>
      </c>
      <c r="G17" s="413"/>
      <c r="H17" s="160"/>
      <c r="I17" s="286"/>
      <c r="J17" s="286"/>
      <c r="K17" s="286"/>
      <c r="L17" s="288"/>
      <c r="M17" s="288"/>
      <c r="N17" s="288"/>
      <c r="O17" s="288"/>
      <c r="P17" s="288"/>
      <c r="Q17" s="288"/>
      <c r="R17" s="288"/>
      <c r="S17" s="288"/>
      <c r="T17" s="288"/>
      <c r="U17" s="288" t="s">
        <v>636</v>
      </c>
      <c r="V17" s="165"/>
    </row>
    <row r="18" spans="2:23" ht="89.25" x14ac:dyDescent="0.25">
      <c r="B18" s="164"/>
      <c r="C18" s="766"/>
      <c r="D18" s="766"/>
      <c r="E18" s="427">
        <f>+Referencias!E13</f>
        <v>7</v>
      </c>
      <c r="F18" s="423" t="str">
        <f>+Referencias!F13</f>
        <v>Contar con un mecanismo de información que permita visualizar en tiempo real la planta de personal y generar reportes, articulado con la nómina o independiente, diferenciando:
- Planta global y planta estructural, por grupos internos de trabajo</v>
      </c>
      <c r="G18" s="413"/>
      <c r="H18" s="160"/>
      <c r="I18" s="286"/>
      <c r="J18" s="286"/>
      <c r="K18" s="286"/>
      <c r="L18" s="288"/>
      <c r="M18" s="288"/>
      <c r="N18" s="288"/>
      <c r="O18" s="288"/>
      <c r="P18" s="288"/>
      <c r="Q18" s="288"/>
      <c r="R18" s="288"/>
      <c r="S18" s="288"/>
      <c r="T18" s="288"/>
      <c r="U18" s="288" t="s">
        <v>636</v>
      </c>
      <c r="V18" s="165"/>
      <c r="W18" s="362"/>
    </row>
    <row r="19" spans="2:23" ht="76.5" x14ac:dyDescent="0.2">
      <c r="B19" s="164"/>
      <c r="C19" s="766"/>
      <c r="D19" s="766"/>
      <c r="E19" s="427">
        <f>+Referencias!E14</f>
        <v>8</v>
      </c>
      <c r="F19" s="423" t="str">
        <f>+Referencias!F14</f>
        <v>Contar con un mecanismo de información que permita visualizar en tiempo real la planta de personal y generar reportes, articulado con la nómina o independiente, diferenciando:
- Tipos de vinculación, nivel, código, grado</v>
      </c>
      <c r="G19" s="413"/>
      <c r="H19" s="160"/>
      <c r="I19" s="286"/>
      <c r="J19" s="286"/>
      <c r="K19" s="286"/>
      <c r="L19" s="288"/>
      <c r="M19" s="288"/>
      <c r="N19" s="288"/>
      <c r="O19" s="288"/>
      <c r="P19" s="288"/>
      <c r="Q19" s="288"/>
      <c r="R19" s="288"/>
      <c r="S19" s="288"/>
      <c r="T19" s="288"/>
      <c r="U19" s="288" t="s">
        <v>636</v>
      </c>
      <c r="V19" s="165"/>
    </row>
    <row r="20" spans="2:23" ht="89.25" x14ac:dyDescent="0.2">
      <c r="B20" s="164"/>
      <c r="C20" s="766"/>
      <c r="D20" s="766"/>
      <c r="E20" s="427">
        <f>+Referencias!E15</f>
        <v>9</v>
      </c>
      <c r="F20" s="423" t="str">
        <f>+Referencias!F15</f>
        <v>Contar con un mecanismo de información que permita visualizar en tiempo real la planta de personal y generar reportes, articulado con la nómina o independiente, diferenciando:
- Antigüedad en el Estado, nivel académico y género</v>
      </c>
      <c r="G20" s="413"/>
      <c r="H20" s="160"/>
      <c r="I20" s="286"/>
      <c r="J20" s="286"/>
      <c r="K20" s="286"/>
      <c r="L20" s="288"/>
      <c r="M20" s="288"/>
      <c r="N20" s="288"/>
      <c r="O20" s="288"/>
      <c r="P20" s="288"/>
      <c r="Q20" s="288"/>
      <c r="R20" s="288"/>
      <c r="S20" s="288"/>
      <c r="T20" s="288"/>
      <c r="U20" s="288" t="s">
        <v>636</v>
      </c>
      <c r="V20" s="165"/>
    </row>
    <row r="21" spans="2:23" ht="89.25" x14ac:dyDescent="0.2">
      <c r="B21" s="164"/>
      <c r="C21" s="766"/>
      <c r="D21" s="766"/>
      <c r="E21" s="427">
        <f>+Referencias!E16</f>
        <v>10</v>
      </c>
      <c r="F21" s="423" t="str">
        <f>+Referencias!F16</f>
        <v>Contar con un mecanismo de información que permita visualizar en tiempo real la planta de personal y generar reportes, articulado con la nómina o independiente, diferenciando:
- Cargos en vacancia definitiva o temporal por niveles</v>
      </c>
      <c r="G21" s="413"/>
      <c r="H21" s="160"/>
      <c r="I21" s="286"/>
      <c r="J21" s="286"/>
      <c r="K21" s="286"/>
      <c r="L21" s="288"/>
      <c r="M21" s="288"/>
      <c r="N21" s="288"/>
      <c r="O21" s="288"/>
      <c r="P21" s="288"/>
      <c r="Q21" s="288"/>
      <c r="R21" s="288"/>
      <c r="S21" s="288"/>
      <c r="T21" s="288"/>
      <c r="U21" s="288" t="s">
        <v>636</v>
      </c>
      <c r="V21" s="165"/>
    </row>
    <row r="22" spans="2:23" ht="76.5" x14ac:dyDescent="0.2">
      <c r="B22" s="164"/>
      <c r="C22" s="766"/>
      <c r="D22" s="766"/>
      <c r="E22" s="427">
        <f>+Referencias!E17</f>
        <v>11</v>
      </c>
      <c r="F22" s="423" t="str">
        <f>+Referencias!F17</f>
        <v>Contar con un mecanismo de información que permita visualizar en tiempo real la planta de personal y generar reportes, articulado con la nómina o independiente, diferenciando:
- Perfiles de Empleos</v>
      </c>
      <c r="G22" s="413"/>
      <c r="H22" s="160"/>
      <c r="I22" s="286"/>
      <c r="J22" s="286"/>
      <c r="K22" s="286"/>
      <c r="L22" s="288"/>
      <c r="M22" s="288"/>
      <c r="N22" s="288"/>
      <c r="O22" s="288"/>
      <c r="P22" s="288"/>
      <c r="Q22" s="288"/>
      <c r="R22" s="288"/>
      <c r="S22" s="288"/>
      <c r="T22" s="288"/>
      <c r="U22" s="288" t="s">
        <v>636</v>
      </c>
      <c r="V22" s="165"/>
    </row>
    <row r="23" spans="2:23" ht="114.75" x14ac:dyDescent="0.2">
      <c r="B23" s="164"/>
      <c r="C23" s="766"/>
      <c r="D23" s="766"/>
      <c r="E23" s="427">
        <f>+Referencias!E18</f>
        <v>12</v>
      </c>
      <c r="F23" s="423" t="str">
        <f>+Referencias!F18</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23" s="413"/>
      <c r="H23" s="160"/>
      <c r="I23" s="286"/>
      <c r="J23" s="286"/>
      <c r="K23" s="286"/>
      <c r="L23" s="288"/>
      <c r="M23" s="288"/>
      <c r="N23" s="288"/>
      <c r="O23" s="288"/>
      <c r="P23" s="288" t="s">
        <v>636</v>
      </c>
      <c r="Q23" s="288"/>
      <c r="R23" s="288"/>
      <c r="S23" s="288"/>
      <c r="T23" s="288"/>
      <c r="U23" s="288" t="s">
        <v>636</v>
      </c>
      <c r="V23" s="165"/>
    </row>
    <row r="24" spans="2:23" ht="229.5" x14ac:dyDescent="0.2">
      <c r="B24" s="164"/>
      <c r="C24" s="766"/>
      <c r="D24" s="767"/>
      <c r="E24" s="427">
        <f>+Referencias!E19</f>
        <v>13</v>
      </c>
      <c r="F24" s="423" t="str">
        <f>+Referencias!F19</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24" s="413"/>
      <c r="H24" s="160"/>
      <c r="I24" s="286"/>
      <c r="J24" s="286"/>
      <c r="K24" s="286"/>
      <c r="L24" s="288"/>
      <c r="M24" s="288"/>
      <c r="N24" s="288"/>
      <c r="O24" s="288"/>
      <c r="P24" s="288"/>
      <c r="Q24" s="288"/>
      <c r="R24" s="288"/>
      <c r="S24" s="288" t="s">
        <v>636</v>
      </c>
      <c r="T24" s="288" t="s">
        <v>636</v>
      </c>
      <c r="U24" s="288" t="s">
        <v>636</v>
      </c>
      <c r="V24" s="165"/>
    </row>
    <row r="25" spans="2:23" ht="25.5" x14ac:dyDescent="0.2">
      <c r="B25" s="164"/>
      <c r="C25" s="766"/>
      <c r="D25" s="765" t="str">
        <f>+Referencias!D20</f>
        <v>Planeación Estratégica</v>
      </c>
      <c r="E25" s="427">
        <f>+Referencias!E20</f>
        <v>14</v>
      </c>
      <c r="F25" s="423" t="str">
        <f>+Referencias!F20</f>
        <v>Diseñar la planeación estratégica del talento humano, que contemple:</v>
      </c>
      <c r="G25" s="413"/>
      <c r="H25" s="160"/>
      <c r="I25" s="286"/>
      <c r="J25" s="288"/>
      <c r="K25" s="286"/>
      <c r="L25" s="288" t="s">
        <v>636</v>
      </c>
      <c r="M25" s="288"/>
      <c r="N25" s="288"/>
      <c r="O25" s="288"/>
      <c r="P25" s="288"/>
      <c r="Q25" s="288"/>
      <c r="R25" s="288"/>
      <c r="S25" s="288" t="s">
        <v>636</v>
      </c>
      <c r="T25" s="288" t="s">
        <v>636</v>
      </c>
      <c r="U25" s="288"/>
      <c r="V25" s="165"/>
    </row>
    <row r="26" spans="2:23" ht="51" x14ac:dyDescent="0.2">
      <c r="B26" s="164"/>
      <c r="C26" s="766"/>
      <c r="D26" s="766"/>
      <c r="E26" s="427" t="str">
        <f>+Referencias!E21</f>
        <v>14A</v>
      </c>
      <c r="F26" s="423" t="str">
        <f>+Referencias!F21</f>
        <v>Plan anual de vacantes y Plan de Previsión de Recursos Humanos que prevea y programe los recursos necesarios para proveer las vacantes mediante concurso</v>
      </c>
      <c r="G26" s="413"/>
      <c r="H26" s="160"/>
      <c r="I26" s="286"/>
      <c r="J26" s="286" t="s">
        <v>636</v>
      </c>
      <c r="K26" s="286"/>
      <c r="L26" s="288"/>
      <c r="M26" s="288"/>
      <c r="N26" s="288"/>
      <c r="O26" s="288"/>
      <c r="P26" s="288"/>
      <c r="Q26" s="288"/>
      <c r="R26" s="288"/>
      <c r="S26" s="288"/>
      <c r="T26" s="288"/>
      <c r="U26" s="288" t="s">
        <v>636</v>
      </c>
      <c r="V26" s="165"/>
    </row>
    <row r="27" spans="2:23" ht="18.75" x14ac:dyDescent="0.2">
      <c r="B27" s="164"/>
      <c r="C27" s="766"/>
      <c r="D27" s="766"/>
      <c r="E27" s="427" t="str">
        <f>+Referencias!E22</f>
        <v>14B</v>
      </c>
      <c r="F27" s="423" t="str">
        <f>+Referencias!F22</f>
        <v>Plan Institucional de Capacitación</v>
      </c>
      <c r="G27" s="413"/>
      <c r="H27" s="160"/>
      <c r="I27" s="286"/>
      <c r="J27" s="288"/>
      <c r="K27" s="288"/>
      <c r="L27" s="288"/>
      <c r="M27" s="288" t="s">
        <v>636</v>
      </c>
      <c r="N27" s="288"/>
      <c r="O27" s="288"/>
      <c r="P27" s="288" t="s">
        <v>636</v>
      </c>
      <c r="Q27" s="288" t="s">
        <v>636</v>
      </c>
      <c r="R27" s="288" t="s">
        <v>636</v>
      </c>
      <c r="S27" s="288"/>
      <c r="T27" s="288"/>
      <c r="U27" s="288"/>
      <c r="V27" s="165"/>
    </row>
    <row r="28" spans="2:23" ht="18.75" x14ac:dyDescent="0.2">
      <c r="B28" s="164"/>
      <c r="C28" s="766"/>
      <c r="D28" s="766"/>
      <c r="E28" s="427" t="str">
        <f>+Referencias!E23</f>
        <v>14C</v>
      </c>
      <c r="F28" s="423" t="str">
        <f>+Referencias!F23</f>
        <v>Plan de bienestar e incentivos</v>
      </c>
      <c r="G28" s="413"/>
      <c r="H28" s="160"/>
      <c r="I28" s="288"/>
      <c r="J28" s="286" t="s">
        <v>636</v>
      </c>
      <c r="K28" s="286" t="s">
        <v>636</v>
      </c>
      <c r="L28" s="288" t="s">
        <v>636</v>
      </c>
      <c r="M28" s="288" t="s">
        <v>636</v>
      </c>
      <c r="N28" s="288" t="s">
        <v>636</v>
      </c>
      <c r="O28" s="288" t="s">
        <v>636</v>
      </c>
      <c r="P28" s="288"/>
      <c r="Q28" s="288"/>
      <c r="R28" s="288"/>
      <c r="S28" s="288"/>
      <c r="T28" s="288"/>
      <c r="U28" s="288"/>
      <c r="V28" s="165"/>
    </row>
    <row r="29" spans="2:23" ht="18.75" x14ac:dyDescent="0.2">
      <c r="B29" s="164"/>
      <c r="C29" s="766"/>
      <c r="D29" s="766"/>
      <c r="E29" s="427" t="str">
        <f>+Referencias!E24</f>
        <v>14D</v>
      </c>
      <c r="F29" s="423" t="str">
        <f>+Referencias!F24</f>
        <v>Plan de seguridad y salud en el trabajo</v>
      </c>
      <c r="G29" s="413"/>
      <c r="H29" s="160"/>
      <c r="I29" s="286" t="s">
        <v>636</v>
      </c>
      <c r="J29" s="286"/>
      <c r="K29" s="286"/>
      <c r="L29" s="288"/>
      <c r="M29" s="288"/>
      <c r="N29" s="288" t="s">
        <v>636</v>
      </c>
      <c r="O29" s="288"/>
      <c r="P29" s="288"/>
      <c r="Q29" s="288"/>
      <c r="R29" s="288"/>
      <c r="S29" s="288"/>
      <c r="T29" s="288"/>
      <c r="U29" s="288"/>
      <c r="V29" s="165"/>
    </row>
    <row r="30" spans="2:23" ht="18.75" x14ac:dyDescent="0.2">
      <c r="B30" s="164"/>
      <c r="C30" s="766"/>
      <c r="D30" s="766"/>
      <c r="E30" s="427" t="str">
        <f>+Referencias!E25</f>
        <v>14E</v>
      </c>
      <c r="F30" s="423" t="str">
        <f>+Referencias!F25</f>
        <v>Monitoreo y seguimiento del SIGEP</v>
      </c>
      <c r="G30" s="413"/>
      <c r="H30" s="160"/>
      <c r="I30" s="286"/>
      <c r="J30" s="286"/>
      <c r="K30" s="286"/>
      <c r="L30" s="288"/>
      <c r="M30" s="288"/>
      <c r="N30" s="288"/>
      <c r="O30" s="288"/>
      <c r="P30" s="288"/>
      <c r="Q30" s="288"/>
      <c r="R30" s="288"/>
      <c r="S30" s="288"/>
      <c r="T30" s="288"/>
      <c r="U30" s="288" t="s">
        <v>636</v>
      </c>
      <c r="V30" s="165"/>
    </row>
    <row r="31" spans="2:23" ht="18.75" x14ac:dyDescent="0.2">
      <c r="B31" s="164"/>
      <c r="C31" s="766"/>
      <c r="D31" s="766"/>
      <c r="E31" s="427" t="str">
        <f>+Referencias!E26</f>
        <v>14F</v>
      </c>
      <c r="F31" s="423" t="str">
        <f>+Referencias!F26</f>
        <v>Evaluación de desempeño</v>
      </c>
      <c r="G31" s="413"/>
      <c r="H31" s="160"/>
      <c r="I31" s="286"/>
      <c r="J31" s="286"/>
      <c r="K31" s="288"/>
      <c r="L31" s="288" t="s">
        <v>636</v>
      </c>
      <c r="M31" s="288" t="s">
        <v>636</v>
      </c>
      <c r="N31" s="288" t="s">
        <v>636</v>
      </c>
      <c r="O31" s="288" t="s">
        <v>636</v>
      </c>
      <c r="P31" s="288"/>
      <c r="Q31" s="288" t="s">
        <v>636</v>
      </c>
      <c r="R31" s="288" t="s">
        <v>636</v>
      </c>
      <c r="S31" s="288" t="s">
        <v>636</v>
      </c>
      <c r="T31" s="288"/>
      <c r="U31" s="288"/>
      <c r="V31" s="165"/>
    </row>
    <row r="32" spans="2:23" ht="51" x14ac:dyDescent="0.2">
      <c r="B32" s="164"/>
      <c r="C32" s="766"/>
      <c r="D32" s="766"/>
      <c r="E32" s="427" t="str">
        <f>+Referencias!E27</f>
        <v>14G</v>
      </c>
      <c r="F32" s="423" t="str">
        <f>+Referencias!F27</f>
        <v>Inducción y reinducción (Se agrega en el Plan Estratégico de Talento Humano, dado que éste contiene al Plan Institucional de Capacitación - Decreto 612 de 2018)</v>
      </c>
      <c r="G32" s="413"/>
      <c r="H32" s="160"/>
      <c r="I32" s="288"/>
      <c r="J32" s="288"/>
      <c r="K32" s="288" t="s">
        <v>636</v>
      </c>
      <c r="L32" s="288"/>
      <c r="M32" s="288"/>
      <c r="N32" s="288" t="s">
        <v>636</v>
      </c>
      <c r="O32" s="288"/>
      <c r="P32" s="288" t="s">
        <v>636</v>
      </c>
      <c r="Q32" s="288"/>
      <c r="R32" s="288" t="s">
        <v>636</v>
      </c>
      <c r="S32" s="288"/>
      <c r="T32" s="288" t="s">
        <v>636</v>
      </c>
      <c r="U32" s="288"/>
      <c r="V32" s="165"/>
    </row>
    <row r="33" spans="2:22" ht="63.75" x14ac:dyDescent="0.2">
      <c r="B33" s="164"/>
      <c r="C33" s="766"/>
      <c r="D33" s="767"/>
      <c r="E33" s="427" t="str">
        <f>+Referencias!E28</f>
        <v>14H</v>
      </c>
      <c r="F33" s="423" t="str">
        <f>+Referencias!F28</f>
        <v>Medición, análisis y mejoramiento del clima organizacional (Se agrega en el Plan estratégico de Talento Humano, dado que éste contiene al Plan de Bienestar y Estímulos - Decreto 612 de 2018)</v>
      </c>
      <c r="G33" s="413"/>
      <c r="H33" s="160"/>
      <c r="I33" s="286" t="s">
        <v>636</v>
      </c>
      <c r="J33" s="286" t="s">
        <v>636</v>
      </c>
      <c r="K33" s="286" t="s">
        <v>636</v>
      </c>
      <c r="L33" s="288"/>
      <c r="M33" s="288" t="s">
        <v>636</v>
      </c>
      <c r="N33" s="288" t="s">
        <v>636</v>
      </c>
      <c r="O33" s="288"/>
      <c r="P33" s="288"/>
      <c r="Q33" s="288"/>
      <c r="R33" s="288"/>
      <c r="S33" s="288"/>
      <c r="T33" s="288"/>
      <c r="U33" s="288"/>
      <c r="V33" s="165"/>
    </row>
    <row r="34" spans="2:22" ht="38.25" x14ac:dyDescent="0.2">
      <c r="B34" s="164"/>
      <c r="C34" s="766"/>
      <c r="D34" s="423" t="str">
        <f>+Referencias!D29</f>
        <v>Manual de funciones y competencias</v>
      </c>
      <c r="E34" s="427">
        <f>+Referencias!E29</f>
        <v>15</v>
      </c>
      <c r="F34" s="423" t="str">
        <f>+Referencias!F29</f>
        <v>Contar con un manual de funciones y competencias ajustado a las directrices vigentes</v>
      </c>
      <c r="G34" s="413"/>
      <c r="H34" s="160"/>
      <c r="I34" s="286"/>
      <c r="J34" s="286"/>
      <c r="K34" s="286"/>
      <c r="L34" s="288"/>
      <c r="M34" s="288"/>
      <c r="N34" s="288"/>
      <c r="O34" s="288"/>
      <c r="P34" s="288"/>
      <c r="Q34" s="288"/>
      <c r="R34" s="288"/>
      <c r="S34" s="288"/>
      <c r="T34" s="288" t="s">
        <v>636</v>
      </c>
      <c r="U34" s="288"/>
      <c r="V34" s="165"/>
    </row>
    <row r="35" spans="2:22" ht="25.5" x14ac:dyDescent="0.2">
      <c r="B35" s="164"/>
      <c r="C35" s="767"/>
      <c r="D35" s="423" t="str">
        <f>+Referencias!D30</f>
        <v>Arreglo institucional</v>
      </c>
      <c r="E35" s="427">
        <f>+Referencias!E30</f>
        <v>16</v>
      </c>
      <c r="F35" s="423" t="str">
        <f>+Referencias!F30</f>
        <v>Contar con un área estratégica para la gerencia del TH</v>
      </c>
      <c r="G35" s="413"/>
      <c r="H35" s="160"/>
      <c r="I35" s="286"/>
      <c r="J35" s="286"/>
      <c r="K35" s="286"/>
      <c r="L35" s="288" t="s">
        <v>636</v>
      </c>
      <c r="M35" s="288" t="s">
        <v>636</v>
      </c>
      <c r="N35" s="288"/>
      <c r="O35" s="288" t="s">
        <v>636</v>
      </c>
      <c r="P35" s="288"/>
      <c r="Q35" s="288"/>
      <c r="R35" s="288"/>
      <c r="S35" s="288"/>
      <c r="T35" s="288"/>
      <c r="U35" s="288"/>
      <c r="V35" s="165"/>
    </row>
    <row r="36" spans="2:22" ht="38.25" x14ac:dyDescent="0.2">
      <c r="B36" s="164"/>
      <c r="C36" s="765" t="str">
        <f>+Referencias!C31</f>
        <v>INGRESO</v>
      </c>
      <c r="D36" s="765" t="str">
        <f>+Referencias!D31</f>
        <v>Provisión del empleo</v>
      </c>
      <c r="E36" s="427">
        <f>+Referencias!E31</f>
        <v>17</v>
      </c>
      <c r="F36" s="423" t="str">
        <f>+Referencias!F31</f>
        <v>Proveer las vacantes definitivas de forma temporal mediante la figura de encargo, eficientemente</v>
      </c>
      <c r="G36" s="413"/>
      <c r="H36" s="160"/>
      <c r="I36" s="286"/>
      <c r="J36" s="286"/>
      <c r="K36" s="286"/>
      <c r="L36" s="288"/>
      <c r="M36" s="288"/>
      <c r="N36" s="288"/>
      <c r="O36" s="288"/>
      <c r="P36" s="288"/>
      <c r="Q36" s="288"/>
      <c r="R36" s="288"/>
      <c r="S36" s="288" t="s">
        <v>636</v>
      </c>
      <c r="T36" s="288" t="s">
        <v>636</v>
      </c>
      <c r="U36" s="288" t="s">
        <v>636</v>
      </c>
      <c r="V36" s="165"/>
    </row>
    <row r="37" spans="2:22" ht="25.5" x14ac:dyDescent="0.2">
      <c r="B37" s="164"/>
      <c r="C37" s="766"/>
      <c r="D37" s="766"/>
      <c r="E37" s="427">
        <f>+Referencias!E32</f>
        <v>18</v>
      </c>
      <c r="F37" s="423" t="str">
        <f>+Referencias!F32</f>
        <v>Proveer las vacantes definitivas oportunamente, de acuerdo con el Plan Anual de Vacantes</v>
      </c>
      <c r="G37" s="413"/>
      <c r="H37" s="160"/>
      <c r="I37" s="286"/>
      <c r="J37" s="286"/>
      <c r="K37" s="286"/>
      <c r="L37" s="288"/>
      <c r="M37" s="288"/>
      <c r="N37" s="288"/>
      <c r="O37" s="288"/>
      <c r="P37" s="288"/>
      <c r="Q37" s="288"/>
      <c r="R37" s="288"/>
      <c r="S37" s="288" t="s">
        <v>636</v>
      </c>
      <c r="T37" s="288" t="s">
        <v>636</v>
      </c>
      <c r="U37" s="288" t="s">
        <v>636</v>
      </c>
      <c r="V37" s="165"/>
    </row>
    <row r="38" spans="2:22" ht="38.25" x14ac:dyDescent="0.2">
      <c r="B38" s="164"/>
      <c r="C38" s="766"/>
      <c r="D38" s="766"/>
      <c r="E38" s="427">
        <f>+Referencias!E33</f>
        <v>19</v>
      </c>
      <c r="F38" s="423" t="str">
        <f>+Referencias!F33</f>
        <v>Proveer las vacantes definitivas temporalmente mediante nombramientos provisionales, eficientemente</v>
      </c>
      <c r="G38" s="413"/>
      <c r="H38" s="160"/>
      <c r="I38" s="286"/>
      <c r="J38" s="286"/>
      <c r="K38" s="286"/>
      <c r="L38" s="288"/>
      <c r="M38" s="288"/>
      <c r="N38" s="288"/>
      <c r="O38" s="288"/>
      <c r="P38" s="288"/>
      <c r="Q38" s="288"/>
      <c r="R38" s="288"/>
      <c r="S38" s="288" t="s">
        <v>636</v>
      </c>
      <c r="T38" s="288" t="s">
        <v>636</v>
      </c>
      <c r="U38" s="288" t="s">
        <v>636</v>
      </c>
      <c r="V38" s="165"/>
    </row>
    <row r="39" spans="2:22" ht="25.5" x14ac:dyDescent="0.2">
      <c r="B39" s="164"/>
      <c r="C39" s="766"/>
      <c r="D39" s="766"/>
      <c r="E39" s="427">
        <f>+Referencias!E34</f>
        <v>20</v>
      </c>
      <c r="F39" s="423" t="str">
        <f>+Referencias!F34</f>
        <v>Contar con las listas de elegibles vigentes en su entidad hasta su vencimiento</v>
      </c>
      <c r="G39" s="413"/>
      <c r="H39" s="160"/>
      <c r="I39" s="286"/>
      <c r="J39" s="286"/>
      <c r="K39" s="288"/>
      <c r="L39" s="288"/>
      <c r="M39" s="288"/>
      <c r="N39" s="288"/>
      <c r="O39" s="288"/>
      <c r="P39" s="288"/>
      <c r="Q39" s="288"/>
      <c r="R39" s="288"/>
      <c r="S39" s="288" t="s">
        <v>636</v>
      </c>
      <c r="T39" s="288"/>
      <c r="U39" s="288" t="s">
        <v>636</v>
      </c>
      <c r="V39" s="165"/>
    </row>
    <row r="40" spans="2:22" ht="38.25" x14ac:dyDescent="0.2">
      <c r="B40" s="164"/>
      <c r="C40" s="766"/>
      <c r="D40" s="767"/>
      <c r="E40" s="427">
        <f>+Referencias!E35</f>
        <v>21</v>
      </c>
      <c r="F40" s="423" t="str">
        <f>+Referencias!F35</f>
        <v>Contar con mecanismos para verificar si existen servidores de carrera administrativa con derecho preferencial para ser encargados</v>
      </c>
      <c r="G40" s="413"/>
      <c r="H40" s="160"/>
      <c r="I40" s="286"/>
      <c r="J40" s="286"/>
      <c r="K40" s="286" t="s">
        <v>636</v>
      </c>
      <c r="L40" s="288"/>
      <c r="M40" s="288"/>
      <c r="N40" s="288" t="s">
        <v>636</v>
      </c>
      <c r="O40" s="288"/>
      <c r="P40" s="288"/>
      <c r="Q40" s="288"/>
      <c r="R40" s="288"/>
      <c r="S40" s="288"/>
      <c r="T40" s="288"/>
      <c r="U40" s="288" t="s">
        <v>636</v>
      </c>
      <c r="V40" s="165"/>
    </row>
    <row r="41" spans="2:22" ht="25.5" x14ac:dyDescent="0.2">
      <c r="B41" s="164"/>
      <c r="C41" s="766"/>
      <c r="D41" s="765" t="str">
        <f>+Referencias!D36</f>
        <v>Gestión de la información</v>
      </c>
      <c r="E41" s="427">
        <f>+Referencias!E36</f>
        <v>22</v>
      </c>
      <c r="F41" s="423" t="str">
        <f>+Referencias!F36</f>
        <v>Contar con la trazabilidad electrónica o física de la historia laboral de cada servidor</v>
      </c>
      <c r="G41" s="413"/>
      <c r="H41" s="160"/>
      <c r="I41" s="286"/>
      <c r="J41" s="288"/>
      <c r="K41" s="288"/>
      <c r="L41" s="288"/>
      <c r="M41" s="288"/>
      <c r="N41" s="288"/>
      <c r="O41" s="288"/>
      <c r="P41" s="288"/>
      <c r="Q41" s="288"/>
      <c r="R41" s="288"/>
      <c r="S41" s="288"/>
      <c r="T41" s="288"/>
      <c r="U41" s="288" t="s">
        <v>636</v>
      </c>
      <c r="V41" s="165"/>
    </row>
    <row r="42" spans="2:22" ht="38.25" x14ac:dyDescent="0.2">
      <c r="B42" s="164"/>
      <c r="C42" s="766"/>
      <c r="D42" s="766"/>
      <c r="E42" s="427">
        <f>+Referencias!E37</f>
        <v>23</v>
      </c>
      <c r="F42" s="423" t="str">
        <f>+Referencias!F37</f>
        <v>Registrar y analizar las vacantes y los tiempos de cubrimiento, especialmente de los gerentes públicos</v>
      </c>
      <c r="G42" s="413"/>
      <c r="H42" s="160"/>
      <c r="I42" s="286"/>
      <c r="J42" s="288" t="s">
        <v>636</v>
      </c>
      <c r="K42" s="288" t="s">
        <v>636</v>
      </c>
      <c r="L42" s="288"/>
      <c r="M42" s="288"/>
      <c r="N42" s="288"/>
      <c r="O42" s="288"/>
      <c r="P42" s="288"/>
      <c r="Q42" s="288"/>
      <c r="R42" s="288"/>
      <c r="S42" s="430"/>
      <c r="T42" s="430"/>
      <c r="U42" s="430" t="s">
        <v>636</v>
      </c>
      <c r="V42" s="165"/>
    </row>
    <row r="43" spans="2:22" ht="76.5" x14ac:dyDescent="0.2">
      <c r="B43" s="164"/>
      <c r="C43" s="766"/>
      <c r="D43" s="767"/>
      <c r="E43" s="427">
        <f>+Referencias!E38</f>
        <v>24</v>
      </c>
      <c r="F43" s="423" t="str">
        <f>+Referencias!F38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43" s="413"/>
      <c r="H43" s="160"/>
      <c r="I43" s="286"/>
      <c r="J43" s="286"/>
      <c r="K43" s="288"/>
      <c r="L43" s="288"/>
      <c r="M43" s="288"/>
      <c r="N43" s="288"/>
      <c r="O43" s="288"/>
      <c r="P43" s="288"/>
      <c r="Q43" s="288"/>
      <c r="R43" s="288"/>
      <c r="S43" s="288" t="s">
        <v>636</v>
      </c>
      <c r="T43" s="288" t="s">
        <v>636</v>
      </c>
      <c r="U43" s="288" t="s">
        <v>636</v>
      </c>
      <c r="V43" s="165"/>
    </row>
    <row r="44" spans="2:22" s="174" customFormat="1" ht="51" x14ac:dyDescent="0.2">
      <c r="B44" s="175"/>
      <c r="C44" s="766"/>
      <c r="D44" s="765" t="str">
        <f>+Referencias!D39</f>
        <v>Meritocracia</v>
      </c>
      <c r="E44" s="427">
        <f>+Referencias!E39</f>
        <v>25</v>
      </c>
      <c r="F44" s="423" t="str">
        <f>+Referencias!F39</f>
        <v>Contar con mecanismos para evaluar competencias para los candidatos a cubrir vacantes temporales o de libre nombramiento y remoción.</v>
      </c>
      <c r="G44" s="176"/>
      <c r="H44" s="177"/>
      <c r="I44" s="288"/>
      <c r="J44" s="288"/>
      <c r="K44" s="288" t="s">
        <v>636</v>
      </c>
      <c r="L44" s="288"/>
      <c r="M44" s="288"/>
      <c r="N44" s="288"/>
      <c r="O44" s="288"/>
      <c r="P44" s="288" t="s">
        <v>636</v>
      </c>
      <c r="Q44" s="288"/>
      <c r="R44" s="288"/>
      <c r="S44" s="430"/>
      <c r="T44" s="430" t="s">
        <v>636</v>
      </c>
      <c r="U44" s="288"/>
      <c r="V44" s="178"/>
    </row>
    <row r="45" spans="2:22" ht="38.25" x14ac:dyDescent="0.2">
      <c r="B45" s="164"/>
      <c r="C45" s="766"/>
      <c r="D45" s="767"/>
      <c r="E45" s="427">
        <f>+Referencias!E40</f>
        <v>26</v>
      </c>
      <c r="F45" s="423" t="str">
        <f>+Referencias!F40</f>
        <v xml:space="preserve">Enviar oportunamente las solicitudes de inscripción o de actualización en carrera administrativa a la CNSC </v>
      </c>
      <c r="G45" s="413"/>
      <c r="H45" s="160"/>
      <c r="I45" s="286"/>
      <c r="J45" s="286"/>
      <c r="K45" s="286"/>
      <c r="L45" s="288"/>
      <c r="M45" s="288"/>
      <c r="N45" s="288"/>
      <c r="O45" s="288"/>
      <c r="P45" s="288"/>
      <c r="Q45" s="288"/>
      <c r="R45" s="288"/>
      <c r="S45" s="288" t="s">
        <v>636</v>
      </c>
      <c r="T45" s="288" t="s">
        <v>636</v>
      </c>
      <c r="U45" s="288"/>
      <c r="V45" s="165"/>
    </row>
    <row r="46" spans="2:22" ht="51" x14ac:dyDescent="0.2">
      <c r="B46" s="164"/>
      <c r="C46" s="766"/>
      <c r="D46" s="423" t="str">
        <f>+Referencias!D41</f>
        <v>Gestión del desempeño</v>
      </c>
      <c r="E46" s="427">
        <f>+Referencias!E41</f>
        <v>27</v>
      </c>
      <c r="F46" s="423" t="str">
        <f>+Referencias!F41</f>
        <v>Verificar que se realice adecuadamente la evaluación de periodo de prueba a los servidores nuevos de carrera administrativa, de acuerdo con la normatividad vigente</v>
      </c>
      <c r="G46" s="413"/>
      <c r="H46" s="160"/>
      <c r="I46" s="286"/>
      <c r="J46" s="286"/>
      <c r="K46" s="286"/>
      <c r="L46" s="288"/>
      <c r="M46" s="288"/>
      <c r="N46" s="288"/>
      <c r="O46" s="288"/>
      <c r="P46" s="288"/>
      <c r="Q46" s="288"/>
      <c r="R46" s="288"/>
      <c r="S46" s="288" t="s">
        <v>636</v>
      </c>
      <c r="T46" s="288"/>
      <c r="U46" s="288"/>
      <c r="V46" s="165"/>
    </row>
    <row r="47" spans="2:22" ht="25.5" x14ac:dyDescent="0.2">
      <c r="B47" s="164"/>
      <c r="C47" s="766"/>
      <c r="D47" s="423" t="str">
        <f>+Referencias!D42</f>
        <v>Conocimiento institucional</v>
      </c>
      <c r="E47" s="427">
        <f>+Referencias!E42</f>
        <v>28</v>
      </c>
      <c r="F47" s="423" t="str">
        <f>+Referencias!F42</f>
        <v>Realizar inducción a todo servidor público que se vincule a la entidad</v>
      </c>
      <c r="G47" s="413"/>
      <c r="H47" s="160"/>
      <c r="I47" s="286"/>
      <c r="J47" s="286"/>
      <c r="K47" s="288"/>
      <c r="L47" s="288"/>
      <c r="M47" s="288"/>
      <c r="N47" s="288" t="s">
        <v>636</v>
      </c>
      <c r="O47" s="288"/>
      <c r="P47" s="288" t="s">
        <v>636</v>
      </c>
      <c r="Q47" s="288" t="s">
        <v>636</v>
      </c>
      <c r="R47" s="288" t="s">
        <v>636</v>
      </c>
      <c r="S47" s="288"/>
      <c r="T47" s="288"/>
      <c r="U47" s="288"/>
      <c r="V47" s="165"/>
    </row>
    <row r="48" spans="2:22" ht="51" x14ac:dyDescent="0.2">
      <c r="B48" s="164"/>
      <c r="C48" s="767"/>
      <c r="D48" s="423" t="str">
        <f>+Referencias!D43</f>
        <v>Inclusión</v>
      </c>
      <c r="E48" s="427">
        <f>+Referencias!E43</f>
        <v>29</v>
      </c>
      <c r="F48" s="423" t="str">
        <f>+Referencias!F43</f>
        <v>Cumplimiento del Decreto 2011 de 2017 relacionado con el porcentaje de vinculación de personas con discapacidad en la planta de empleos de la entidad</v>
      </c>
      <c r="G48" s="413"/>
      <c r="H48" s="160"/>
      <c r="I48" s="286"/>
      <c r="J48" s="286"/>
      <c r="K48" s="286"/>
      <c r="L48" s="288"/>
      <c r="M48" s="288"/>
      <c r="N48" s="288" t="s">
        <v>636</v>
      </c>
      <c r="O48" s="288"/>
      <c r="P48" s="288"/>
      <c r="Q48" s="288"/>
      <c r="R48" s="288" t="s">
        <v>636</v>
      </c>
      <c r="S48" s="288"/>
      <c r="T48" s="288" t="s">
        <v>636</v>
      </c>
      <c r="U48" s="288" t="s">
        <v>636</v>
      </c>
      <c r="V48" s="165"/>
    </row>
    <row r="49" spans="2:22" ht="25.5" x14ac:dyDescent="0.2">
      <c r="B49" s="164"/>
      <c r="C49" s="765" t="str">
        <f>+Referencias!C44</f>
        <v>DESARROLLO</v>
      </c>
      <c r="D49" s="423" t="str">
        <f>+Referencias!D44</f>
        <v>Conocimiento institucional</v>
      </c>
      <c r="E49" s="427">
        <f>+Referencias!E44</f>
        <v>30</v>
      </c>
      <c r="F49" s="423" t="str">
        <f>+Referencias!F44</f>
        <v>Realizar reinducción a todos los servidores máximo cada dos años</v>
      </c>
      <c r="G49" s="413"/>
      <c r="H49" s="160"/>
      <c r="I49" s="286"/>
      <c r="J49" s="288"/>
      <c r="K49" s="286" t="s">
        <v>636</v>
      </c>
      <c r="L49" s="288"/>
      <c r="M49" s="288"/>
      <c r="N49" s="288" t="s">
        <v>636</v>
      </c>
      <c r="O49" s="288"/>
      <c r="P49" s="288" t="s">
        <v>636</v>
      </c>
      <c r="Q49" s="288" t="s">
        <v>636</v>
      </c>
      <c r="R49" s="288" t="s">
        <v>636</v>
      </c>
      <c r="S49" s="288"/>
      <c r="T49" s="288"/>
      <c r="U49" s="288"/>
      <c r="V49" s="165"/>
    </row>
    <row r="50" spans="2:22" ht="38.25" x14ac:dyDescent="0.2">
      <c r="B50" s="164"/>
      <c r="C50" s="766"/>
      <c r="D50" s="765" t="str">
        <f>+Referencias!D45</f>
        <v>Gestión de la información</v>
      </c>
      <c r="E50" s="427">
        <f>+Referencias!E45</f>
        <v>31</v>
      </c>
      <c r="F50" s="423" t="str">
        <f>+Referencias!F45</f>
        <v>Llevar registros apropiados del número de gerentes públicos que hay en la entidad, así como de su movilidad</v>
      </c>
      <c r="G50" s="413"/>
      <c r="H50" s="160"/>
      <c r="I50" s="286"/>
      <c r="J50" s="286"/>
      <c r="K50" s="288"/>
      <c r="L50" s="288"/>
      <c r="M50" s="288"/>
      <c r="N50" s="288"/>
      <c r="O50" s="288"/>
      <c r="P50" s="288"/>
      <c r="Q50" s="288"/>
      <c r="R50" s="288"/>
      <c r="S50" s="288"/>
      <c r="T50" s="288"/>
      <c r="U50" s="288" t="s">
        <v>636</v>
      </c>
      <c r="V50" s="165"/>
    </row>
    <row r="51" spans="2:22" ht="114.75" x14ac:dyDescent="0.2">
      <c r="B51" s="164"/>
      <c r="C51" s="766"/>
      <c r="D51" s="766"/>
      <c r="E51" s="427">
        <f>+Referencias!E46</f>
        <v>32</v>
      </c>
      <c r="F51" s="423" t="str">
        <f>+Referencias!F46</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51" s="413"/>
      <c r="H51" s="160"/>
      <c r="I51" s="286"/>
      <c r="J51" s="288" t="s">
        <v>636</v>
      </c>
      <c r="K51" s="288"/>
      <c r="L51" s="288"/>
      <c r="M51" s="288" t="s">
        <v>636</v>
      </c>
      <c r="N51" s="288"/>
      <c r="O51" s="288"/>
      <c r="P51" s="288"/>
      <c r="Q51" s="288"/>
      <c r="R51" s="288"/>
      <c r="S51" s="288" t="s">
        <v>636</v>
      </c>
      <c r="T51" s="288"/>
      <c r="U51" s="288" t="s">
        <v>636</v>
      </c>
      <c r="V51" s="165"/>
    </row>
    <row r="52" spans="2:22" ht="102" x14ac:dyDescent="0.2">
      <c r="B52" s="164"/>
      <c r="C52" s="766"/>
      <c r="D52" s="766"/>
      <c r="E52" s="427">
        <f>+Referencias!E47</f>
        <v>33</v>
      </c>
      <c r="F52" s="423" t="str">
        <f>+Referencias!F47</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52" s="416"/>
      <c r="H52" s="160"/>
      <c r="I52" s="287"/>
      <c r="J52" s="289"/>
      <c r="K52" s="289" t="s">
        <v>636</v>
      </c>
      <c r="L52" s="431"/>
      <c r="M52" s="431" t="s">
        <v>636</v>
      </c>
      <c r="N52" s="431" t="s">
        <v>636</v>
      </c>
      <c r="O52" s="431"/>
      <c r="P52" s="431" t="s">
        <v>636</v>
      </c>
      <c r="Q52" s="431"/>
      <c r="R52" s="431"/>
      <c r="S52" s="288"/>
      <c r="T52" s="288"/>
      <c r="U52" s="431" t="s">
        <v>636</v>
      </c>
      <c r="V52" s="165"/>
    </row>
    <row r="53" spans="2:22" ht="63.75" x14ac:dyDescent="0.2">
      <c r="B53" s="164"/>
      <c r="C53" s="766"/>
      <c r="D53" s="767"/>
      <c r="E53" s="427">
        <f>+Referencias!E48</f>
        <v>34</v>
      </c>
      <c r="F53" s="423" t="str">
        <f>+Referencias!F48</f>
        <v>Llevar registros de todas las actividades de bienestar y capacitación realizadas, y contar con información sistematizada sobre número de asistentes y servidores que participaron en las actividades, incluyendo familiares.</v>
      </c>
      <c r="G53" s="413"/>
      <c r="H53" s="160"/>
      <c r="I53" s="286"/>
      <c r="J53" s="286" t="s">
        <v>636</v>
      </c>
      <c r="K53" s="286" t="s">
        <v>636</v>
      </c>
      <c r="L53" s="288"/>
      <c r="M53" s="288"/>
      <c r="N53" s="288"/>
      <c r="O53" s="288"/>
      <c r="P53" s="288" t="s">
        <v>636</v>
      </c>
      <c r="Q53" s="288"/>
      <c r="R53" s="288"/>
      <c r="S53" s="288"/>
      <c r="T53" s="288"/>
      <c r="U53" s="288" t="s">
        <v>636</v>
      </c>
      <c r="V53" s="165"/>
    </row>
    <row r="54" spans="2:22" ht="38.25" x14ac:dyDescent="0.2">
      <c r="B54" s="164"/>
      <c r="C54" s="766"/>
      <c r="D54" s="765" t="str">
        <f>+Referencias!D49</f>
        <v>Gestión del desempeño</v>
      </c>
      <c r="E54" s="427">
        <f>+Referencias!E49</f>
        <v>35</v>
      </c>
      <c r="F54" s="423" t="str">
        <f>+Referencias!F49</f>
        <v>Adopción mediante acto administrativo del sistema de evaluación del desempeño y los acuerdos de gestión</v>
      </c>
      <c r="G54" s="413"/>
      <c r="H54" s="160"/>
      <c r="I54" s="286"/>
      <c r="J54" s="286"/>
      <c r="K54" s="288"/>
      <c r="L54" s="288"/>
      <c r="M54" s="288"/>
      <c r="N54" s="288"/>
      <c r="O54" s="288"/>
      <c r="P54" s="288"/>
      <c r="Q54" s="288"/>
      <c r="R54" s="288"/>
      <c r="S54" s="288" t="s">
        <v>636</v>
      </c>
      <c r="T54" s="288" t="s">
        <v>636</v>
      </c>
      <c r="U54" s="288"/>
      <c r="V54" s="165"/>
    </row>
    <row r="55" spans="2:22" ht="51" x14ac:dyDescent="0.2">
      <c r="B55" s="164"/>
      <c r="C55" s="766"/>
      <c r="D55" s="766"/>
      <c r="E55" s="427">
        <f>+Referencias!E50</f>
        <v>36</v>
      </c>
      <c r="F55" s="423" t="str">
        <f>+Referencias!F50</f>
        <v>Se ha facilitado el proceso de acuerdos de gestión implementando la normatividad vigente y haciendo las capacitaciones correspondientes</v>
      </c>
      <c r="G55" s="413"/>
      <c r="H55" s="160"/>
      <c r="I55" s="286"/>
      <c r="J55" s="286"/>
      <c r="K55" s="288"/>
      <c r="L55" s="288"/>
      <c r="M55" s="288"/>
      <c r="N55" s="288"/>
      <c r="O55" s="288"/>
      <c r="P55" s="288" t="s">
        <v>636</v>
      </c>
      <c r="Q55" s="288"/>
      <c r="R55" s="288"/>
      <c r="S55" s="288" t="s">
        <v>636</v>
      </c>
      <c r="T55" s="288" t="s">
        <v>636</v>
      </c>
      <c r="U55" s="288"/>
      <c r="V55" s="165"/>
    </row>
    <row r="56" spans="2:22" ht="51" x14ac:dyDescent="0.2">
      <c r="B56" s="164"/>
      <c r="C56" s="766"/>
      <c r="D56" s="766"/>
      <c r="E56" s="427">
        <f>+Referencias!E51</f>
        <v>37</v>
      </c>
      <c r="F56" s="423" t="str">
        <f>+Referencias!F51</f>
        <v>Llevar a cabo las labores de evaluación de desempeño de conformidad con la normatividad vigente y llevar los registros correspondientes, en sus respectivas fases.</v>
      </c>
      <c r="G56" s="413"/>
      <c r="H56" s="160"/>
      <c r="I56" s="286"/>
      <c r="J56" s="286"/>
      <c r="K56" s="286" t="s">
        <v>636</v>
      </c>
      <c r="L56" s="288"/>
      <c r="M56" s="288"/>
      <c r="N56" s="288"/>
      <c r="O56" s="288"/>
      <c r="P56" s="288" t="s">
        <v>636</v>
      </c>
      <c r="Q56" s="288"/>
      <c r="R56" s="288" t="s">
        <v>636</v>
      </c>
      <c r="S56" s="288" t="s">
        <v>636</v>
      </c>
      <c r="T56" s="288" t="s">
        <v>636</v>
      </c>
      <c r="U56" s="288" t="s">
        <v>636</v>
      </c>
      <c r="V56" s="165"/>
    </row>
    <row r="57" spans="2:22" ht="25.5" x14ac:dyDescent="0.2">
      <c r="B57" s="164"/>
      <c r="C57" s="766"/>
      <c r="D57" s="766"/>
      <c r="E57" s="427">
        <f>+Referencias!E52</f>
        <v>38</v>
      </c>
      <c r="F57" s="423" t="str">
        <f>+Referencias!F52</f>
        <v>Establecer y hacer seguimiento a los planes de mejoramiento individual teniendo en cuenta:</v>
      </c>
      <c r="G57" s="413"/>
      <c r="H57" s="160"/>
      <c r="I57" s="286"/>
      <c r="J57" s="286"/>
      <c r="K57" s="286" t="s">
        <v>636</v>
      </c>
      <c r="L57" s="288"/>
      <c r="M57" s="288" t="s">
        <v>636</v>
      </c>
      <c r="N57" s="288"/>
      <c r="O57" s="288"/>
      <c r="P57" s="288"/>
      <c r="Q57" s="288"/>
      <c r="R57" s="288"/>
      <c r="S57" s="288" t="s">
        <v>636</v>
      </c>
      <c r="T57" s="288"/>
      <c r="U57" s="288"/>
      <c r="V57" s="165"/>
    </row>
    <row r="58" spans="2:22" ht="18.75" x14ac:dyDescent="0.2">
      <c r="B58" s="164"/>
      <c r="C58" s="766"/>
      <c r="D58" s="766"/>
      <c r="E58" s="427" t="str">
        <f>+Referencias!E53</f>
        <v>38A</v>
      </c>
      <c r="F58" s="423" t="str">
        <f>+Referencias!F53</f>
        <v>Evaluación del desempeño</v>
      </c>
      <c r="G58" s="413"/>
      <c r="H58" s="160"/>
      <c r="I58" s="286"/>
      <c r="J58" s="286"/>
      <c r="K58" s="286"/>
      <c r="L58" s="288"/>
      <c r="M58" s="288"/>
      <c r="N58" s="288"/>
      <c r="O58" s="288"/>
      <c r="P58" s="288"/>
      <c r="Q58" s="288"/>
      <c r="R58" s="288"/>
      <c r="S58" s="288" t="s">
        <v>636</v>
      </c>
      <c r="T58" s="288" t="s">
        <v>636</v>
      </c>
      <c r="U58" s="288"/>
      <c r="V58" s="165"/>
    </row>
    <row r="59" spans="2:22" ht="25.5" x14ac:dyDescent="0.2">
      <c r="B59" s="164"/>
      <c r="C59" s="766"/>
      <c r="D59" s="766"/>
      <c r="E59" s="427" t="str">
        <f>+Referencias!E54</f>
        <v>38B</v>
      </c>
      <c r="F59" s="423" t="str">
        <f>+Referencias!F54</f>
        <v>Diagnóstico de necesidades de capacitación realizada por Talento Humano</v>
      </c>
      <c r="G59" s="413"/>
      <c r="H59" s="160"/>
      <c r="I59" s="286"/>
      <c r="J59" s="286"/>
      <c r="K59" s="286"/>
      <c r="L59" s="288"/>
      <c r="M59" s="288"/>
      <c r="N59" s="288"/>
      <c r="O59" s="288"/>
      <c r="P59" s="288" t="s">
        <v>636</v>
      </c>
      <c r="Q59" s="288"/>
      <c r="R59" s="288"/>
      <c r="S59" s="288"/>
      <c r="T59" s="288"/>
      <c r="U59" s="288"/>
      <c r="V59" s="165"/>
    </row>
    <row r="60" spans="2:22" ht="38.25" x14ac:dyDescent="0.2">
      <c r="B60" s="164"/>
      <c r="C60" s="766"/>
      <c r="D60" s="767"/>
      <c r="E60" s="427">
        <f>+Referencias!E55</f>
        <v>39</v>
      </c>
      <c r="F60" s="423" t="str">
        <f>+Referencias!F55</f>
        <v>Establecer mecanismos de evaluación periódica del desempeño en torno al servicio al ciudadano diferentes a las obligatorias.</v>
      </c>
      <c r="G60" s="413"/>
      <c r="H60" s="160"/>
      <c r="I60" s="286"/>
      <c r="J60" s="286"/>
      <c r="K60" s="286"/>
      <c r="L60" s="288"/>
      <c r="M60" s="288"/>
      <c r="N60" s="288"/>
      <c r="O60" s="288"/>
      <c r="P60" s="288"/>
      <c r="Q60" s="288" t="s">
        <v>636</v>
      </c>
      <c r="R60" s="288" t="s">
        <v>636</v>
      </c>
      <c r="S60" s="288" t="s">
        <v>636</v>
      </c>
      <c r="T60" s="288" t="s">
        <v>636</v>
      </c>
      <c r="U60" s="288"/>
      <c r="V60" s="165"/>
    </row>
    <row r="61" spans="2:22" ht="51" x14ac:dyDescent="0.2">
      <c r="B61" s="164"/>
      <c r="C61" s="766"/>
      <c r="D61" s="765" t="str">
        <f>+Referencias!D56</f>
        <v>Capacitación</v>
      </c>
      <c r="E61" s="427">
        <f>+Referencias!E56</f>
        <v>40</v>
      </c>
      <c r="F61" s="423" t="str">
        <f>+Referencias!F56</f>
        <v>Elaborar el plan institucional de capacitación (Formulación del Programa Institucional de Aprendizaje) teniendo en cuenta los siguientes elementos:</v>
      </c>
      <c r="G61" s="413"/>
      <c r="H61" s="160"/>
      <c r="I61" s="286"/>
      <c r="J61" s="286"/>
      <c r="K61" s="286"/>
      <c r="L61" s="288"/>
      <c r="M61" s="288"/>
      <c r="N61" s="288"/>
      <c r="O61" s="288"/>
      <c r="P61" s="288" t="s">
        <v>636</v>
      </c>
      <c r="Q61" s="288"/>
      <c r="R61" s="288"/>
      <c r="S61" s="288"/>
      <c r="T61" s="288"/>
      <c r="U61" s="288"/>
      <c r="V61" s="165"/>
    </row>
    <row r="62" spans="2:22" ht="25.5" x14ac:dyDescent="0.2">
      <c r="B62" s="164"/>
      <c r="C62" s="766"/>
      <c r="D62" s="766"/>
      <c r="E62" s="427" t="str">
        <f>+Referencias!E57</f>
        <v>40A</v>
      </c>
      <c r="F62" s="423" t="str">
        <f>+Referencias!F57</f>
        <v>Diagnóstico de necesidades de la entidad y de los gerentes públicos</v>
      </c>
      <c r="G62" s="413"/>
      <c r="H62" s="160"/>
      <c r="I62" s="286"/>
      <c r="J62" s="286"/>
      <c r="K62" s="286"/>
      <c r="L62" s="288"/>
      <c r="M62" s="288" t="s">
        <v>636</v>
      </c>
      <c r="N62" s="288"/>
      <c r="O62" s="288"/>
      <c r="P62" s="288" t="s">
        <v>636</v>
      </c>
      <c r="Q62" s="288" t="s">
        <v>636</v>
      </c>
      <c r="R62" s="288"/>
      <c r="S62" s="288"/>
      <c r="T62" s="288"/>
      <c r="U62" s="288"/>
      <c r="V62" s="165"/>
    </row>
    <row r="63" spans="2:22" ht="18.75" x14ac:dyDescent="0.2">
      <c r="B63" s="164"/>
      <c r="C63" s="766"/>
      <c r="D63" s="766"/>
      <c r="E63" s="427" t="str">
        <f>+Referencias!E58</f>
        <v>40B</v>
      </c>
      <c r="F63" s="423" t="str">
        <f>+Referencias!F58</f>
        <v>Orientaciones de la alta dirección</v>
      </c>
      <c r="G63" s="422"/>
      <c r="H63" s="161"/>
      <c r="I63" s="288"/>
      <c r="J63" s="288"/>
      <c r="K63" s="288"/>
      <c r="L63" s="288"/>
      <c r="M63" s="288" t="s">
        <v>636</v>
      </c>
      <c r="N63" s="288"/>
      <c r="O63" s="288"/>
      <c r="P63" s="288" t="s">
        <v>636</v>
      </c>
      <c r="Q63" s="288"/>
      <c r="R63" s="288"/>
      <c r="S63" s="288"/>
      <c r="T63" s="288"/>
      <c r="U63" s="288"/>
      <c r="V63" s="165"/>
    </row>
    <row r="64" spans="2:22" ht="18.75" x14ac:dyDescent="0.2">
      <c r="B64" s="164"/>
      <c r="C64" s="766"/>
      <c r="D64" s="766"/>
      <c r="E64" s="427" t="str">
        <f>+Referencias!E59</f>
        <v>40C</v>
      </c>
      <c r="F64" s="423" t="str">
        <f>+Referencias!F59</f>
        <v>Oferta del sector Función Pública</v>
      </c>
      <c r="G64" s="413"/>
      <c r="H64" s="160"/>
      <c r="I64" s="286"/>
      <c r="J64" s="286"/>
      <c r="K64" s="286"/>
      <c r="L64" s="288"/>
      <c r="M64" s="288"/>
      <c r="N64" s="288"/>
      <c r="O64" s="288"/>
      <c r="P64" s="288" t="s">
        <v>636</v>
      </c>
      <c r="Q64" s="288"/>
      <c r="R64" s="288"/>
      <c r="S64" s="288"/>
      <c r="T64" s="288"/>
      <c r="U64" s="288"/>
      <c r="V64" s="165"/>
    </row>
    <row r="65" spans="2:22" ht="18.75" x14ac:dyDescent="0.2">
      <c r="B65" s="164"/>
      <c r="C65" s="766"/>
      <c r="D65" s="766"/>
      <c r="E65" s="427"/>
      <c r="F65" s="423" t="str">
        <f>+Referencias!F60</f>
        <v>Desglosándolo en las siguientes fases:</v>
      </c>
      <c r="G65" s="413"/>
      <c r="H65" s="160"/>
      <c r="I65" s="286"/>
      <c r="J65" s="286"/>
      <c r="K65" s="286"/>
      <c r="L65" s="288"/>
      <c r="M65" s="288"/>
      <c r="N65" s="288"/>
      <c r="O65" s="288"/>
      <c r="P65" s="288"/>
      <c r="Q65" s="288"/>
      <c r="R65" s="288"/>
      <c r="S65" s="288"/>
      <c r="T65" s="288"/>
      <c r="U65" s="288"/>
      <c r="V65" s="165"/>
    </row>
    <row r="66" spans="2:22" ht="25.5" x14ac:dyDescent="0.2">
      <c r="B66" s="164"/>
      <c r="C66" s="766"/>
      <c r="D66" s="766"/>
      <c r="E66" s="427" t="str">
        <f>+Referencias!E61</f>
        <v>40D</v>
      </c>
      <c r="F66" s="423" t="str">
        <f>+Referencias!F61</f>
        <v>Elaboración del diagnóstico de necesidades de aprendizaje organizacional</v>
      </c>
      <c r="G66" s="413"/>
      <c r="H66" s="160"/>
      <c r="I66" s="286"/>
      <c r="J66" s="286"/>
      <c r="K66" s="286"/>
      <c r="L66" s="288"/>
      <c r="M66" s="288"/>
      <c r="N66" s="288"/>
      <c r="O66" s="288"/>
      <c r="P66" s="288" t="s">
        <v>636</v>
      </c>
      <c r="Q66" s="288"/>
      <c r="R66" s="288"/>
      <c r="S66" s="288"/>
      <c r="T66" s="288"/>
      <c r="U66" s="288"/>
      <c r="V66" s="165"/>
    </row>
    <row r="67" spans="2:22" ht="25.5" x14ac:dyDescent="0.2">
      <c r="B67" s="164"/>
      <c r="C67" s="766"/>
      <c r="D67" s="766"/>
      <c r="E67" s="427" t="str">
        <f>+Referencias!E62</f>
        <v>40E</v>
      </c>
      <c r="F67" s="423" t="str">
        <f>+Referencias!F62</f>
        <v>Formulación del componente de capacitación del Plan Estratégico de Talento Humano</v>
      </c>
      <c r="G67" s="413"/>
      <c r="H67" s="160"/>
      <c r="I67" s="286"/>
      <c r="J67" s="286"/>
      <c r="K67" s="286"/>
      <c r="L67" s="288"/>
      <c r="M67" s="288"/>
      <c r="N67" s="288"/>
      <c r="O67" s="288"/>
      <c r="P67" s="288" t="s">
        <v>636</v>
      </c>
      <c r="Q67" s="288"/>
      <c r="R67" s="288"/>
      <c r="S67" s="288"/>
      <c r="T67" s="288"/>
      <c r="U67" s="288"/>
      <c r="V67" s="165"/>
    </row>
    <row r="68" spans="2:22" ht="38.25" x14ac:dyDescent="0.2">
      <c r="B68" s="164"/>
      <c r="C68" s="766"/>
      <c r="D68" s="766"/>
      <c r="E68" s="427" t="str">
        <f>+Referencias!E63</f>
        <v>40F</v>
      </c>
      <c r="F68" s="423" t="str">
        <f>+Referencias!F63</f>
        <v>Diseño y aplicación de los programas de aprendizaje: inducción, entrenamiento y capacitación</v>
      </c>
      <c r="G68" s="413"/>
      <c r="H68" s="160"/>
      <c r="I68" s="286"/>
      <c r="J68" s="286"/>
      <c r="K68" s="286"/>
      <c r="L68" s="288"/>
      <c r="M68" s="288"/>
      <c r="N68" s="288"/>
      <c r="O68" s="288"/>
      <c r="P68" s="288" t="s">
        <v>636</v>
      </c>
      <c r="Q68" s="288"/>
      <c r="R68" s="288"/>
      <c r="S68" s="288"/>
      <c r="T68" s="288"/>
      <c r="U68" s="288"/>
      <c r="V68" s="165"/>
    </row>
    <row r="69" spans="2:22" ht="25.5" x14ac:dyDescent="0.2">
      <c r="B69" s="164"/>
      <c r="C69" s="766"/>
      <c r="D69" s="766"/>
      <c r="E69" s="427" t="str">
        <f>+Referencias!E64</f>
        <v>40G</v>
      </c>
      <c r="F69" s="423" t="str">
        <f>+Referencias!F64</f>
        <v>Seguimiento y evaluación de los programas de aprendizaje</v>
      </c>
      <c r="G69" s="413"/>
      <c r="H69" s="160"/>
      <c r="I69" s="286"/>
      <c r="J69" s="286"/>
      <c r="K69" s="286"/>
      <c r="L69" s="288"/>
      <c r="M69" s="288"/>
      <c r="N69" s="288"/>
      <c r="O69" s="288"/>
      <c r="P69" s="288" t="s">
        <v>636</v>
      </c>
      <c r="Q69" s="288"/>
      <c r="R69" s="288" t="s">
        <v>636</v>
      </c>
      <c r="S69" s="288" t="s">
        <v>636</v>
      </c>
      <c r="T69" s="288"/>
      <c r="U69" s="288"/>
      <c r="V69" s="165"/>
    </row>
    <row r="70" spans="2:22" ht="63.75" x14ac:dyDescent="0.2">
      <c r="B70" s="164"/>
      <c r="C70" s="766"/>
      <c r="D70" s="766"/>
      <c r="E70" s="427"/>
      <c r="F70" s="423" t="str">
        <f>+Referencias!F65</f>
        <v>Incluyendo contenidos que impacten las tres dimensiones de las competencias (ser, hacer y saber) en cada uno de los siguientes ejes temáticos, de acuerdo con el Diagnóstico de Necesidades de Aprendizaje Organizacional:</v>
      </c>
      <c r="G70" s="413"/>
      <c r="H70" s="160"/>
      <c r="I70" s="286"/>
      <c r="J70" s="286"/>
      <c r="K70" s="286"/>
      <c r="L70" s="288"/>
      <c r="M70" s="288"/>
      <c r="N70" s="288"/>
      <c r="O70" s="288"/>
      <c r="P70" s="288"/>
      <c r="Q70" s="288"/>
      <c r="R70" s="288"/>
      <c r="S70" s="288"/>
      <c r="T70" s="288"/>
      <c r="U70" s="288"/>
      <c r="V70" s="165"/>
    </row>
    <row r="71" spans="2:22" ht="18.75" x14ac:dyDescent="0.2">
      <c r="B71" s="164"/>
      <c r="C71" s="766"/>
      <c r="D71" s="766"/>
      <c r="E71" s="427" t="str">
        <f>+Referencias!E66</f>
        <v>40H</v>
      </c>
      <c r="F71" s="423" t="str">
        <f>+Referencias!F66</f>
        <v>Gobernanza para la Paz</v>
      </c>
      <c r="G71" s="413"/>
      <c r="H71" s="160"/>
      <c r="I71" s="286"/>
      <c r="J71" s="286"/>
      <c r="K71" s="286"/>
      <c r="L71" s="288"/>
      <c r="M71" s="288"/>
      <c r="N71" s="288"/>
      <c r="O71" s="288" t="s">
        <v>636</v>
      </c>
      <c r="P71" s="288" t="s">
        <v>636</v>
      </c>
      <c r="Q71" s="288"/>
      <c r="R71" s="288"/>
      <c r="S71" s="288"/>
      <c r="T71" s="288" t="s">
        <v>636</v>
      </c>
      <c r="U71" s="288"/>
      <c r="V71" s="165"/>
    </row>
    <row r="72" spans="2:22" ht="18.75" x14ac:dyDescent="0.2">
      <c r="B72" s="164"/>
      <c r="C72" s="766"/>
      <c r="D72" s="766"/>
      <c r="E72" s="427" t="str">
        <f>+Referencias!E67</f>
        <v>40I</v>
      </c>
      <c r="F72" s="423" t="str">
        <f>+Referencias!F67</f>
        <v>Gestión del Conocimiento</v>
      </c>
      <c r="G72" s="413"/>
      <c r="H72" s="160"/>
      <c r="I72" s="286"/>
      <c r="J72" s="286"/>
      <c r="K72" s="286"/>
      <c r="L72" s="288"/>
      <c r="M72" s="288"/>
      <c r="N72" s="288"/>
      <c r="O72" s="288"/>
      <c r="P72" s="288" t="s">
        <v>636</v>
      </c>
      <c r="Q72" s="288" t="s">
        <v>636</v>
      </c>
      <c r="R72" s="288"/>
      <c r="S72" s="288" t="s">
        <v>636</v>
      </c>
      <c r="T72" s="288" t="s">
        <v>636</v>
      </c>
      <c r="U72" s="288"/>
      <c r="V72" s="165"/>
    </row>
    <row r="73" spans="2:22" ht="18.75" x14ac:dyDescent="0.2">
      <c r="B73" s="164"/>
      <c r="C73" s="766"/>
      <c r="D73" s="766"/>
      <c r="E73" s="427" t="str">
        <f>+Referencias!E68</f>
        <v>40J</v>
      </c>
      <c r="F73" s="423" t="str">
        <f>+Referencias!F68</f>
        <v>Creación de Valor Público</v>
      </c>
      <c r="G73" s="413"/>
      <c r="H73" s="160"/>
      <c r="I73" s="286"/>
      <c r="J73" s="288"/>
      <c r="K73" s="288"/>
      <c r="L73" s="288"/>
      <c r="M73" s="288"/>
      <c r="N73" s="288"/>
      <c r="O73" s="288"/>
      <c r="P73" s="288" t="s">
        <v>636</v>
      </c>
      <c r="Q73" s="288" t="s">
        <v>636</v>
      </c>
      <c r="R73" s="288"/>
      <c r="S73" s="288" t="s">
        <v>636</v>
      </c>
      <c r="T73" s="288" t="s">
        <v>636</v>
      </c>
      <c r="U73" s="288"/>
      <c r="V73" s="165"/>
    </row>
    <row r="74" spans="2:22" ht="38.25" x14ac:dyDescent="0.2">
      <c r="B74" s="164"/>
      <c r="C74" s="766"/>
      <c r="D74" s="766"/>
      <c r="E74" s="427" t="str">
        <f>+Referencias!E69</f>
        <v>40K</v>
      </c>
      <c r="F74" s="423" t="str">
        <f>+Referencias!F69</f>
        <v>Otras temáticas establecidas por la normatividad vigente (gestión documental, derecho de acceso a la información, etc.)</v>
      </c>
      <c r="G74" s="413"/>
      <c r="H74" s="160"/>
      <c r="I74" s="286"/>
      <c r="J74" s="286"/>
      <c r="K74" s="286"/>
      <c r="L74" s="288"/>
      <c r="M74" s="288"/>
      <c r="N74" s="288"/>
      <c r="O74" s="288"/>
      <c r="P74" s="288" t="s">
        <v>636</v>
      </c>
      <c r="Q74" s="288"/>
      <c r="R74" s="288"/>
      <c r="S74" s="288" t="s">
        <v>636</v>
      </c>
      <c r="T74" s="288"/>
      <c r="U74" s="288"/>
      <c r="V74" s="165"/>
    </row>
    <row r="75" spans="2:22" ht="25.5" x14ac:dyDescent="0.2">
      <c r="B75" s="164"/>
      <c r="C75" s="766"/>
      <c r="D75" s="767"/>
      <c r="E75" s="427">
        <f>+Referencias!E70</f>
        <v>41</v>
      </c>
      <c r="F75" s="423" t="str">
        <f>+Referencias!F70</f>
        <v>Desarrollar el programa de bilingüismo en la entidad</v>
      </c>
      <c r="G75" s="413"/>
      <c r="H75" s="160"/>
      <c r="I75" s="286"/>
      <c r="J75" s="286"/>
      <c r="K75" s="286"/>
      <c r="L75" s="288"/>
      <c r="M75" s="288"/>
      <c r="N75" s="288"/>
      <c r="O75" s="288"/>
      <c r="P75" s="288" t="s">
        <v>636</v>
      </c>
      <c r="Q75" s="288"/>
      <c r="R75" s="288"/>
      <c r="S75" s="288"/>
      <c r="T75" s="288"/>
      <c r="U75" s="288"/>
      <c r="V75" s="165"/>
    </row>
    <row r="76" spans="2:22" ht="25.5" x14ac:dyDescent="0.2">
      <c r="B76" s="164"/>
      <c r="C76" s="766"/>
      <c r="D76" s="765" t="str">
        <f>+Referencias!D71</f>
        <v xml:space="preserve">Bienestar </v>
      </c>
      <c r="E76" s="427">
        <f>+Referencias!E71</f>
        <v>42</v>
      </c>
      <c r="F76" s="423" t="str">
        <f>+Referencias!F71</f>
        <v>Elaborar el plan de bienestar e incentivos, teniendo en cuenta los siguientes elementos:</v>
      </c>
      <c r="G76" s="413"/>
      <c r="H76" s="160"/>
      <c r="I76" s="286"/>
      <c r="J76" s="286" t="s">
        <v>636</v>
      </c>
      <c r="K76" s="288" t="s">
        <v>636</v>
      </c>
      <c r="L76" s="288"/>
      <c r="M76" s="288" t="s">
        <v>636</v>
      </c>
      <c r="N76" s="288"/>
      <c r="O76" s="288"/>
      <c r="P76" s="288"/>
      <c r="Q76" s="288"/>
      <c r="R76" s="288"/>
      <c r="S76" s="288"/>
      <c r="T76" s="288"/>
      <c r="U76" s="288"/>
      <c r="V76" s="165"/>
    </row>
    <row r="77" spans="2:22" ht="18.75" x14ac:dyDescent="0.2">
      <c r="B77" s="164"/>
      <c r="C77" s="766"/>
      <c r="D77" s="766"/>
      <c r="E77" s="427" t="str">
        <f>+Referencias!E72</f>
        <v>42A</v>
      </c>
      <c r="F77" s="423" t="str">
        <f>+Referencias!F72</f>
        <v>Incentivos para los gerentes públicos</v>
      </c>
      <c r="G77" s="413"/>
      <c r="H77" s="160"/>
      <c r="I77" s="286"/>
      <c r="J77" s="286"/>
      <c r="K77" s="286"/>
      <c r="L77" s="288"/>
      <c r="M77" s="288" t="s">
        <v>636</v>
      </c>
      <c r="N77" s="288" t="s">
        <v>636</v>
      </c>
      <c r="O77" s="288"/>
      <c r="P77" s="288"/>
      <c r="Q77" s="288"/>
      <c r="R77" s="288" t="s">
        <v>636</v>
      </c>
      <c r="S77" s="288"/>
      <c r="T77" s="288"/>
      <c r="U77" s="288"/>
      <c r="V77" s="165"/>
    </row>
    <row r="78" spans="2:22" ht="18.75" x14ac:dyDescent="0.2">
      <c r="B78" s="164"/>
      <c r="C78" s="766"/>
      <c r="D78" s="766"/>
      <c r="E78" s="427" t="str">
        <f>+Referencias!E73</f>
        <v>42B</v>
      </c>
      <c r="F78" s="423" t="str">
        <f>+Referencias!F73</f>
        <v>Equipos de trabajo (pecuniarios)</v>
      </c>
      <c r="G78" s="413"/>
      <c r="H78" s="160"/>
      <c r="I78" s="286"/>
      <c r="J78" s="286"/>
      <c r="K78" s="286"/>
      <c r="L78" s="288"/>
      <c r="M78" s="288" t="s">
        <v>636</v>
      </c>
      <c r="N78" s="288"/>
      <c r="O78" s="288"/>
      <c r="P78" s="288"/>
      <c r="Q78" s="288"/>
      <c r="R78" s="288"/>
      <c r="S78" s="288"/>
      <c r="T78" s="288"/>
      <c r="U78" s="288"/>
      <c r="V78" s="165"/>
    </row>
    <row r="79" spans="2:22" ht="18.75" x14ac:dyDescent="0.2">
      <c r="B79" s="164"/>
      <c r="C79" s="766"/>
      <c r="D79" s="766"/>
      <c r="E79" s="427" t="str">
        <f>+Referencias!E74</f>
        <v>42C</v>
      </c>
      <c r="F79" s="423" t="str">
        <f>+Referencias!F74</f>
        <v>Incentivos no pecuniarios</v>
      </c>
      <c r="G79" s="413"/>
      <c r="H79" s="160"/>
      <c r="I79" s="288"/>
      <c r="J79" s="286"/>
      <c r="K79" s="286" t="s">
        <v>636</v>
      </c>
      <c r="L79" s="288"/>
      <c r="M79" s="288"/>
      <c r="N79" s="288"/>
      <c r="O79" s="288"/>
      <c r="P79" s="288"/>
      <c r="Q79" s="288"/>
      <c r="R79" s="288"/>
      <c r="S79" s="288"/>
      <c r="T79" s="288"/>
      <c r="U79" s="288"/>
      <c r="V79" s="165"/>
    </row>
    <row r="80" spans="2:22" ht="18.75" x14ac:dyDescent="0.2">
      <c r="B80" s="164"/>
      <c r="C80" s="766"/>
      <c r="D80" s="766"/>
      <c r="E80" s="427" t="str">
        <f>+Referencias!E75</f>
        <v>42D</v>
      </c>
      <c r="F80" s="423" t="str">
        <f>+Referencias!F75</f>
        <v>Criterios del área de Talento Humano</v>
      </c>
      <c r="G80" s="421"/>
      <c r="H80" s="161"/>
      <c r="I80" s="288"/>
      <c r="J80" s="288"/>
      <c r="K80" s="288"/>
      <c r="L80" s="288"/>
      <c r="M80" s="288"/>
      <c r="N80" s="288"/>
      <c r="O80" s="288"/>
      <c r="P80" s="288"/>
      <c r="Q80" s="288"/>
      <c r="R80" s="288"/>
      <c r="S80" s="288" t="s">
        <v>636</v>
      </c>
      <c r="T80" s="288"/>
      <c r="U80" s="288"/>
      <c r="V80" s="165"/>
    </row>
    <row r="81" spans="2:22" ht="18.75" x14ac:dyDescent="0.2">
      <c r="B81" s="164"/>
      <c r="C81" s="766"/>
      <c r="D81" s="766"/>
      <c r="E81" s="427" t="str">
        <f>+Referencias!E76</f>
        <v>42E</v>
      </c>
      <c r="F81" s="423" t="str">
        <f>+Referencias!F76</f>
        <v>Decisiones de la alta dirección</v>
      </c>
      <c r="G81" s="413"/>
      <c r="H81" s="160"/>
      <c r="I81" s="286"/>
      <c r="J81" s="288"/>
      <c r="K81" s="288"/>
      <c r="L81" s="288"/>
      <c r="M81" s="288"/>
      <c r="N81" s="288"/>
      <c r="O81" s="288"/>
      <c r="P81" s="288"/>
      <c r="Q81" s="288"/>
      <c r="R81" s="288"/>
      <c r="S81" s="288" t="s">
        <v>636</v>
      </c>
      <c r="T81" s="288"/>
      <c r="U81" s="288"/>
      <c r="V81" s="165"/>
    </row>
    <row r="82" spans="2:22" ht="38.25" x14ac:dyDescent="0.2">
      <c r="B82" s="164"/>
      <c r="C82" s="766"/>
      <c r="D82" s="766"/>
      <c r="E82" s="427" t="str">
        <f>+Referencias!E77</f>
        <v>42F</v>
      </c>
      <c r="F82" s="423" t="str">
        <f>+Referencias!F77</f>
        <v>Diagnóstico de necesidades con base en un instrumento de recolección de información aplicado a los servidores públicos de la entidad</v>
      </c>
      <c r="G82" s="413"/>
      <c r="H82" s="160"/>
      <c r="I82" s="286" t="s">
        <v>636</v>
      </c>
      <c r="J82" s="288"/>
      <c r="K82" s="288"/>
      <c r="L82" s="288"/>
      <c r="M82" s="288"/>
      <c r="N82" s="288"/>
      <c r="O82" s="288"/>
      <c r="P82" s="288"/>
      <c r="Q82" s="288"/>
      <c r="R82" s="288"/>
      <c r="S82" s="288"/>
      <c r="T82" s="288"/>
      <c r="U82" s="288" t="s">
        <v>636</v>
      </c>
      <c r="V82" s="165"/>
    </row>
    <row r="83" spans="2:22" ht="18.75" x14ac:dyDescent="0.2">
      <c r="B83" s="164"/>
      <c r="C83" s="766"/>
      <c r="D83" s="766"/>
      <c r="E83" s="427"/>
      <c r="F83" s="423" t="str">
        <f>+Referencias!F78</f>
        <v>Incluyendo los siguientes temas:</v>
      </c>
      <c r="G83" s="413"/>
      <c r="H83" s="160"/>
      <c r="I83" s="288"/>
      <c r="J83" s="288"/>
      <c r="K83" s="288"/>
      <c r="L83" s="288"/>
      <c r="M83" s="288"/>
      <c r="N83" s="288"/>
      <c r="O83" s="288"/>
      <c r="P83" s="288"/>
      <c r="Q83" s="288"/>
      <c r="R83" s="288"/>
      <c r="S83" s="288"/>
      <c r="T83" s="288"/>
      <c r="U83" s="288"/>
      <c r="V83" s="165"/>
    </row>
    <row r="84" spans="2:22" ht="18.75" x14ac:dyDescent="0.2">
      <c r="B84" s="164"/>
      <c r="C84" s="766"/>
      <c r="D84" s="766"/>
      <c r="E84" s="427" t="str">
        <f>+Referencias!E79</f>
        <v>42G</v>
      </c>
      <c r="F84" s="423" t="str">
        <f>+Referencias!F79</f>
        <v>Deportivos, recreativos y vacacionales</v>
      </c>
      <c r="G84" s="413"/>
      <c r="H84" s="160"/>
      <c r="I84" s="286"/>
      <c r="J84" s="288" t="s">
        <v>636</v>
      </c>
      <c r="K84" s="288" t="s">
        <v>636</v>
      </c>
      <c r="L84" s="288"/>
      <c r="M84" s="288"/>
      <c r="N84" s="288"/>
      <c r="O84" s="288"/>
      <c r="P84" s="288"/>
      <c r="Q84" s="288"/>
      <c r="R84" s="288"/>
      <c r="S84" s="288"/>
      <c r="T84" s="288"/>
      <c r="U84" s="288"/>
      <c r="V84" s="165"/>
    </row>
    <row r="85" spans="2:22" ht="18.75" x14ac:dyDescent="0.2">
      <c r="B85" s="164"/>
      <c r="C85" s="766"/>
      <c r="D85" s="766"/>
      <c r="E85" s="427" t="str">
        <f>+Referencias!E80</f>
        <v>42H</v>
      </c>
      <c r="F85" s="423" t="str">
        <f>+Referencias!F80</f>
        <v>Artísticos y culturales</v>
      </c>
      <c r="G85" s="413"/>
      <c r="H85" s="160"/>
      <c r="I85" s="286"/>
      <c r="J85" s="288" t="s">
        <v>636</v>
      </c>
      <c r="K85" s="288" t="s">
        <v>636</v>
      </c>
      <c r="L85" s="288"/>
      <c r="M85" s="288"/>
      <c r="N85" s="288"/>
      <c r="O85" s="288"/>
      <c r="P85" s="288"/>
      <c r="Q85" s="288"/>
      <c r="R85" s="288"/>
      <c r="S85" s="288"/>
      <c r="T85" s="288"/>
      <c r="U85" s="288"/>
      <c r="V85" s="165"/>
    </row>
    <row r="86" spans="2:22" ht="18.75" x14ac:dyDescent="0.2">
      <c r="B86" s="164"/>
      <c r="C86" s="766"/>
      <c r="D86" s="766"/>
      <c r="E86" s="427" t="str">
        <f>+Referencias!E81</f>
        <v>42I</v>
      </c>
      <c r="F86" s="423" t="str">
        <f>+Referencias!F81</f>
        <v>Promoción y prevención de la salud</v>
      </c>
      <c r="G86" s="413"/>
      <c r="H86" s="160"/>
      <c r="I86" s="286" t="s">
        <v>636</v>
      </c>
      <c r="J86" s="288" t="s">
        <v>636</v>
      </c>
      <c r="K86" s="288" t="s">
        <v>636</v>
      </c>
      <c r="L86" s="288"/>
      <c r="M86" s="288"/>
      <c r="N86" s="288"/>
      <c r="O86" s="288"/>
      <c r="P86" s="288"/>
      <c r="Q86" s="288"/>
      <c r="R86" s="288"/>
      <c r="S86" s="288"/>
      <c r="T86" s="288"/>
      <c r="U86" s="288"/>
      <c r="V86" s="165"/>
    </row>
    <row r="87" spans="2:22" ht="18.75" x14ac:dyDescent="0.2">
      <c r="B87" s="164"/>
      <c r="C87" s="766"/>
      <c r="D87" s="766"/>
      <c r="E87" s="427" t="str">
        <f>+Referencias!E82</f>
        <v>42J</v>
      </c>
      <c r="F87" s="423" t="str">
        <f>+Referencias!F82</f>
        <v>Educación en artes y artesanías</v>
      </c>
      <c r="G87" s="413"/>
      <c r="H87" s="160"/>
      <c r="I87" s="286"/>
      <c r="J87" s="288" t="s">
        <v>636</v>
      </c>
      <c r="K87" s="288" t="s">
        <v>636</v>
      </c>
      <c r="L87" s="288"/>
      <c r="M87" s="288"/>
      <c r="N87" s="288"/>
      <c r="O87" s="288"/>
      <c r="P87" s="288"/>
      <c r="Q87" s="288"/>
      <c r="R87" s="288"/>
      <c r="S87" s="288"/>
      <c r="T87" s="288"/>
      <c r="U87" s="288"/>
      <c r="V87" s="165"/>
    </row>
    <row r="88" spans="2:22" ht="18.75" x14ac:dyDescent="0.2">
      <c r="B88" s="164"/>
      <c r="C88" s="766"/>
      <c r="D88" s="766"/>
      <c r="E88" s="427" t="str">
        <f>+Referencias!E83</f>
        <v>42K</v>
      </c>
      <c r="F88" s="423" t="str">
        <f>+Referencias!F83</f>
        <v>Promoción de programas de vivienda</v>
      </c>
      <c r="G88" s="413"/>
      <c r="H88" s="160"/>
      <c r="I88" s="286"/>
      <c r="J88" s="288" t="s">
        <v>636</v>
      </c>
      <c r="K88" s="288" t="s">
        <v>636</v>
      </c>
      <c r="L88" s="288"/>
      <c r="M88" s="288"/>
      <c r="N88" s="288"/>
      <c r="O88" s="288"/>
      <c r="P88" s="288"/>
      <c r="Q88" s="288"/>
      <c r="R88" s="288"/>
      <c r="S88" s="288"/>
      <c r="T88" s="288"/>
      <c r="U88" s="288"/>
      <c r="V88" s="165"/>
    </row>
    <row r="89" spans="2:22" ht="18.75" x14ac:dyDescent="0.2">
      <c r="B89" s="164"/>
      <c r="C89" s="766"/>
      <c r="D89" s="766"/>
      <c r="E89" s="427" t="str">
        <f>+Referencias!E84</f>
        <v>42L</v>
      </c>
      <c r="F89" s="423" t="str">
        <f>+Referencias!F84</f>
        <v>Cambio organizacional</v>
      </c>
      <c r="G89" s="413"/>
      <c r="H89" s="160"/>
      <c r="I89" s="286"/>
      <c r="J89" s="288" t="s">
        <v>636</v>
      </c>
      <c r="K89" s="288" t="s">
        <v>636</v>
      </c>
      <c r="L89" s="288" t="s">
        <v>636</v>
      </c>
      <c r="M89" s="288"/>
      <c r="N89" s="288"/>
      <c r="O89" s="288" t="s">
        <v>636</v>
      </c>
      <c r="P89" s="288"/>
      <c r="Q89" s="288"/>
      <c r="R89" s="288"/>
      <c r="S89" s="288" t="s">
        <v>636</v>
      </c>
      <c r="T89" s="288" t="s">
        <v>636</v>
      </c>
      <c r="U89" s="288"/>
      <c r="V89" s="165"/>
    </row>
    <row r="90" spans="2:22" ht="18.75" x14ac:dyDescent="0.2">
      <c r="B90" s="164"/>
      <c r="C90" s="766"/>
      <c r="D90" s="766"/>
      <c r="E90" s="427" t="str">
        <f>+Referencias!E85</f>
        <v>42M</v>
      </c>
      <c r="F90" s="423" t="str">
        <f>+Referencias!F85</f>
        <v>Adaptación laboral</v>
      </c>
      <c r="G90" s="413"/>
      <c r="H90" s="160"/>
      <c r="I90" s="286"/>
      <c r="J90" s="288" t="s">
        <v>636</v>
      </c>
      <c r="K90" s="288" t="s">
        <v>636</v>
      </c>
      <c r="L90" s="288"/>
      <c r="M90" s="288"/>
      <c r="N90" s="288"/>
      <c r="O90" s="288"/>
      <c r="P90" s="288"/>
      <c r="Q90" s="288"/>
      <c r="R90" s="288"/>
      <c r="S90" s="288"/>
      <c r="T90" s="288"/>
      <c r="U90" s="288"/>
      <c r="V90" s="165"/>
    </row>
    <row r="91" spans="2:22" s="174" customFormat="1" ht="25.5" x14ac:dyDescent="0.2">
      <c r="B91" s="175"/>
      <c r="C91" s="766"/>
      <c r="D91" s="766"/>
      <c r="E91" s="427" t="str">
        <f>+Referencias!E86</f>
        <v>42N</v>
      </c>
      <c r="F91" s="423" t="str">
        <f>+Referencias!F86</f>
        <v>Preparación a los pre pensionados para el retiro del servicio</v>
      </c>
      <c r="G91" s="176"/>
      <c r="H91" s="177"/>
      <c r="I91" s="288"/>
      <c r="J91" s="430" t="s">
        <v>636</v>
      </c>
      <c r="K91" s="430" t="s">
        <v>636</v>
      </c>
      <c r="L91" s="288"/>
      <c r="M91" s="430"/>
      <c r="N91" s="430"/>
      <c r="O91" s="430"/>
      <c r="P91" s="288"/>
      <c r="Q91" s="288"/>
      <c r="R91" s="288"/>
      <c r="S91" s="288"/>
      <c r="T91" s="288"/>
      <c r="U91" s="288"/>
      <c r="V91" s="178"/>
    </row>
    <row r="92" spans="2:22" ht="18.75" x14ac:dyDescent="0.2">
      <c r="B92" s="164"/>
      <c r="C92" s="766"/>
      <c r="D92" s="766"/>
      <c r="E92" s="427" t="str">
        <f>+Referencias!E87</f>
        <v>42O</v>
      </c>
      <c r="F92" s="423" t="str">
        <f>+Referencias!F87</f>
        <v>Cultura organizacional</v>
      </c>
      <c r="G92" s="413"/>
      <c r="H92" s="160"/>
      <c r="I92" s="286"/>
      <c r="J92" s="288" t="s">
        <v>636</v>
      </c>
      <c r="K92" s="288" t="s">
        <v>636</v>
      </c>
      <c r="L92" s="288"/>
      <c r="M92" s="288"/>
      <c r="N92" s="288"/>
      <c r="O92" s="288" t="s">
        <v>636</v>
      </c>
      <c r="P92" s="288"/>
      <c r="Q92" s="288" t="s">
        <v>636</v>
      </c>
      <c r="R92" s="288" t="s">
        <v>636</v>
      </c>
      <c r="S92" s="288" t="s">
        <v>636</v>
      </c>
      <c r="T92" s="288" t="s">
        <v>636</v>
      </c>
      <c r="U92" s="288"/>
      <c r="V92" s="165"/>
    </row>
    <row r="93" spans="2:22" ht="18.75" x14ac:dyDescent="0.2">
      <c r="B93" s="164"/>
      <c r="C93" s="766"/>
      <c r="D93" s="766"/>
      <c r="E93" s="427" t="str">
        <f>+Referencias!E88</f>
        <v>42P</v>
      </c>
      <c r="F93" s="423" t="str">
        <f>+Referencias!F88</f>
        <v>Programas de incentivos</v>
      </c>
      <c r="G93" s="413"/>
      <c r="H93" s="160"/>
      <c r="I93" s="288"/>
      <c r="J93" s="286" t="s">
        <v>636</v>
      </c>
      <c r="K93" s="288" t="s">
        <v>636</v>
      </c>
      <c r="L93" s="288"/>
      <c r="M93" s="288"/>
      <c r="N93" s="288"/>
      <c r="O93" s="288"/>
      <c r="P93" s="288"/>
      <c r="Q93" s="288" t="s">
        <v>636</v>
      </c>
      <c r="R93" s="288" t="s">
        <v>636</v>
      </c>
      <c r="S93" s="288"/>
      <c r="T93" s="288"/>
      <c r="U93" s="288"/>
      <c r="V93" s="165"/>
    </row>
    <row r="94" spans="2:22" s="174" customFormat="1" ht="25.5" x14ac:dyDescent="0.2">
      <c r="B94" s="175"/>
      <c r="C94" s="766"/>
      <c r="D94" s="766"/>
      <c r="E94" s="427" t="str">
        <f>+Referencias!E89</f>
        <v>42Q</v>
      </c>
      <c r="F94" s="423" t="str">
        <f>+Referencias!F89</f>
        <v xml:space="preserve">Trabajo en equipo
</v>
      </c>
      <c r="G94" s="176"/>
      <c r="H94" s="177"/>
      <c r="I94" s="288"/>
      <c r="J94" s="288" t="s">
        <v>636</v>
      </c>
      <c r="K94" s="430" t="s">
        <v>636</v>
      </c>
      <c r="L94" s="288"/>
      <c r="M94" s="288" t="s">
        <v>636</v>
      </c>
      <c r="N94" s="430" t="s">
        <v>636</v>
      </c>
      <c r="O94" s="430" t="s">
        <v>636</v>
      </c>
      <c r="P94" s="430"/>
      <c r="Q94" s="430"/>
      <c r="R94" s="430"/>
      <c r="S94" s="288"/>
      <c r="T94" s="288"/>
      <c r="U94" s="288"/>
      <c r="V94" s="178"/>
    </row>
    <row r="95" spans="2:22" ht="25.5" x14ac:dyDescent="0.2">
      <c r="B95" s="164"/>
      <c r="C95" s="766"/>
      <c r="D95" s="766"/>
      <c r="E95" s="427" t="str">
        <f>+Referencias!E90</f>
        <v>42R</v>
      </c>
      <c r="F95" s="423" t="str">
        <f>+Referencias!F90</f>
        <v>Educación formal (primaria, secundaria y media, superior)</v>
      </c>
      <c r="G95" s="413"/>
      <c r="H95" s="160"/>
      <c r="I95" s="286"/>
      <c r="J95" s="288" t="s">
        <v>636</v>
      </c>
      <c r="K95" s="288" t="s">
        <v>636</v>
      </c>
      <c r="L95" s="288"/>
      <c r="M95" s="288"/>
      <c r="N95" s="288"/>
      <c r="O95" s="288"/>
      <c r="P95" s="288" t="s">
        <v>636</v>
      </c>
      <c r="Q95" s="288"/>
      <c r="R95" s="288"/>
      <c r="S95" s="288"/>
      <c r="T95" s="288"/>
      <c r="U95" s="288"/>
      <c r="V95" s="165"/>
    </row>
    <row r="96" spans="2:22" ht="25.5" x14ac:dyDescent="0.2">
      <c r="B96" s="164"/>
      <c r="C96" s="766"/>
      <c r="D96" s="766"/>
      <c r="E96" s="427">
        <f>+Referencias!E91</f>
        <v>43</v>
      </c>
      <c r="F96" s="423" t="str">
        <f>+Referencias!F91</f>
        <v>Desarrollar el programa de entorno laboral saludable en la entidad.</v>
      </c>
      <c r="G96" s="413"/>
      <c r="H96" s="160"/>
      <c r="I96" s="286" t="s">
        <v>636</v>
      </c>
      <c r="J96" s="286"/>
      <c r="K96" s="286" t="s">
        <v>636</v>
      </c>
      <c r="L96" s="430"/>
      <c r="M96" s="288"/>
      <c r="N96" s="288"/>
      <c r="O96" s="288"/>
      <c r="P96" s="288"/>
      <c r="Q96" s="288"/>
      <c r="R96" s="288"/>
      <c r="S96" s="288"/>
      <c r="T96" s="288"/>
      <c r="U96" s="288"/>
      <c r="V96" s="165"/>
    </row>
    <row r="97" spans="2:22" ht="25.5" x14ac:dyDescent="0.2">
      <c r="B97" s="164"/>
      <c r="C97" s="766"/>
      <c r="D97" s="766"/>
      <c r="E97" s="427">
        <f>+Referencias!E92</f>
        <v>44</v>
      </c>
      <c r="F97" s="423" t="str">
        <f>+Referencias!F92</f>
        <v>Promoción del uso de la bicicleta por parte de los servidores públicos de la entidad.</v>
      </c>
      <c r="G97" s="413"/>
      <c r="H97" s="160"/>
      <c r="I97" s="286"/>
      <c r="J97" s="288" t="s">
        <v>636</v>
      </c>
      <c r="K97" s="288" t="s">
        <v>636</v>
      </c>
      <c r="L97" s="288"/>
      <c r="M97" s="288"/>
      <c r="N97" s="288" t="s">
        <v>636</v>
      </c>
      <c r="O97" s="288"/>
      <c r="P97" s="288"/>
      <c r="Q97" s="288"/>
      <c r="R97" s="288"/>
      <c r="S97" s="288"/>
      <c r="T97" s="288"/>
      <c r="U97" s="288"/>
      <c r="V97" s="165"/>
    </row>
    <row r="98" spans="2:22" ht="127.5" x14ac:dyDescent="0.2">
      <c r="B98" s="164"/>
      <c r="C98" s="766"/>
      <c r="D98" s="766"/>
      <c r="E98" s="427">
        <f>+Referencias!E93</f>
        <v>45</v>
      </c>
      <c r="F98" s="423" t="str">
        <f>+Referencias!F93</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8" s="413"/>
      <c r="H98" s="160"/>
      <c r="I98" s="288"/>
      <c r="J98" s="288"/>
      <c r="K98" s="288" t="s">
        <v>636</v>
      </c>
      <c r="L98" s="288"/>
      <c r="M98" s="288"/>
      <c r="N98" s="288" t="s">
        <v>636</v>
      </c>
      <c r="O98" s="288"/>
      <c r="P98" s="288"/>
      <c r="Q98" s="288"/>
      <c r="R98" s="288" t="s">
        <v>636</v>
      </c>
      <c r="S98" s="288"/>
      <c r="T98" s="288"/>
      <c r="U98" s="288"/>
      <c r="V98" s="165"/>
    </row>
    <row r="99" spans="2:22" ht="38.25" x14ac:dyDescent="0.2">
      <c r="B99" s="164"/>
      <c r="C99" s="766"/>
      <c r="D99" s="767"/>
      <c r="E99" s="427">
        <f>+Referencias!E94</f>
        <v>46</v>
      </c>
      <c r="F99" s="423" t="str">
        <f>+Referencias!F94</f>
        <v xml:space="preserve">Implementación de la estrategia salas amigas de La familia lactante del entorno laboral en entidades públicas </v>
      </c>
      <c r="G99" s="413"/>
      <c r="H99" s="160"/>
      <c r="I99" s="286" t="s">
        <v>636</v>
      </c>
      <c r="J99" s="286" t="s">
        <v>636</v>
      </c>
      <c r="K99" s="286" t="s">
        <v>636</v>
      </c>
      <c r="L99" s="288"/>
      <c r="M99" s="288"/>
      <c r="N99" s="288" t="s">
        <v>636</v>
      </c>
      <c r="O99" s="288"/>
      <c r="P99" s="288"/>
      <c r="Q99" s="288"/>
      <c r="R99" s="288"/>
      <c r="S99" s="288"/>
      <c r="T99" s="288"/>
      <c r="U99" s="288"/>
      <c r="V99" s="165"/>
    </row>
    <row r="100" spans="2:22" ht="25.5" x14ac:dyDescent="0.2">
      <c r="B100" s="164"/>
      <c r="C100" s="766"/>
      <c r="D100" s="765" t="str">
        <f>+Referencias!D95</f>
        <v>Administración del talento humano</v>
      </c>
      <c r="E100" s="427">
        <f>+Referencias!E95</f>
        <v>47</v>
      </c>
      <c r="F100" s="423" t="str">
        <f>+Referencias!F95</f>
        <v>Desarrollar el programa de Estado Joven en la entidad.</v>
      </c>
      <c r="G100" s="413"/>
      <c r="H100" s="160"/>
      <c r="I100" s="286"/>
      <c r="J100" s="288"/>
      <c r="K100" s="288"/>
      <c r="L100" s="288" t="s">
        <v>636</v>
      </c>
      <c r="M100" s="288"/>
      <c r="N100" s="288"/>
      <c r="O100" s="288"/>
      <c r="P100" s="288"/>
      <c r="Q100" s="288"/>
      <c r="R100" s="288"/>
      <c r="S100" s="288" t="s">
        <v>636</v>
      </c>
      <c r="T100" s="288"/>
      <c r="U100" s="288"/>
      <c r="V100" s="165"/>
    </row>
    <row r="101" spans="2:22" ht="25.5" x14ac:dyDescent="0.2">
      <c r="B101" s="164"/>
      <c r="C101" s="766"/>
      <c r="D101" s="766"/>
      <c r="E101" s="427">
        <f>+Referencias!E96</f>
        <v>48</v>
      </c>
      <c r="F101" s="423" t="str">
        <f>+Referencias!F96</f>
        <v>Divulgar y participar del programa Servimos en la entidad</v>
      </c>
      <c r="G101" s="293"/>
      <c r="H101" s="160"/>
      <c r="I101" s="286"/>
      <c r="J101" s="286"/>
      <c r="K101" s="286" t="s">
        <v>636</v>
      </c>
      <c r="L101" s="288"/>
      <c r="M101" s="288"/>
      <c r="N101" s="288"/>
      <c r="O101" s="288"/>
      <c r="P101" s="288"/>
      <c r="Q101" s="288"/>
      <c r="R101" s="288"/>
      <c r="S101" s="288"/>
      <c r="T101" s="288"/>
      <c r="U101" s="288"/>
      <c r="V101" s="165"/>
    </row>
    <row r="102" spans="2:22" s="174" customFormat="1" ht="25.5" x14ac:dyDescent="0.2">
      <c r="B102" s="175"/>
      <c r="C102" s="766"/>
      <c r="D102" s="766"/>
      <c r="E102" s="427">
        <f>+Referencias!E97</f>
        <v>49</v>
      </c>
      <c r="F102" s="423" t="str">
        <f>+Referencias!F97</f>
        <v>Desarrollar el programa de teletrabajo en la entidad</v>
      </c>
      <c r="G102" s="176"/>
      <c r="H102" s="177"/>
      <c r="I102" s="288" t="s">
        <v>636</v>
      </c>
      <c r="J102" s="288" t="s">
        <v>636</v>
      </c>
      <c r="K102" s="288" t="s">
        <v>636</v>
      </c>
      <c r="L102" s="288"/>
      <c r="M102" s="288"/>
      <c r="N102" s="288"/>
      <c r="O102" s="288"/>
      <c r="P102" s="288"/>
      <c r="Q102" s="288"/>
      <c r="R102" s="288"/>
      <c r="S102" s="430"/>
      <c r="T102" s="430"/>
      <c r="U102" s="288"/>
      <c r="V102" s="178"/>
    </row>
    <row r="103" spans="2:22" ht="25.5" x14ac:dyDescent="0.2">
      <c r="B103" s="164"/>
      <c r="C103" s="766"/>
      <c r="D103" s="766"/>
      <c r="E103" s="427">
        <f>+Referencias!E98</f>
        <v>50</v>
      </c>
      <c r="F103" s="423" t="str">
        <f>+Referencias!F98</f>
        <v>Desarrollar el proceso de dotación de vestido y calzado de labor en la entidad</v>
      </c>
      <c r="G103" s="413"/>
      <c r="H103" s="160"/>
      <c r="I103" s="286"/>
      <c r="J103" s="286"/>
      <c r="K103" s="286"/>
      <c r="L103" s="288"/>
      <c r="M103" s="288"/>
      <c r="N103" s="288"/>
      <c r="O103" s="288"/>
      <c r="P103" s="288"/>
      <c r="Q103" s="288"/>
      <c r="R103" s="288"/>
      <c r="S103" s="430" t="s">
        <v>636</v>
      </c>
      <c r="T103" s="288"/>
      <c r="U103" s="288"/>
      <c r="V103" s="165"/>
    </row>
    <row r="104" spans="2:22" ht="25.5" x14ac:dyDescent="0.2">
      <c r="B104" s="164"/>
      <c r="C104" s="766"/>
      <c r="D104" s="766"/>
      <c r="E104" s="427">
        <f>+Referencias!E99</f>
        <v>51</v>
      </c>
      <c r="F104" s="423" t="str">
        <f>+Referencias!F99</f>
        <v>Desarrollar el programa de horarios flexibles en la entidad.</v>
      </c>
      <c r="G104" s="413"/>
      <c r="H104" s="160"/>
      <c r="I104" s="286"/>
      <c r="J104" s="288" t="s">
        <v>636</v>
      </c>
      <c r="K104" s="288" t="s">
        <v>636</v>
      </c>
      <c r="L104" s="288"/>
      <c r="M104" s="288"/>
      <c r="N104" s="288"/>
      <c r="O104" s="288"/>
      <c r="P104" s="288"/>
      <c r="Q104" s="288"/>
      <c r="R104" s="288"/>
      <c r="S104" s="288"/>
      <c r="T104" s="288"/>
      <c r="U104" s="288"/>
      <c r="V104" s="165"/>
    </row>
    <row r="105" spans="2:22" ht="25.5" x14ac:dyDescent="0.2">
      <c r="B105" s="164"/>
      <c r="C105" s="766"/>
      <c r="D105" s="766"/>
      <c r="E105" s="427">
        <f>+Referencias!E100</f>
        <v>52</v>
      </c>
      <c r="F105" s="423" t="str">
        <f>+Referencias!F100</f>
        <v>Tramitar las situaciones administrativas y llevar registros estadísticos de su incidencia.</v>
      </c>
      <c r="G105" s="413"/>
      <c r="H105" s="160"/>
      <c r="I105" s="286"/>
      <c r="J105" s="286"/>
      <c r="K105" s="286"/>
      <c r="L105" s="288"/>
      <c r="M105" s="288"/>
      <c r="N105" s="288"/>
      <c r="O105" s="288"/>
      <c r="P105" s="288"/>
      <c r="Q105" s="288"/>
      <c r="R105" s="288"/>
      <c r="S105" s="288"/>
      <c r="T105" s="288"/>
      <c r="U105" s="288" t="s">
        <v>636</v>
      </c>
      <c r="V105" s="165"/>
    </row>
    <row r="106" spans="2:22" ht="38.25" x14ac:dyDescent="0.2">
      <c r="B106" s="164"/>
      <c r="C106" s="766"/>
      <c r="D106" s="766"/>
      <c r="E106" s="427">
        <f>+Referencias!E101</f>
        <v>53</v>
      </c>
      <c r="F106" s="423" t="str">
        <f>+Referencias!F101</f>
        <v>Realizar las elecciones de los representantes de los empleados ante la comisión de personal y conformar la comisión</v>
      </c>
      <c r="G106" s="413"/>
      <c r="H106" s="160"/>
      <c r="I106" s="286"/>
      <c r="J106" s="286"/>
      <c r="K106" s="286"/>
      <c r="L106" s="288"/>
      <c r="M106" s="288"/>
      <c r="N106" s="288"/>
      <c r="O106" s="288"/>
      <c r="P106" s="288"/>
      <c r="Q106" s="288"/>
      <c r="R106" s="288"/>
      <c r="S106" s="288" t="s">
        <v>636</v>
      </c>
      <c r="T106" s="288" t="s">
        <v>636</v>
      </c>
      <c r="U106" s="288"/>
      <c r="V106" s="165"/>
    </row>
    <row r="107" spans="2:22" ht="25.5" x14ac:dyDescent="0.2">
      <c r="B107" s="164"/>
      <c r="C107" s="766"/>
      <c r="D107" s="767"/>
      <c r="E107" s="427">
        <f>+Referencias!E102</f>
        <v>54</v>
      </c>
      <c r="F107" s="423" t="str">
        <f>+Referencias!F102</f>
        <v>Tramitar la nómina y llevar los registros estadísticos correspondientes.</v>
      </c>
      <c r="G107" s="413"/>
      <c r="H107" s="160"/>
      <c r="I107" s="286"/>
      <c r="J107" s="286"/>
      <c r="K107" s="286"/>
      <c r="L107" s="288"/>
      <c r="M107" s="288"/>
      <c r="N107" s="288"/>
      <c r="O107" s="288"/>
      <c r="P107" s="288"/>
      <c r="Q107" s="288"/>
      <c r="R107" s="288"/>
      <c r="S107" s="288" t="s">
        <v>636</v>
      </c>
      <c r="T107" s="288"/>
      <c r="U107" s="288" t="s">
        <v>636</v>
      </c>
      <c r="V107" s="165"/>
    </row>
    <row r="108" spans="2:22" ht="51" x14ac:dyDescent="0.2">
      <c r="B108" s="164"/>
      <c r="C108" s="766"/>
      <c r="D108" s="765" t="str">
        <f>+Referencias!D103</f>
        <v>Clima organizacional y cambio cultural</v>
      </c>
      <c r="E108" s="427">
        <f>+Referencias!E103</f>
        <v>55</v>
      </c>
      <c r="F108" s="423" t="str">
        <f>+Referencias!F103</f>
        <v>Realizar mediciones de clima laboral (cada dos años máximo), y la correspondiente intervención de mejoramiento que permita corregir:</v>
      </c>
      <c r="G108" s="413"/>
      <c r="H108" s="160"/>
      <c r="I108" s="286"/>
      <c r="J108" s="286" t="s">
        <v>636</v>
      </c>
      <c r="K108" s="286" t="s">
        <v>636</v>
      </c>
      <c r="L108" s="288" t="s">
        <v>636</v>
      </c>
      <c r="M108" s="288" t="s">
        <v>636</v>
      </c>
      <c r="N108" s="288" t="s">
        <v>636</v>
      </c>
      <c r="O108" s="288" t="s">
        <v>636</v>
      </c>
      <c r="P108" s="288"/>
      <c r="Q108" s="288"/>
      <c r="R108" s="288"/>
      <c r="S108" s="288"/>
      <c r="T108" s="288"/>
      <c r="U108" s="288"/>
      <c r="V108" s="165"/>
    </row>
    <row r="109" spans="2:22" ht="25.5" x14ac:dyDescent="0.2">
      <c r="B109" s="164"/>
      <c r="C109" s="766"/>
      <c r="D109" s="766"/>
      <c r="E109" s="427" t="str">
        <f>+Referencias!E104</f>
        <v>55A</v>
      </c>
      <c r="F109" s="423" t="str">
        <f>+Referencias!F104</f>
        <v>El conocimiento de la orientación organizacional</v>
      </c>
      <c r="G109" s="413"/>
      <c r="H109" s="160"/>
      <c r="I109" s="286"/>
      <c r="J109" s="286"/>
      <c r="K109" s="286"/>
      <c r="L109" s="288"/>
      <c r="M109" s="288"/>
      <c r="N109" s="288"/>
      <c r="O109" s="288"/>
      <c r="P109" s="288"/>
      <c r="Q109" s="288"/>
      <c r="R109" s="288"/>
      <c r="S109" s="288" t="s">
        <v>636</v>
      </c>
      <c r="T109" s="288"/>
      <c r="U109" s="288"/>
      <c r="V109" s="165"/>
    </row>
    <row r="110" spans="2:22" ht="18.75" x14ac:dyDescent="0.2">
      <c r="B110" s="164"/>
      <c r="C110" s="766"/>
      <c r="D110" s="766"/>
      <c r="E110" s="427" t="str">
        <f>+Referencias!E105</f>
        <v>55B</v>
      </c>
      <c r="F110" s="423" t="str">
        <f>+Referencias!F105</f>
        <v>El estilo de dirección</v>
      </c>
      <c r="G110" s="413"/>
      <c r="H110" s="160"/>
      <c r="I110" s="288"/>
      <c r="J110" s="286"/>
      <c r="K110" s="286"/>
      <c r="L110" s="288"/>
      <c r="M110" s="288"/>
      <c r="N110" s="288"/>
      <c r="O110" s="288" t="s">
        <v>636</v>
      </c>
      <c r="P110" s="288"/>
      <c r="Q110" s="288"/>
      <c r="R110" s="288"/>
      <c r="S110" s="288"/>
      <c r="T110" s="288"/>
      <c r="U110" s="288"/>
      <c r="V110" s="165"/>
    </row>
    <row r="111" spans="2:22" ht="18.75" x14ac:dyDescent="0.2">
      <c r="B111" s="164"/>
      <c r="C111" s="766"/>
      <c r="D111" s="766"/>
      <c r="E111" s="427" t="str">
        <f>+Referencias!E106</f>
        <v>55C</v>
      </c>
      <c r="F111" s="423" t="str">
        <f>+Referencias!F106</f>
        <v>La comunicación e integración</v>
      </c>
      <c r="G111" s="413"/>
      <c r="H111" s="160"/>
      <c r="I111" s="286"/>
      <c r="J111" s="286"/>
      <c r="K111" s="288"/>
      <c r="L111" s="288"/>
      <c r="M111" s="288"/>
      <c r="N111" s="288"/>
      <c r="O111" s="288" t="s">
        <v>636</v>
      </c>
      <c r="P111" s="288"/>
      <c r="Q111" s="288"/>
      <c r="R111" s="288"/>
      <c r="S111" s="288"/>
      <c r="T111" s="288"/>
      <c r="U111" s="288"/>
      <c r="V111" s="165"/>
    </row>
    <row r="112" spans="2:22" s="174" customFormat="1" ht="19.5" x14ac:dyDescent="0.2">
      <c r="B112" s="175"/>
      <c r="C112" s="766"/>
      <c r="D112" s="766"/>
      <c r="E112" s="427" t="str">
        <f>+Referencias!E107</f>
        <v>55D</v>
      </c>
      <c r="F112" s="423" t="str">
        <f>+Referencias!F107</f>
        <v>El trabajo en equipo</v>
      </c>
      <c r="G112" s="176"/>
      <c r="H112" s="177"/>
      <c r="I112" s="288"/>
      <c r="J112" s="288"/>
      <c r="K112" s="430"/>
      <c r="L112" s="430"/>
      <c r="M112" s="430" t="s">
        <v>636</v>
      </c>
      <c r="N112" s="430"/>
      <c r="O112" s="288"/>
      <c r="P112" s="288"/>
      <c r="Q112" s="288"/>
      <c r="R112" s="288"/>
      <c r="S112" s="288"/>
      <c r="T112" s="288"/>
      <c r="U112" s="288"/>
      <c r="V112" s="178"/>
    </row>
    <row r="113" spans="2:22" s="174" customFormat="1" ht="19.5" x14ac:dyDescent="0.2">
      <c r="B113" s="175"/>
      <c r="C113" s="766"/>
      <c r="D113" s="766"/>
      <c r="E113" s="427" t="str">
        <f>+Referencias!E108</f>
        <v>55E</v>
      </c>
      <c r="F113" s="423" t="str">
        <f>+Referencias!F108</f>
        <v>La capacidad profesional</v>
      </c>
      <c r="G113" s="176"/>
      <c r="H113" s="177"/>
      <c r="I113" s="430"/>
      <c r="J113" s="288"/>
      <c r="K113" s="288"/>
      <c r="L113" s="288"/>
      <c r="M113" s="430"/>
      <c r="N113" s="430"/>
      <c r="O113" s="288"/>
      <c r="P113" s="288"/>
      <c r="Q113" s="288"/>
      <c r="R113" s="430"/>
      <c r="S113" s="288" t="s">
        <v>636</v>
      </c>
      <c r="T113" s="288"/>
      <c r="U113" s="288"/>
      <c r="V113" s="178"/>
    </row>
    <row r="114" spans="2:22" ht="18.75" x14ac:dyDescent="0.2">
      <c r="B114" s="164"/>
      <c r="C114" s="766"/>
      <c r="D114" s="766"/>
      <c r="E114" s="427" t="str">
        <f>+Referencias!E109</f>
        <v>55F</v>
      </c>
      <c r="F114" s="423" t="str">
        <f>+Referencias!F109</f>
        <v>El ambiente físico</v>
      </c>
      <c r="G114" s="413"/>
      <c r="H114" s="160"/>
      <c r="I114" s="286" t="s">
        <v>636</v>
      </c>
      <c r="J114" s="286"/>
      <c r="K114" s="288"/>
      <c r="L114" s="288"/>
      <c r="M114" s="288"/>
      <c r="N114" s="288"/>
      <c r="O114" s="288"/>
      <c r="P114" s="288"/>
      <c r="Q114" s="288"/>
      <c r="R114" s="288"/>
      <c r="S114" s="288"/>
      <c r="T114" s="288"/>
      <c r="U114" s="288"/>
      <c r="V114" s="165"/>
    </row>
    <row r="115" spans="2:22" ht="89.25" x14ac:dyDescent="0.2">
      <c r="B115" s="164"/>
      <c r="C115" s="766"/>
      <c r="D115" s="766"/>
      <c r="E115" s="427">
        <f>+Referencias!E110</f>
        <v>56</v>
      </c>
      <c r="F115" s="423" t="str">
        <f>+Referencias!F110</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5" s="413"/>
      <c r="H115" s="160"/>
      <c r="I115" s="286"/>
      <c r="J115" s="286"/>
      <c r="K115" s="286" t="s">
        <v>636</v>
      </c>
      <c r="L115" s="288"/>
      <c r="M115" s="288"/>
      <c r="N115" s="288"/>
      <c r="O115" s="288" t="s">
        <v>636</v>
      </c>
      <c r="P115" s="288"/>
      <c r="Q115" s="288"/>
      <c r="R115" s="288"/>
      <c r="S115" s="288"/>
      <c r="T115" s="288" t="s">
        <v>636</v>
      </c>
      <c r="U115" s="288"/>
      <c r="V115" s="165"/>
    </row>
    <row r="116" spans="2:22" ht="63.75" x14ac:dyDescent="0.2">
      <c r="B116" s="164"/>
      <c r="C116" s="766"/>
      <c r="D116" s="766"/>
      <c r="E116" s="427">
        <f>+Referencias!E111</f>
        <v>57</v>
      </c>
      <c r="F116" s="423" t="str">
        <f>+Referencias!F111</f>
        <v>Promover y mantener la participación de los servidores en la evaluación de la gestión (estratégica y operativa) para la identificación de oportunidades de mejora y el aporte de ideas innovadoras</v>
      </c>
      <c r="G116" s="413"/>
      <c r="H116" s="160"/>
      <c r="I116" s="286"/>
      <c r="J116" s="286"/>
      <c r="K116" s="286" t="s">
        <v>636</v>
      </c>
      <c r="L116" s="288" t="s">
        <v>636</v>
      </c>
      <c r="M116" s="288"/>
      <c r="N116" s="288" t="s">
        <v>636</v>
      </c>
      <c r="O116" s="288"/>
      <c r="P116" s="288"/>
      <c r="Q116" s="288"/>
      <c r="R116" s="288"/>
      <c r="S116" s="288"/>
      <c r="T116" s="288"/>
      <c r="U116" s="288"/>
      <c r="V116" s="165"/>
    </row>
    <row r="117" spans="2:22" ht="25.5" x14ac:dyDescent="0.2">
      <c r="B117" s="164"/>
      <c r="C117" s="766"/>
      <c r="D117" s="766"/>
      <c r="E117" s="427">
        <f>+Referencias!E112</f>
        <v>58</v>
      </c>
      <c r="F117" s="423" t="str">
        <f>+Referencias!F112</f>
        <v>Ruta de atención para la garantía de derechos y prevención del acoso laboral y sexual</v>
      </c>
      <c r="G117" s="413"/>
      <c r="H117" s="160"/>
      <c r="I117" s="286"/>
      <c r="J117" s="286"/>
      <c r="K117" s="288"/>
      <c r="L117" s="288"/>
      <c r="M117" s="288"/>
      <c r="N117" s="288" t="s">
        <v>636</v>
      </c>
      <c r="O117" s="288" t="s">
        <v>636</v>
      </c>
      <c r="P117" s="288"/>
      <c r="Q117" s="288"/>
      <c r="R117" s="288" t="s">
        <v>636</v>
      </c>
      <c r="S117" s="288"/>
      <c r="T117" s="288" t="s">
        <v>636</v>
      </c>
      <c r="U117" s="288"/>
      <c r="V117" s="165"/>
    </row>
    <row r="118" spans="2:22" ht="51" x14ac:dyDescent="0.2">
      <c r="B118" s="164"/>
      <c r="C118" s="766"/>
      <c r="D118" s="767"/>
      <c r="E118" s="427">
        <f>+Referencias!E113</f>
        <v>59</v>
      </c>
      <c r="F118" s="423" t="str">
        <f>+Referencias!F113</f>
        <v>Alistamiento e implementación de ajustes razonables entorno al cumplimiento Decreto 2011 de 2017, vinculación de personas con discapacidad en el sector público.</v>
      </c>
      <c r="G118" s="413"/>
      <c r="H118" s="160"/>
      <c r="I118" s="286" t="s">
        <v>636</v>
      </c>
      <c r="J118" s="286"/>
      <c r="K118" s="286"/>
      <c r="L118" s="288"/>
      <c r="M118" s="288"/>
      <c r="N118" s="288" t="s">
        <v>636</v>
      </c>
      <c r="O118" s="288"/>
      <c r="P118" s="288"/>
      <c r="Q118" s="288"/>
      <c r="R118" s="288" t="s">
        <v>636</v>
      </c>
      <c r="S118" s="288"/>
      <c r="T118" s="288"/>
      <c r="U118" s="288"/>
      <c r="V118" s="165"/>
    </row>
    <row r="119" spans="2:22" ht="38.25" x14ac:dyDescent="0.2">
      <c r="B119" s="164"/>
      <c r="C119" s="766"/>
      <c r="D119" s="765" t="str">
        <f>+Referencias!D114</f>
        <v>Seguridad y salud en el trabajo</v>
      </c>
      <c r="E119" s="427">
        <f>+Referencias!E114</f>
        <v>60</v>
      </c>
      <c r="F119" s="423" t="str">
        <f>+Referencias!F114</f>
        <v>Implementación de estándares mínimos del Sistema de Gestión de Seguridad y Salud en el Trabajo SG – SST</v>
      </c>
      <c r="G119" s="413"/>
      <c r="H119" s="160"/>
      <c r="I119" s="286"/>
      <c r="J119" s="286"/>
      <c r="K119" s="286" t="s">
        <v>636</v>
      </c>
      <c r="L119" s="288" t="s">
        <v>636</v>
      </c>
      <c r="M119" s="288" t="s">
        <v>636</v>
      </c>
      <c r="N119" s="288" t="s">
        <v>636</v>
      </c>
      <c r="O119" s="288" t="s">
        <v>636</v>
      </c>
      <c r="P119" s="288"/>
      <c r="Q119" s="288"/>
      <c r="R119" s="288"/>
      <c r="S119" s="288"/>
      <c r="T119" s="288" t="s">
        <v>636</v>
      </c>
      <c r="U119" s="288"/>
      <c r="V119" s="165"/>
    </row>
    <row r="120" spans="2:22" ht="38.25" x14ac:dyDescent="0.2">
      <c r="B120" s="164"/>
      <c r="C120" s="766"/>
      <c r="D120" s="766"/>
      <c r="E120" s="427">
        <f>+Referencias!E115</f>
        <v>61</v>
      </c>
      <c r="F120" s="423" t="str">
        <f>+Referencias!F115</f>
        <v>Cuenta con Programas de Promoción y Prevención de la salud teniendo en cuenta los factores de riesgo establecidos por la entidad.</v>
      </c>
      <c r="G120" s="413"/>
      <c r="H120" s="160"/>
      <c r="I120" s="286" t="s">
        <v>636</v>
      </c>
      <c r="J120" s="286" t="s">
        <v>636</v>
      </c>
      <c r="K120" s="286"/>
      <c r="L120" s="288"/>
      <c r="M120" s="288"/>
      <c r="N120" s="288" t="s">
        <v>636</v>
      </c>
      <c r="O120" s="288"/>
      <c r="P120" s="288"/>
      <c r="Q120" s="288"/>
      <c r="R120" s="288"/>
      <c r="S120" s="288"/>
      <c r="T120" s="288"/>
      <c r="U120" s="288"/>
      <c r="V120" s="165"/>
    </row>
    <row r="121" spans="2:22" ht="89.25" x14ac:dyDescent="0.2">
      <c r="B121" s="164"/>
      <c r="C121" s="766"/>
      <c r="D121" s="767"/>
      <c r="E121" s="427">
        <f>+Referencias!E116</f>
        <v>62</v>
      </c>
      <c r="F121" s="423" t="str">
        <f>+Referencias!F116</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21" s="413"/>
      <c r="H121" s="160"/>
      <c r="I121" s="286" t="s">
        <v>636</v>
      </c>
      <c r="J121" s="286" t="s">
        <v>636</v>
      </c>
      <c r="K121" s="286"/>
      <c r="L121" s="288"/>
      <c r="M121" s="288"/>
      <c r="N121" s="288" t="s">
        <v>636</v>
      </c>
      <c r="O121" s="288"/>
      <c r="P121" s="288"/>
      <c r="Q121" s="288"/>
      <c r="R121" s="288"/>
      <c r="S121" s="288"/>
      <c r="T121" s="288"/>
      <c r="U121" s="288"/>
      <c r="V121" s="165"/>
    </row>
    <row r="122" spans="2:22" ht="76.5" x14ac:dyDescent="0.2">
      <c r="B122" s="164"/>
      <c r="C122" s="766"/>
      <c r="D122" s="423" t="str">
        <f>+Referencias!D117</f>
        <v>Valores</v>
      </c>
      <c r="E122" s="427">
        <f>+Referencias!E117</f>
        <v>63</v>
      </c>
      <c r="F122" s="423" t="str">
        <f>+Referencias!F117</f>
        <v>Implementar el Código de Integridad, en articulación con la identificación de los valores y principios institucionales; avanzar en su divulgación e interiorización por parte de los todos los servidores y garantizar su cumplimiento en el ejercicio de sus funciones</v>
      </c>
      <c r="G122" s="413"/>
      <c r="H122" s="160"/>
      <c r="I122" s="286"/>
      <c r="J122" s="286"/>
      <c r="K122" s="286" t="s">
        <v>636</v>
      </c>
      <c r="L122" s="288" t="s">
        <v>636</v>
      </c>
      <c r="M122" s="288" t="s">
        <v>636</v>
      </c>
      <c r="N122" s="288" t="s">
        <v>636</v>
      </c>
      <c r="O122" s="288" t="s">
        <v>636</v>
      </c>
      <c r="P122" s="288"/>
      <c r="Q122" s="288"/>
      <c r="R122" s="288"/>
      <c r="S122" s="288"/>
      <c r="T122" s="288" t="s">
        <v>636</v>
      </c>
      <c r="U122" s="288"/>
      <c r="V122" s="165"/>
    </row>
    <row r="123" spans="2:22" ht="25.5" x14ac:dyDescent="0.2">
      <c r="B123" s="164"/>
      <c r="C123" s="766"/>
      <c r="D123" s="423" t="str">
        <f>+Referencias!D118</f>
        <v>Contratistas</v>
      </c>
      <c r="E123" s="427">
        <f>+Referencias!E118</f>
        <v>64</v>
      </c>
      <c r="F123" s="423" t="str">
        <f>+Referencias!F118</f>
        <v>Proporción de contratistas con relación a los servidores de planta</v>
      </c>
      <c r="G123" s="413"/>
      <c r="H123" s="160"/>
      <c r="I123" s="286"/>
      <c r="J123" s="286"/>
      <c r="K123" s="286"/>
      <c r="L123" s="288"/>
      <c r="M123" s="288"/>
      <c r="N123" s="288"/>
      <c r="O123" s="288"/>
      <c r="P123" s="288"/>
      <c r="Q123" s="288"/>
      <c r="R123" s="288"/>
      <c r="S123" s="288"/>
      <c r="T123" s="288"/>
      <c r="U123" s="288" t="s">
        <v>636</v>
      </c>
      <c r="V123" s="165"/>
    </row>
    <row r="124" spans="2:22" ht="51" x14ac:dyDescent="0.2">
      <c r="B124" s="164"/>
      <c r="C124" s="766"/>
      <c r="D124" s="423" t="str">
        <f>+Referencias!D119</f>
        <v>Negociación colectiva</v>
      </c>
      <c r="E124" s="427">
        <f>+Referencias!E119</f>
        <v>65</v>
      </c>
      <c r="F124" s="423" t="str">
        <f>+Referencias!F119</f>
        <v>Negociar las condiciones de trabajo con sindicatos y asociaciones legalmente constituidas en el marco de la normatividad vigente.</v>
      </c>
      <c r="G124" s="413"/>
      <c r="H124" s="160"/>
      <c r="I124" s="286"/>
      <c r="J124" s="286"/>
      <c r="K124" s="286"/>
      <c r="L124" s="288"/>
      <c r="M124" s="288"/>
      <c r="N124" s="288" t="s">
        <v>636</v>
      </c>
      <c r="O124" s="288"/>
      <c r="P124" s="288"/>
      <c r="Q124" s="288"/>
      <c r="R124" s="288" t="s">
        <v>636</v>
      </c>
      <c r="S124" s="288"/>
      <c r="T124" s="288"/>
      <c r="U124" s="288"/>
      <c r="V124" s="165"/>
    </row>
    <row r="125" spans="2:22" ht="76.5" x14ac:dyDescent="0.2">
      <c r="B125" s="164"/>
      <c r="C125" s="766"/>
      <c r="D125" s="765" t="str">
        <f>+Referencias!D120</f>
        <v>Gerencia Pública</v>
      </c>
      <c r="E125" s="427">
        <f>+Referencias!E120</f>
        <v>66</v>
      </c>
      <c r="F125" s="423" t="str">
        <f>+Referencias!F120</f>
        <v>Implementar mecanismos para evaluar y desarrollar competencias directivas y gerenciales como liderazgo, planeación, toma de decisiones, dirección y desarrollo de personal y conocimiento del entorno, entre otros.</v>
      </c>
      <c r="G125" s="413"/>
      <c r="H125" s="160"/>
      <c r="I125" s="286"/>
      <c r="J125" s="286"/>
      <c r="K125" s="286" t="s">
        <v>636</v>
      </c>
      <c r="L125" s="288"/>
      <c r="M125" s="288" t="s">
        <v>636</v>
      </c>
      <c r="N125" s="288" t="s">
        <v>636</v>
      </c>
      <c r="O125" s="288" t="s">
        <v>636</v>
      </c>
      <c r="P125" s="288" t="s">
        <v>636</v>
      </c>
      <c r="Q125" s="288"/>
      <c r="R125" s="288"/>
      <c r="S125" s="288" t="s">
        <v>636</v>
      </c>
      <c r="T125" s="288"/>
      <c r="U125" s="288"/>
      <c r="V125" s="165"/>
    </row>
    <row r="126" spans="2:22" s="174" customFormat="1" ht="25.5" x14ac:dyDescent="0.2">
      <c r="B126" s="175"/>
      <c r="C126" s="766"/>
      <c r="D126" s="766"/>
      <c r="E126" s="427">
        <f>+Referencias!E121</f>
        <v>67</v>
      </c>
      <c r="F126" s="423" t="str">
        <f>+Referencias!F121</f>
        <v>Promover la rendición de cuentas por parte de los gerentes (o directivos) públicos.</v>
      </c>
      <c r="G126" s="176"/>
      <c r="H126" s="177"/>
      <c r="I126" s="288"/>
      <c r="J126" s="288"/>
      <c r="K126" s="430"/>
      <c r="L126" s="430"/>
      <c r="M126" s="430"/>
      <c r="N126" s="430"/>
      <c r="O126" s="430"/>
      <c r="P126" s="430"/>
      <c r="Q126" s="430" t="s">
        <v>636</v>
      </c>
      <c r="R126" s="430" t="s">
        <v>636</v>
      </c>
      <c r="S126" s="430" t="s">
        <v>636</v>
      </c>
      <c r="T126" s="430"/>
      <c r="U126" s="288"/>
      <c r="V126" s="178"/>
    </row>
    <row r="127" spans="2:22" ht="63.75" x14ac:dyDescent="0.2">
      <c r="B127" s="32"/>
      <c r="C127" s="766"/>
      <c r="D127" s="766"/>
      <c r="E127" s="427">
        <f>+Referencias!E122</f>
        <v>68</v>
      </c>
      <c r="F127" s="423" t="str">
        <f>+Referencias!F122</f>
        <v xml:space="preserve">Propiciar mecanismos que faciliten la gestión de los conflictos por parte de los gerentes, de manera que tomen decisiones de forma objetiva y se eviten connotaciones negativas para la gestión. </v>
      </c>
      <c r="G127" s="294"/>
      <c r="H127" s="179"/>
      <c r="I127" s="288"/>
      <c r="J127" s="288"/>
      <c r="K127" s="430"/>
      <c r="L127" s="430"/>
      <c r="M127" s="430" t="s">
        <v>636</v>
      </c>
      <c r="N127" s="430"/>
      <c r="O127" s="430" t="s">
        <v>636</v>
      </c>
      <c r="P127" s="430"/>
      <c r="Q127" s="430"/>
      <c r="R127" s="430"/>
      <c r="S127" s="430"/>
      <c r="T127" s="430" t="s">
        <v>636</v>
      </c>
      <c r="U127" s="288"/>
      <c r="V127" s="33"/>
    </row>
    <row r="128" spans="2:22" ht="51" x14ac:dyDescent="0.2">
      <c r="B128" s="32"/>
      <c r="C128" s="766"/>
      <c r="D128" s="766"/>
      <c r="E128" s="427">
        <f>+Referencias!E123</f>
        <v>69</v>
      </c>
      <c r="F128" s="423" t="str">
        <f>+Referencias!F123</f>
        <v>Desarrollar procesos de reclutamiento que garanticen una amplia concurrencia de candidatos idóneos para el acceso a los empleos gerenciales (o directivos).</v>
      </c>
      <c r="G128" s="294"/>
      <c r="H128" s="179"/>
      <c r="I128" s="288"/>
      <c r="J128" s="288"/>
      <c r="K128" s="430"/>
      <c r="L128" s="430"/>
      <c r="M128" s="430" t="s">
        <v>636</v>
      </c>
      <c r="N128" s="430" t="s">
        <v>636</v>
      </c>
      <c r="O128" s="430" t="s">
        <v>636</v>
      </c>
      <c r="P128" s="430"/>
      <c r="Q128" s="430"/>
      <c r="R128" s="430"/>
      <c r="S128" s="430"/>
      <c r="T128" s="430"/>
      <c r="U128" s="288"/>
      <c r="V128" s="33"/>
    </row>
    <row r="129" spans="2:22" ht="51" x14ac:dyDescent="0.2">
      <c r="B129" s="32"/>
      <c r="C129" s="766"/>
      <c r="D129" s="766"/>
      <c r="E129" s="427">
        <f>+Referencias!E124</f>
        <v>70</v>
      </c>
      <c r="F129" s="423" t="str">
        <f>+Referencias!F124</f>
        <v>Implementar mecanismos o instrumentos para intervenir el desempeño de gerentes (o directivos) inferior a lo esperado (igual o inferior a 75%), mediante un plan de mejoramiento.</v>
      </c>
      <c r="G129" s="294"/>
      <c r="H129" s="179"/>
      <c r="I129" s="288"/>
      <c r="J129" s="288"/>
      <c r="K129" s="430"/>
      <c r="L129" s="430"/>
      <c r="M129" s="430" t="s">
        <v>636</v>
      </c>
      <c r="N129" s="430"/>
      <c r="O129" s="430" t="s">
        <v>636</v>
      </c>
      <c r="P129" s="430"/>
      <c r="Q129" s="430"/>
      <c r="R129" s="430"/>
      <c r="S129" s="430" t="s">
        <v>636</v>
      </c>
      <c r="T129" s="430"/>
      <c r="U129" s="288"/>
      <c r="V129" s="33"/>
    </row>
    <row r="130" spans="2:22" ht="38.25" x14ac:dyDescent="0.2">
      <c r="B130" s="32"/>
      <c r="C130" s="767"/>
      <c r="D130" s="767"/>
      <c r="E130" s="427">
        <f>+Referencias!E125</f>
        <v>71</v>
      </c>
      <c r="F130" s="423" t="str">
        <f>+Referencias!F125</f>
        <v>Brindar oportunidades para que los servidores públicos de carrera desempeñen cargos gerenciales (o directivos).</v>
      </c>
      <c r="G130" s="294"/>
      <c r="H130" s="179"/>
      <c r="I130" s="288"/>
      <c r="J130" s="288"/>
      <c r="K130" s="430"/>
      <c r="L130" s="430"/>
      <c r="M130" s="430" t="s">
        <v>636</v>
      </c>
      <c r="N130" s="430" t="s">
        <v>636</v>
      </c>
      <c r="O130" s="430"/>
      <c r="P130" s="430"/>
      <c r="Q130" s="430"/>
      <c r="R130" s="430"/>
      <c r="S130" s="430"/>
      <c r="T130" s="430"/>
      <c r="U130" s="288"/>
      <c r="V130" s="33"/>
    </row>
    <row r="131" spans="2:22" ht="38.25" x14ac:dyDescent="0.2">
      <c r="B131" s="32"/>
      <c r="C131" s="765" t="str">
        <f>+Referencias!C126</f>
        <v>RETIRO</v>
      </c>
      <c r="D131" s="423" t="str">
        <f>+Referencias!D126</f>
        <v>Gestión de la información</v>
      </c>
      <c r="E131" s="427">
        <f>+Referencias!E126</f>
        <v>72</v>
      </c>
      <c r="F131" s="423" t="str">
        <f>+Referencias!F126</f>
        <v>Contar con cifras de retiro de servidores y su correspondiente análisis por modalidad de retiro.</v>
      </c>
      <c r="G131" s="294"/>
      <c r="H131" s="179"/>
      <c r="I131" s="288"/>
      <c r="J131" s="288"/>
      <c r="K131" s="430"/>
      <c r="L131" s="430"/>
      <c r="M131" s="430"/>
      <c r="N131" s="430"/>
      <c r="O131" s="430"/>
      <c r="P131" s="430"/>
      <c r="Q131" s="430"/>
      <c r="R131" s="430"/>
      <c r="S131" s="430"/>
      <c r="T131" s="430"/>
      <c r="U131" s="288" t="s">
        <v>636</v>
      </c>
      <c r="V131" s="33"/>
    </row>
    <row r="132" spans="2:22" ht="38.25" x14ac:dyDescent="0.2">
      <c r="B132" s="32"/>
      <c r="C132" s="766"/>
      <c r="D132" s="765" t="str">
        <f>+Referencias!D127</f>
        <v>Administración del talento humano</v>
      </c>
      <c r="E132" s="427">
        <f>+Referencias!E127</f>
        <v>73</v>
      </c>
      <c r="F132" s="423" t="str">
        <f>+Referencias!F127</f>
        <v>Realizar entrevistas de retiro para identificar las razones por las que los servidores se retiran de la entidad.</v>
      </c>
      <c r="G132" s="294"/>
      <c r="H132" s="179"/>
      <c r="I132" s="288"/>
      <c r="J132" s="288"/>
      <c r="K132" s="430"/>
      <c r="L132" s="430"/>
      <c r="M132" s="430"/>
      <c r="N132" s="430" t="s">
        <v>636</v>
      </c>
      <c r="O132" s="430"/>
      <c r="P132" s="430"/>
      <c r="Q132" s="430"/>
      <c r="R132" s="430"/>
      <c r="S132" s="430" t="s">
        <v>636</v>
      </c>
      <c r="T132" s="430"/>
      <c r="U132" s="288"/>
      <c r="V132" s="33"/>
    </row>
    <row r="133" spans="2:22" ht="38.25" x14ac:dyDescent="0.2">
      <c r="B133" s="32"/>
      <c r="C133" s="766"/>
      <c r="D133" s="767"/>
      <c r="E133" s="427">
        <f>+Referencias!E128</f>
        <v>74</v>
      </c>
      <c r="F133" s="423" t="str">
        <f>+Referencias!F128</f>
        <v>Elaborar un informe acerca de las razones de retiro que genere insumos para el plan estratégico del talento humano.</v>
      </c>
      <c r="G133" s="294"/>
      <c r="H133" s="179"/>
      <c r="I133" s="288"/>
      <c r="J133" s="288"/>
      <c r="K133" s="430"/>
      <c r="L133" s="430" t="s">
        <v>636</v>
      </c>
      <c r="M133" s="430"/>
      <c r="N133" s="430"/>
      <c r="O133" s="430" t="s">
        <v>636</v>
      </c>
      <c r="P133" s="430"/>
      <c r="Q133" s="430"/>
      <c r="R133" s="430"/>
      <c r="S133" s="430"/>
      <c r="T133" s="430"/>
      <c r="U133" s="288"/>
      <c r="V133" s="33"/>
    </row>
    <row r="134" spans="2:22" ht="51" x14ac:dyDescent="0.2">
      <c r="B134" s="32"/>
      <c r="C134" s="766"/>
      <c r="D134" s="765" t="str">
        <f>+Referencias!D129</f>
        <v>Desvinculación asistida</v>
      </c>
      <c r="E134" s="427">
        <f>+Referencias!E129</f>
        <v>75</v>
      </c>
      <c r="F134" s="423" t="str">
        <f>+Referencias!F129</f>
        <v>Contar con programas de reconocimiento de la trayectoria laboral  y agradecimiento por el servicio prestado a las personas que se desvinculan</v>
      </c>
      <c r="G134" s="294"/>
      <c r="H134" s="179"/>
      <c r="I134" s="288"/>
      <c r="J134" s="288"/>
      <c r="K134" s="430" t="s">
        <v>636</v>
      </c>
      <c r="L134" s="430"/>
      <c r="M134" s="430" t="s">
        <v>636</v>
      </c>
      <c r="N134" s="430" t="s">
        <v>636</v>
      </c>
      <c r="O134" s="430"/>
      <c r="P134" s="430"/>
      <c r="Q134" s="430"/>
      <c r="R134" s="430"/>
      <c r="S134" s="430"/>
      <c r="T134" s="430"/>
      <c r="U134" s="288"/>
      <c r="V134" s="33"/>
    </row>
    <row r="135" spans="2:22" ht="76.5" x14ac:dyDescent="0.2">
      <c r="B135" s="32"/>
      <c r="C135" s="766"/>
      <c r="D135" s="767"/>
      <c r="E135" s="427">
        <f>+Referencias!E130</f>
        <v>76</v>
      </c>
      <c r="F135" s="423" t="str">
        <f>+Referencias!F130</f>
        <v>Brindar apoyo socio laboral y emocional a las personas que se desvinculan por pensión, por reestructuración o por finalización del nombramiento en provisionalidad, de manera que se les facilite enfrentar el cambio, mediante un Plan de Desvinculación Asistida</v>
      </c>
      <c r="G135" s="294"/>
      <c r="H135" s="179"/>
      <c r="I135" s="288"/>
      <c r="J135" s="288"/>
      <c r="K135" s="430" t="s">
        <v>636</v>
      </c>
      <c r="L135" s="430"/>
      <c r="M135" s="430"/>
      <c r="N135" s="430" t="s">
        <v>636</v>
      </c>
      <c r="O135" s="430"/>
      <c r="P135" s="430"/>
      <c r="Q135" s="430"/>
      <c r="R135" s="430"/>
      <c r="S135" s="430"/>
      <c r="T135" s="430"/>
      <c r="U135" s="288"/>
      <c r="V135" s="33"/>
    </row>
    <row r="136" spans="2:22" ht="38.25" x14ac:dyDescent="0.2">
      <c r="B136" s="32"/>
      <c r="C136" s="768"/>
      <c r="D136" s="423" t="str">
        <f>+Referencias!D131</f>
        <v>Gestión del conocimiento</v>
      </c>
      <c r="E136" s="427">
        <f>+Referencias!E131</f>
        <v>77</v>
      </c>
      <c r="F136" s="423" t="str">
        <f>+Referencias!F131</f>
        <v>Contar con mecanismos para transferir el conocimiento de los servidores que se retiran de la Entidad a quienes continúan vinculados</v>
      </c>
      <c r="G136" s="294"/>
      <c r="H136" s="179"/>
      <c r="I136" s="288"/>
      <c r="J136" s="288"/>
      <c r="K136" s="430"/>
      <c r="L136" s="430"/>
      <c r="M136" s="430"/>
      <c r="N136" s="430"/>
      <c r="O136" s="430"/>
      <c r="P136" s="430" t="s">
        <v>636</v>
      </c>
      <c r="Q136" s="430"/>
      <c r="R136" s="430"/>
      <c r="S136" s="430"/>
      <c r="T136" s="430" t="s">
        <v>636</v>
      </c>
      <c r="U136" s="288"/>
      <c r="V136" s="33"/>
    </row>
    <row r="137" spans="2:22" ht="19.5" thickBot="1" x14ac:dyDescent="0.25">
      <c r="B137" s="41"/>
      <c r="C137" s="166"/>
      <c r="D137" s="295"/>
      <c r="E137" s="428"/>
      <c r="F137" s="295"/>
      <c r="G137" s="295"/>
      <c r="H137" s="167"/>
      <c r="I137" s="290"/>
      <c r="J137" s="290"/>
      <c r="K137" s="290"/>
      <c r="L137" s="290"/>
      <c r="M137" s="290"/>
      <c r="N137" s="290"/>
      <c r="O137" s="290"/>
      <c r="P137" s="290"/>
      <c r="Q137" s="290"/>
      <c r="R137" s="290"/>
      <c r="S137" s="290"/>
      <c r="T137" s="290"/>
      <c r="U137" s="290"/>
      <c r="V137" s="43"/>
    </row>
    <row r="138" spans="2:22" ht="18.75" x14ac:dyDescent="0.2">
      <c r="D138" s="47"/>
      <c r="E138" s="429"/>
      <c r="F138" s="47"/>
      <c r="G138" s="47"/>
      <c r="I138" s="291"/>
      <c r="J138" s="291"/>
      <c r="K138" s="291"/>
      <c r="L138" s="291"/>
      <c r="M138" s="291"/>
      <c r="N138" s="291"/>
      <c r="O138" s="291"/>
      <c r="P138" s="291"/>
      <c r="Q138" s="291"/>
      <c r="R138" s="291"/>
      <c r="S138" s="291"/>
      <c r="T138" s="291"/>
      <c r="U138" s="291"/>
    </row>
    <row r="139" spans="2:22" ht="18.75" hidden="1" x14ac:dyDescent="0.2">
      <c r="D139" s="47"/>
      <c r="E139" s="429"/>
      <c r="F139" s="47"/>
      <c r="G139" s="47"/>
      <c r="I139" s="291"/>
      <c r="J139" s="291"/>
      <c r="K139" s="291"/>
      <c r="L139" s="291"/>
      <c r="M139" s="291"/>
      <c r="N139" s="291"/>
      <c r="O139" s="291"/>
      <c r="P139" s="291"/>
      <c r="Q139" s="291"/>
      <c r="R139" s="291"/>
      <c r="S139" s="291"/>
      <c r="T139" s="291"/>
      <c r="U139" s="291"/>
    </row>
    <row r="140" spans="2:22" hidden="1" x14ac:dyDescent="0.2"/>
    <row r="141" spans="2:22" hidden="1" x14ac:dyDescent="0.2"/>
    <row r="142" spans="2:22" hidden="1" x14ac:dyDescent="0.2"/>
    <row r="143" spans="2:22" hidden="1" x14ac:dyDescent="0.2"/>
    <row r="144" spans="2:22"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sheetData>
  <autoFilter ref="I11:U136"/>
  <mergeCells count="28">
    <mergeCell ref="C4:U4"/>
    <mergeCell ref="C10:F11"/>
    <mergeCell ref="I6:L6"/>
    <mergeCell ref="M6:P6"/>
    <mergeCell ref="Q6:R6"/>
    <mergeCell ref="S6:T6"/>
    <mergeCell ref="C6:G8"/>
    <mergeCell ref="D125:D130"/>
    <mergeCell ref="D132:D133"/>
    <mergeCell ref="D134:D135"/>
    <mergeCell ref="C131:C136"/>
    <mergeCell ref="G10:G11"/>
    <mergeCell ref="C49:C130"/>
    <mergeCell ref="D12:D14"/>
    <mergeCell ref="D15:D24"/>
    <mergeCell ref="D25:D33"/>
    <mergeCell ref="C12:C35"/>
    <mergeCell ref="D36:D40"/>
    <mergeCell ref="D41:D43"/>
    <mergeCell ref="D44:D45"/>
    <mergeCell ref="C36:C48"/>
    <mergeCell ref="D50:D53"/>
    <mergeCell ref="D54:D60"/>
    <mergeCell ref="D61:D75"/>
    <mergeCell ref="D76:D99"/>
    <mergeCell ref="D100:D107"/>
    <mergeCell ref="D108:D118"/>
    <mergeCell ref="D119:D121"/>
  </mergeCells>
  <conditionalFormatting sqref="I12:U136">
    <cfRule type="containsText" dxfId="70" priority="2" operator="containsText" text="X">
      <formula>NOT(ISERROR(SEARCH("X",I12)))</formula>
    </cfRule>
  </conditionalFormatting>
  <dataValidations count="1">
    <dataValidation type="whole" operator="equal" allowBlank="1" showInputMessage="1" showErrorMessage="1" sqref="I12:U136 G2:XFD8 A1:F1048576">
      <formula1>27253034123005</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showGridLines="0" tabSelected="1" topLeftCell="P43" zoomScale="110" zoomScaleNormal="110" workbookViewId="0">
      <selection activeCell="P44" sqref="P44"/>
    </sheetView>
  </sheetViews>
  <sheetFormatPr baseColWidth="10" defaultColWidth="0" defaultRowHeight="14.25" zeroHeight="1" x14ac:dyDescent="0.25"/>
  <cols>
    <col min="1" max="1" width="1.140625" style="110" customWidth="1"/>
    <col min="2" max="2" width="0.7109375" style="110" customWidth="1"/>
    <col min="3" max="3" width="6" style="110" customWidth="1"/>
    <col min="4" max="4" width="17.85546875" style="110" customWidth="1"/>
    <col min="5" max="5" width="53.85546875" style="110" customWidth="1"/>
    <col min="6" max="6" width="0.7109375" style="110" customWidth="1"/>
    <col min="7" max="7" width="3" style="110" customWidth="1"/>
    <col min="8" max="8" width="106.140625" style="110" hidden="1" customWidth="1"/>
    <col min="9" max="9" width="0.7109375" style="110" customWidth="1"/>
    <col min="10" max="10" width="91" style="110" customWidth="1"/>
    <col min="11" max="11" width="0.7109375" style="110" customWidth="1"/>
    <col min="12" max="12" width="61.42578125" style="110" customWidth="1"/>
    <col min="13" max="13" width="71.5703125" style="110" customWidth="1"/>
    <col min="14" max="14" width="61.42578125" style="110" hidden="1" customWidth="1"/>
    <col min="15" max="15" width="35.28515625" style="110" customWidth="1"/>
    <col min="16" max="18" width="61.42578125" style="110" customWidth="1"/>
    <col min="19" max="19" width="1.140625" style="110" customWidth="1"/>
    <col min="20" max="20" width="3.85546875" style="110" customWidth="1"/>
    <col min="21" max="21" width="1.28515625" style="110" customWidth="1"/>
    <col min="22" max="22" width="0" style="110" hidden="1" customWidth="1"/>
    <col min="23" max="16384" width="11.42578125" style="110" hidden="1"/>
  </cols>
  <sheetData>
    <row r="1" spans="2:19" ht="8.25" customHeight="1" thickBot="1" x14ac:dyDescent="0.3"/>
    <row r="2" spans="2:19" ht="82.5" customHeight="1" x14ac:dyDescent="0.25">
      <c r="B2" s="281"/>
      <c r="C2" s="282"/>
      <c r="D2" s="282"/>
      <c r="E2" s="282"/>
      <c r="F2" s="282"/>
      <c r="G2" s="282"/>
      <c r="H2" s="282"/>
      <c r="I2" s="282"/>
      <c r="J2" s="282"/>
      <c r="K2" s="282"/>
      <c r="L2" s="282"/>
      <c r="M2" s="282"/>
      <c r="N2" s="282"/>
      <c r="O2" s="282"/>
      <c r="P2" s="282"/>
      <c r="Q2" s="282"/>
      <c r="R2" s="282"/>
      <c r="S2" s="283"/>
    </row>
    <row r="3" spans="2:19" ht="4.5" customHeight="1" x14ac:dyDescent="0.25">
      <c r="B3" s="284"/>
      <c r="C3" s="113"/>
      <c r="D3" s="113"/>
      <c r="E3" s="113"/>
      <c r="F3" s="113"/>
      <c r="G3" s="113"/>
      <c r="H3" s="113"/>
      <c r="I3" s="113"/>
      <c r="J3" s="113"/>
      <c r="K3" s="113"/>
      <c r="L3" s="113"/>
      <c r="M3" s="113"/>
      <c r="N3" s="113"/>
      <c r="O3" s="113"/>
      <c r="P3" s="113"/>
      <c r="Q3" s="113"/>
      <c r="R3" s="113"/>
      <c r="S3" s="285"/>
    </row>
    <row r="4" spans="2:19" ht="34.5" customHeight="1" x14ac:dyDescent="0.25">
      <c r="B4" s="111"/>
      <c r="C4" s="824" t="s">
        <v>742</v>
      </c>
      <c r="D4" s="825"/>
      <c r="E4" s="825"/>
      <c r="F4" s="825"/>
      <c r="G4" s="825"/>
      <c r="H4" s="825"/>
      <c r="I4" s="825"/>
      <c r="J4" s="825"/>
      <c r="K4" s="825"/>
      <c r="L4" s="825"/>
      <c r="M4" s="825"/>
      <c r="N4" s="825"/>
      <c r="O4" s="825"/>
      <c r="P4" s="825"/>
      <c r="Q4" s="825"/>
      <c r="R4" s="826"/>
      <c r="S4" s="112"/>
    </row>
    <row r="5" spans="2:19" ht="5.25" customHeight="1" thickBot="1" x14ac:dyDescent="0.3">
      <c r="B5" s="111"/>
      <c r="C5" s="113"/>
      <c r="D5" s="113"/>
      <c r="E5" s="827"/>
      <c r="F5" s="827"/>
      <c r="G5" s="114"/>
      <c r="H5" s="115"/>
      <c r="I5" s="113"/>
      <c r="J5" s="113"/>
      <c r="K5" s="114"/>
      <c r="L5" s="115"/>
      <c r="M5" s="113"/>
      <c r="N5" s="113"/>
      <c r="O5" s="113"/>
      <c r="P5" s="114"/>
      <c r="Q5" s="115"/>
      <c r="R5" s="115"/>
      <c r="S5" s="112"/>
    </row>
    <row r="6" spans="2:19" ht="39.75" customHeight="1" x14ac:dyDescent="0.25">
      <c r="B6" s="111"/>
      <c r="C6" s="828" t="s">
        <v>587</v>
      </c>
      <c r="D6" s="829"/>
      <c r="E6" s="829"/>
      <c r="F6" s="830"/>
      <c r="G6" s="116"/>
      <c r="H6" s="117"/>
      <c r="I6" s="831">
        <v>5</v>
      </c>
      <c r="J6" s="832"/>
      <c r="K6" s="118"/>
      <c r="L6" s="833" t="s">
        <v>1120</v>
      </c>
      <c r="M6" s="844" t="s">
        <v>1121</v>
      </c>
      <c r="N6" s="844" t="s">
        <v>1122</v>
      </c>
      <c r="O6" s="844" t="s">
        <v>1123</v>
      </c>
      <c r="P6" s="846" t="s">
        <v>1124</v>
      </c>
      <c r="Q6" s="847"/>
      <c r="R6" s="848" t="s">
        <v>1125</v>
      </c>
      <c r="S6" s="112"/>
    </row>
    <row r="7" spans="2:19" ht="31.5" customHeight="1" x14ac:dyDescent="0.25">
      <c r="B7" s="111"/>
      <c r="C7" s="835">
        <v>1</v>
      </c>
      <c r="D7" s="838" t="s">
        <v>638</v>
      </c>
      <c r="E7" s="840" t="s">
        <v>699</v>
      </c>
      <c r="F7" s="841"/>
      <c r="G7" s="116"/>
      <c r="H7" s="117"/>
      <c r="I7" s="831"/>
      <c r="J7" s="832"/>
      <c r="K7" s="118"/>
      <c r="L7" s="834"/>
      <c r="M7" s="845"/>
      <c r="N7" s="845"/>
      <c r="O7" s="845"/>
      <c r="P7" s="472" t="s">
        <v>1126</v>
      </c>
      <c r="Q7" s="472" t="s">
        <v>1127</v>
      </c>
      <c r="R7" s="849"/>
      <c r="S7" s="112"/>
    </row>
    <row r="8" spans="2:19" ht="195.75" customHeight="1" x14ac:dyDescent="0.25">
      <c r="B8" s="111"/>
      <c r="C8" s="836"/>
      <c r="D8" s="766"/>
      <c r="E8" s="462"/>
      <c r="F8" s="463"/>
      <c r="G8" s="116"/>
      <c r="H8" s="117"/>
      <c r="I8" s="464"/>
      <c r="J8" s="465"/>
      <c r="K8" s="118"/>
      <c r="L8" s="850" t="s">
        <v>1288</v>
      </c>
      <c r="M8" s="471" t="s">
        <v>1247</v>
      </c>
      <c r="N8" s="850" t="s">
        <v>1289</v>
      </c>
      <c r="O8" s="471" t="s">
        <v>1203</v>
      </c>
      <c r="P8" s="475" t="s">
        <v>1248</v>
      </c>
      <c r="Q8" s="475" t="s">
        <v>1405</v>
      </c>
      <c r="R8" s="471"/>
      <c r="S8" s="112"/>
    </row>
    <row r="9" spans="2:19" ht="130.5" customHeight="1" x14ac:dyDescent="0.25">
      <c r="B9" s="111"/>
      <c r="C9" s="836"/>
      <c r="D9" s="766"/>
      <c r="E9" s="462"/>
      <c r="F9" s="463"/>
      <c r="G9" s="116"/>
      <c r="H9" s="117"/>
      <c r="I9" s="464"/>
      <c r="J9" s="465"/>
      <c r="K9" s="118"/>
      <c r="L9" s="851"/>
      <c r="M9" s="471" t="s">
        <v>1249</v>
      </c>
      <c r="N9" s="851"/>
      <c r="O9" s="471" t="s">
        <v>1407</v>
      </c>
      <c r="P9" s="475" t="s">
        <v>1246</v>
      </c>
      <c r="Q9" s="475" t="s">
        <v>1250</v>
      </c>
      <c r="R9" s="471"/>
      <c r="S9" s="112"/>
    </row>
    <row r="10" spans="2:19" ht="185.25" customHeight="1" x14ac:dyDescent="0.25">
      <c r="B10" s="111"/>
      <c r="C10" s="836"/>
      <c r="D10" s="766"/>
      <c r="E10" s="462"/>
      <c r="F10" s="463"/>
      <c r="G10" s="116"/>
      <c r="H10" s="117"/>
      <c r="I10" s="464"/>
      <c r="J10" s="465"/>
      <c r="K10" s="118"/>
      <c r="L10" s="851"/>
      <c r="M10" s="471" t="s">
        <v>1251</v>
      </c>
      <c r="N10" s="851"/>
      <c r="O10" s="471" t="s">
        <v>1409</v>
      </c>
      <c r="P10" s="475" t="s">
        <v>1252</v>
      </c>
      <c r="Q10" s="475" t="s">
        <v>1253</v>
      </c>
      <c r="R10" s="471"/>
      <c r="S10" s="112"/>
    </row>
    <row r="11" spans="2:19" ht="130.5" customHeight="1" x14ac:dyDescent="0.25">
      <c r="B11" s="111"/>
      <c r="C11" s="836"/>
      <c r="D11" s="766"/>
      <c r="E11" s="462"/>
      <c r="F11" s="463"/>
      <c r="G11" s="116"/>
      <c r="H11" s="117"/>
      <c r="I11" s="464"/>
      <c r="J11" s="465"/>
      <c r="K11" s="118"/>
      <c r="L11" s="851"/>
      <c r="M11" s="471" t="s">
        <v>1254</v>
      </c>
      <c r="N11" s="851"/>
      <c r="O11" s="471" t="s">
        <v>1408</v>
      </c>
      <c r="P11" s="475">
        <v>43999</v>
      </c>
      <c r="Q11" s="475">
        <v>44073</v>
      </c>
      <c r="R11" s="471"/>
      <c r="S11" s="112"/>
    </row>
    <row r="12" spans="2:19" s="486" customFormat="1" ht="130.5" customHeight="1" x14ac:dyDescent="0.25">
      <c r="B12" s="476"/>
      <c r="C12" s="836"/>
      <c r="D12" s="766"/>
      <c r="E12" s="477"/>
      <c r="F12" s="478"/>
      <c r="G12" s="479"/>
      <c r="H12" s="480"/>
      <c r="I12" s="481"/>
      <c r="J12" s="482"/>
      <c r="K12" s="483"/>
      <c r="L12" s="851"/>
      <c r="M12" s="484" t="s">
        <v>1325</v>
      </c>
      <c r="N12" s="851"/>
      <c r="O12" s="500" t="s">
        <v>1410</v>
      </c>
      <c r="P12" s="501" t="s">
        <v>1256</v>
      </c>
      <c r="Q12" s="501" t="s">
        <v>1257</v>
      </c>
      <c r="R12" s="500"/>
      <c r="S12" s="485"/>
    </row>
    <row r="13" spans="2:19" ht="130.5" customHeight="1" x14ac:dyDescent="0.25">
      <c r="B13" s="111"/>
      <c r="C13" s="836"/>
      <c r="D13" s="766"/>
      <c r="E13" s="462"/>
      <c r="F13" s="463"/>
      <c r="G13" s="116"/>
      <c r="H13" s="117"/>
      <c r="I13" s="464"/>
      <c r="J13" s="465"/>
      <c r="K13" s="118"/>
      <c r="L13" s="851"/>
      <c r="M13" s="471" t="s">
        <v>1260</v>
      </c>
      <c r="N13" s="851"/>
      <c r="O13" s="471" t="s">
        <v>1411</v>
      </c>
      <c r="P13" s="475" t="s">
        <v>1246</v>
      </c>
      <c r="Q13" s="475" t="s">
        <v>1258</v>
      </c>
      <c r="R13" s="471"/>
      <c r="S13" s="112"/>
    </row>
    <row r="14" spans="2:19" s="486" customFormat="1" ht="130.5" customHeight="1" x14ac:dyDescent="0.25">
      <c r="B14" s="476"/>
      <c r="C14" s="836"/>
      <c r="D14" s="766"/>
      <c r="E14" s="477"/>
      <c r="F14" s="478"/>
      <c r="G14" s="479"/>
      <c r="H14" s="480"/>
      <c r="I14" s="481"/>
      <c r="J14" s="482"/>
      <c r="K14" s="483"/>
      <c r="L14" s="851"/>
      <c r="M14" s="484" t="s">
        <v>1207</v>
      </c>
      <c r="N14" s="851"/>
      <c r="O14" s="500" t="s">
        <v>1412</v>
      </c>
      <c r="P14" s="501" t="s">
        <v>1246</v>
      </c>
      <c r="Q14" s="501" t="s">
        <v>1258</v>
      </c>
      <c r="R14" s="500"/>
      <c r="S14" s="485"/>
    </row>
    <row r="15" spans="2:19" s="486" customFormat="1" ht="130.5" customHeight="1" x14ac:dyDescent="0.25">
      <c r="B15" s="476"/>
      <c r="C15" s="836"/>
      <c r="D15" s="766"/>
      <c r="E15" s="477"/>
      <c r="F15" s="478"/>
      <c r="G15" s="479"/>
      <c r="H15" s="480"/>
      <c r="I15" s="481"/>
      <c r="J15" s="482"/>
      <c r="K15" s="483"/>
      <c r="L15" s="851"/>
      <c r="M15" s="484" t="s">
        <v>1208</v>
      </c>
      <c r="N15" s="851"/>
      <c r="O15" s="498" t="s">
        <v>1412</v>
      </c>
      <c r="P15" s="501" t="s">
        <v>1246</v>
      </c>
      <c r="Q15" s="501" t="s">
        <v>1258</v>
      </c>
      <c r="R15" s="500"/>
      <c r="S15" s="485"/>
    </row>
    <row r="16" spans="2:19" s="486" customFormat="1" ht="130.5" customHeight="1" x14ac:dyDescent="0.25">
      <c r="B16" s="476"/>
      <c r="C16" s="836"/>
      <c r="D16" s="766"/>
      <c r="E16" s="477"/>
      <c r="F16" s="478"/>
      <c r="G16" s="479"/>
      <c r="H16" s="480"/>
      <c r="I16" s="481"/>
      <c r="J16" s="482"/>
      <c r="K16" s="483"/>
      <c r="L16" s="851"/>
      <c r="M16" s="484" t="s">
        <v>1261</v>
      </c>
      <c r="N16" s="851"/>
      <c r="O16" s="502" t="s">
        <v>1414</v>
      </c>
      <c r="P16" s="501" t="s">
        <v>1246</v>
      </c>
      <c r="Q16" s="501" t="s">
        <v>1258</v>
      </c>
      <c r="R16" s="500"/>
      <c r="S16" s="485"/>
    </row>
    <row r="17" spans="2:19" ht="130.5" customHeight="1" x14ac:dyDescent="0.25">
      <c r="B17" s="111"/>
      <c r="C17" s="836"/>
      <c r="D17" s="766"/>
      <c r="E17" s="462"/>
      <c r="F17" s="463"/>
      <c r="G17" s="116"/>
      <c r="H17" s="117"/>
      <c r="I17" s="464"/>
      <c r="J17" s="465"/>
      <c r="K17" s="118"/>
      <c r="L17" s="851"/>
      <c r="M17" s="471" t="s">
        <v>1262</v>
      </c>
      <c r="N17" s="851"/>
      <c r="O17" s="474" t="s">
        <v>1413</v>
      </c>
      <c r="P17" s="475">
        <v>43999</v>
      </c>
      <c r="Q17" s="475">
        <v>44195</v>
      </c>
      <c r="R17" s="471"/>
      <c r="S17" s="112"/>
    </row>
    <row r="18" spans="2:19" ht="130.5" customHeight="1" x14ac:dyDescent="0.25">
      <c r="B18" s="111"/>
      <c r="C18" s="836"/>
      <c r="D18" s="766"/>
      <c r="E18" s="462"/>
      <c r="F18" s="463"/>
      <c r="G18" s="116"/>
      <c r="H18" s="117"/>
      <c r="I18" s="464"/>
      <c r="J18" s="465"/>
      <c r="K18" s="118"/>
      <c r="L18" s="851"/>
      <c r="M18" s="471" t="s">
        <v>1263</v>
      </c>
      <c r="N18" s="851"/>
      <c r="O18" s="473" t="s">
        <v>1415</v>
      </c>
      <c r="P18" s="475" t="s">
        <v>1264</v>
      </c>
      <c r="Q18" s="475" t="s">
        <v>1265</v>
      </c>
      <c r="R18" s="471"/>
      <c r="S18" s="112"/>
    </row>
    <row r="19" spans="2:19" ht="130.5" customHeight="1" x14ac:dyDescent="0.25">
      <c r="B19" s="111"/>
      <c r="C19" s="836"/>
      <c r="D19" s="766"/>
      <c r="E19" s="462"/>
      <c r="F19" s="463"/>
      <c r="G19" s="116"/>
      <c r="H19" s="117"/>
      <c r="I19" s="464"/>
      <c r="J19" s="465"/>
      <c r="K19" s="118"/>
      <c r="L19" s="851"/>
      <c r="M19" s="471" t="s">
        <v>1199</v>
      </c>
      <c r="N19" s="851"/>
      <c r="O19" s="473" t="s">
        <v>1411</v>
      </c>
      <c r="P19" s="475">
        <v>43999</v>
      </c>
      <c r="Q19" s="475">
        <v>44060</v>
      </c>
      <c r="R19" s="471"/>
      <c r="S19" s="112"/>
    </row>
    <row r="20" spans="2:19" ht="130.5" customHeight="1" x14ac:dyDescent="0.25">
      <c r="B20" s="111"/>
      <c r="C20" s="836"/>
      <c r="D20" s="766"/>
      <c r="E20" s="462"/>
      <c r="F20" s="463"/>
      <c r="G20" s="116"/>
      <c r="H20" s="117"/>
      <c r="I20" s="464"/>
      <c r="J20" s="465"/>
      <c r="K20" s="118"/>
      <c r="L20" s="851"/>
      <c r="M20" s="471" t="s">
        <v>1200</v>
      </c>
      <c r="N20" s="851"/>
      <c r="O20" s="473" t="s">
        <v>1411</v>
      </c>
      <c r="P20" s="475">
        <v>43999</v>
      </c>
      <c r="Q20" s="475">
        <v>44060</v>
      </c>
      <c r="R20" s="471"/>
      <c r="S20" s="112"/>
    </row>
    <row r="21" spans="2:19" ht="130.5" customHeight="1" x14ac:dyDescent="0.25">
      <c r="B21" s="111"/>
      <c r="C21" s="836"/>
      <c r="D21" s="766"/>
      <c r="E21" s="462"/>
      <c r="F21" s="463"/>
      <c r="G21" s="116"/>
      <c r="H21" s="117"/>
      <c r="I21" s="464"/>
      <c r="J21" s="465"/>
      <c r="K21" s="118"/>
      <c r="L21" s="851"/>
      <c r="M21" s="471" t="s">
        <v>1201</v>
      </c>
      <c r="N21" s="851"/>
      <c r="O21" s="473" t="s">
        <v>1411</v>
      </c>
      <c r="P21" s="475">
        <v>43999</v>
      </c>
      <c r="Q21" s="475">
        <v>44091</v>
      </c>
      <c r="R21" s="471"/>
      <c r="S21" s="112"/>
    </row>
    <row r="22" spans="2:19" ht="130.5" customHeight="1" x14ac:dyDescent="0.25">
      <c r="B22" s="111"/>
      <c r="C22" s="836"/>
      <c r="D22" s="766"/>
      <c r="E22" s="462"/>
      <c r="F22" s="463"/>
      <c r="G22" s="116"/>
      <c r="H22" s="117"/>
      <c r="I22" s="464"/>
      <c r="J22" s="465"/>
      <c r="K22" s="118"/>
      <c r="L22" s="851"/>
      <c r="M22" s="471" t="s">
        <v>1202</v>
      </c>
      <c r="N22" s="851"/>
      <c r="O22" s="473" t="s">
        <v>1411</v>
      </c>
      <c r="P22" s="475" t="s">
        <v>1246</v>
      </c>
      <c r="Q22" s="475" t="s">
        <v>1266</v>
      </c>
      <c r="R22" s="471"/>
      <c r="S22" s="112"/>
    </row>
    <row r="23" spans="2:19" ht="130.5" customHeight="1" x14ac:dyDescent="0.25">
      <c r="B23" s="111"/>
      <c r="C23" s="836"/>
      <c r="D23" s="766"/>
      <c r="E23" s="462"/>
      <c r="F23" s="463"/>
      <c r="G23" s="116"/>
      <c r="H23" s="117"/>
      <c r="I23" s="464"/>
      <c r="J23" s="465"/>
      <c r="K23" s="118"/>
      <c r="L23" s="851"/>
      <c r="M23" s="471" t="s">
        <v>1267</v>
      </c>
      <c r="N23" s="851"/>
      <c r="O23" s="473" t="s">
        <v>1416</v>
      </c>
      <c r="P23" s="475" t="s">
        <v>1268</v>
      </c>
      <c r="Q23" s="475" t="s">
        <v>1269</v>
      </c>
      <c r="R23" s="471"/>
      <c r="S23" s="112"/>
    </row>
    <row r="24" spans="2:19" s="486" customFormat="1" ht="195.75" customHeight="1" x14ac:dyDescent="0.25">
      <c r="B24" s="476"/>
      <c r="C24" s="836"/>
      <c r="D24" s="766"/>
      <c r="E24" s="477"/>
      <c r="F24" s="478"/>
      <c r="G24" s="479"/>
      <c r="H24" s="480"/>
      <c r="I24" s="481"/>
      <c r="J24" s="482"/>
      <c r="K24" s="483"/>
      <c r="L24" s="851"/>
      <c r="M24" s="484" t="s">
        <v>1272</v>
      </c>
      <c r="N24" s="851"/>
      <c r="O24" s="498" t="s">
        <v>1417</v>
      </c>
      <c r="P24" s="501" t="s">
        <v>1271</v>
      </c>
      <c r="Q24" s="500" t="s">
        <v>1366</v>
      </c>
      <c r="R24" s="500"/>
      <c r="S24" s="485"/>
    </row>
    <row r="25" spans="2:19" ht="130.5" customHeight="1" x14ac:dyDescent="0.25">
      <c r="B25" s="111"/>
      <c r="C25" s="836"/>
      <c r="D25" s="766"/>
      <c r="E25" s="462"/>
      <c r="F25" s="463"/>
      <c r="G25" s="116"/>
      <c r="H25" s="117"/>
      <c r="I25" s="464"/>
      <c r="J25" s="465"/>
      <c r="K25" s="118"/>
      <c r="L25" s="851"/>
      <c r="M25" s="471" t="s">
        <v>1273</v>
      </c>
      <c r="N25" s="851"/>
      <c r="O25" s="473" t="s">
        <v>1420</v>
      </c>
      <c r="P25" s="475" t="s">
        <v>1274</v>
      </c>
      <c r="Q25" s="475" t="s">
        <v>1275</v>
      </c>
      <c r="R25" s="471"/>
      <c r="S25" s="112"/>
    </row>
    <row r="26" spans="2:19" ht="130.5" customHeight="1" x14ac:dyDescent="0.25">
      <c r="B26" s="111"/>
      <c r="C26" s="836"/>
      <c r="D26" s="766"/>
      <c r="E26" s="462"/>
      <c r="F26" s="463"/>
      <c r="G26" s="116"/>
      <c r="H26" s="117"/>
      <c r="I26" s="464"/>
      <c r="J26" s="465"/>
      <c r="K26" s="118"/>
      <c r="L26" s="851"/>
      <c r="M26" s="471" t="s">
        <v>1418</v>
      </c>
      <c r="N26" s="851"/>
      <c r="O26" s="473" t="s">
        <v>1419</v>
      </c>
      <c r="P26" s="475" t="s">
        <v>1246</v>
      </c>
      <c r="Q26" s="475" t="s">
        <v>1276</v>
      </c>
      <c r="R26" s="471"/>
      <c r="S26" s="112"/>
    </row>
    <row r="27" spans="2:19" ht="130.5" customHeight="1" x14ac:dyDescent="0.25">
      <c r="B27" s="111"/>
      <c r="C27" s="837"/>
      <c r="D27" s="839"/>
      <c r="E27" s="842" t="str">
        <f>IF('Resultados Rutas'!E31=0,"",VLOOKUP('Resultados Rutas'!$E$31,'Resultados Rutas'!$E$11:$F$27,2,FALSE))</f>
        <v>RUTA DE LA CALIDAD
La cultura de hacer las cosas bien</v>
      </c>
      <c r="F27" s="843"/>
      <c r="G27" s="116"/>
      <c r="H27" s="117"/>
      <c r="I27" s="802"/>
      <c r="J27" s="803"/>
      <c r="K27" s="120"/>
      <c r="L27" s="851"/>
      <c r="M27" s="471" t="s">
        <v>1422</v>
      </c>
      <c r="N27" s="851"/>
      <c r="O27" s="471" t="s">
        <v>1421</v>
      </c>
      <c r="P27" s="475" t="s">
        <v>1270</v>
      </c>
      <c r="Q27" s="471" t="s">
        <v>1367</v>
      </c>
      <c r="R27" s="471"/>
      <c r="S27" s="112"/>
    </row>
    <row r="28" spans="2:19" s="486" customFormat="1" ht="130.5" customHeight="1" x14ac:dyDescent="0.25">
      <c r="B28" s="476"/>
      <c r="C28" s="487"/>
      <c r="D28" s="487"/>
      <c r="E28" s="799"/>
      <c r="F28" s="799"/>
      <c r="G28" s="479"/>
      <c r="H28" s="480"/>
      <c r="I28" s="804"/>
      <c r="J28" s="805"/>
      <c r="K28" s="488"/>
      <c r="L28" s="851"/>
      <c r="M28" s="484" t="s">
        <v>1277</v>
      </c>
      <c r="N28" s="851"/>
      <c r="O28" s="498" t="s">
        <v>1423</v>
      </c>
      <c r="P28" s="501" t="s">
        <v>1246</v>
      </c>
      <c r="Q28" s="500" t="s">
        <v>1368</v>
      </c>
      <c r="R28" s="500"/>
      <c r="S28" s="485"/>
    </row>
    <row r="29" spans="2:19" s="486" customFormat="1" ht="130.5" customHeight="1" x14ac:dyDescent="0.25">
      <c r="B29" s="476"/>
      <c r="C29" s="796">
        <v>2</v>
      </c>
      <c r="D29" s="854" t="s">
        <v>605</v>
      </c>
      <c r="E29" s="857" t="s">
        <v>589</v>
      </c>
      <c r="F29" s="858"/>
      <c r="G29" s="479"/>
      <c r="H29" s="480"/>
      <c r="I29" s="806"/>
      <c r="J29" s="807"/>
      <c r="K29" s="488"/>
      <c r="L29" s="851"/>
      <c r="M29" s="484" t="s">
        <v>1243</v>
      </c>
      <c r="N29" s="851"/>
      <c r="O29" s="500" t="s">
        <v>1424</v>
      </c>
      <c r="P29" s="501" t="s">
        <v>1246</v>
      </c>
      <c r="Q29" s="500" t="s">
        <v>1369</v>
      </c>
      <c r="R29" s="500"/>
      <c r="S29" s="485"/>
    </row>
    <row r="30" spans="2:19" ht="130.5" customHeight="1" x14ac:dyDescent="0.25">
      <c r="B30" s="111"/>
      <c r="C30" s="797"/>
      <c r="D30" s="855"/>
      <c r="E30" s="859"/>
      <c r="F30" s="860"/>
      <c r="G30" s="116"/>
      <c r="H30" s="117"/>
      <c r="I30" s="806"/>
      <c r="J30" s="807"/>
      <c r="K30" s="120"/>
      <c r="L30" s="851"/>
      <c r="M30" s="471" t="s">
        <v>1210</v>
      </c>
      <c r="N30" s="851"/>
      <c r="O30" s="471" t="s">
        <v>1412</v>
      </c>
      <c r="P30" s="475" t="s">
        <v>1246</v>
      </c>
      <c r="Q30" s="471" t="s">
        <v>1370</v>
      </c>
      <c r="R30" s="471"/>
      <c r="S30" s="112"/>
    </row>
    <row r="31" spans="2:19" ht="130.5" customHeight="1" x14ac:dyDescent="0.25">
      <c r="B31" s="111"/>
      <c r="C31" s="797"/>
      <c r="D31" s="855"/>
      <c r="E31" s="859"/>
      <c r="F31" s="860"/>
      <c r="G31" s="116"/>
      <c r="H31" s="117"/>
      <c r="I31" s="808"/>
      <c r="J31" s="809"/>
      <c r="K31" s="120"/>
      <c r="L31" s="851"/>
      <c r="M31" s="471" t="s">
        <v>1211</v>
      </c>
      <c r="N31" s="851"/>
      <c r="O31" s="473" t="s">
        <v>1421</v>
      </c>
      <c r="P31" s="475" t="s">
        <v>1246</v>
      </c>
      <c r="Q31" s="471" t="s">
        <v>1371</v>
      </c>
      <c r="R31" s="471"/>
      <c r="S31" s="112"/>
    </row>
    <row r="32" spans="2:19" ht="130.5" customHeight="1" x14ac:dyDescent="0.25">
      <c r="B32" s="111"/>
      <c r="C32" s="798"/>
      <c r="D32" s="856"/>
      <c r="E32" s="822"/>
      <c r="F32" s="823"/>
      <c r="G32" s="116"/>
      <c r="H32" s="117"/>
      <c r="I32" s="812"/>
      <c r="J32" s="813"/>
      <c r="K32" s="120"/>
      <c r="L32" s="851"/>
      <c r="M32" s="471" t="s">
        <v>1212</v>
      </c>
      <c r="N32" s="851"/>
      <c r="O32" s="473" t="s">
        <v>1421</v>
      </c>
      <c r="P32" s="475" t="s">
        <v>1246</v>
      </c>
      <c r="Q32" s="471" t="s">
        <v>1372</v>
      </c>
      <c r="R32" s="471"/>
      <c r="S32" s="112"/>
    </row>
    <row r="33" spans="2:19" s="486" customFormat="1" ht="130.5" customHeight="1" x14ac:dyDescent="0.25">
      <c r="B33" s="476"/>
      <c r="C33" s="496"/>
      <c r="D33" s="496"/>
      <c r="E33" s="799"/>
      <c r="F33" s="799"/>
      <c r="G33" s="479"/>
      <c r="H33" s="480"/>
      <c r="I33" s="806"/>
      <c r="J33" s="807"/>
      <c r="K33" s="488"/>
      <c r="L33" s="851"/>
      <c r="M33" s="484" t="s">
        <v>1425</v>
      </c>
      <c r="N33" s="851"/>
      <c r="O33" s="498" t="s">
        <v>1412</v>
      </c>
      <c r="P33" s="501" t="s">
        <v>1246</v>
      </c>
      <c r="Q33" s="500" t="s">
        <v>1373</v>
      </c>
      <c r="R33" s="500"/>
      <c r="S33" s="485"/>
    </row>
    <row r="34" spans="2:19" s="486" customFormat="1" ht="130.5" customHeight="1" x14ac:dyDescent="0.25">
      <c r="B34" s="476"/>
      <c r="C34" s="125">
        <v>3</v>
      </c>
      <c r="D34" s="810" t="s">
        <v>780</v>
      </c>
      <c r="E34" s="810"/>
      <c r="F34" s="811"/>
      <c r="G34" s="479"/>
      <c r="H34" s="480"/>
      <c r="I34" s="806"/>
      <c r="J34" s="807"/>
      <c r="K34" s="488"/>
      <c r="L34" s="851"/>
      <c r="M34" s="484" t="s">
        <v>1213</v>
      </c>
      <c r="N34" s="851"/>
      <c r="O34" s="498" t="s">
        <v>1412</v>
      </c>
      <c r="P34" s="501" t="s">
        <v>1246</v>
      </c>
      <c r="Q34" s="500" t="s">
        <v>1374</v>
      </c>
      <c r="R34" s="500"/>
      <c r="S34" s="485"/>
    </row>
    <row r="35" spans="2:19" s="486" customFormat="1" ht="130.5" customHeight="1" x14ac:dyDescent="0.25">
      <c r="B35" s="476"/>
      <c r="C35" s="496"/>
      <c r="D35" s="497"/>
      <c r="E35" s="853"/>
      <c r="F35" s="853"/>
      <c r="G35" s="479"/>
      <c r="H35" s="480"/>
      <c r="I35" s="808"/>
      <c r="J35" s="809"/>
      <c r="K35" s="488"/>
      <c r="L35" s="851"/>
      <c r="M35" s="484" t="s">
        <v>1241</v>
      </c>
      <c r="N35" s="851"/>
      <c r="O35" s="498" t="s">
        <v>1412</v>
      </c>
      <c r="P35" s="501" t="s">
        <v>1246</v>
      </c>
      <c r="Q35" s="500" t="s">
        <v>1368</v>
      </c>
      <c r="R35" s="500"/>
      <c r="S35" s="485"/>
    </row>
    <row r="36" spans="2:19" s="486" customFormat="1" ht="130.5" customHeight="1" x14ac:dyDescent="0.25">
      <c r="B36" s="489"/>
      <c r="C36" s="125">
        <v>4</v>
      </c>
      <c r="D36" s="810" t="s">
        <v>712</v>
      </c>
      <c r="E36" s="810"/>
      <c r="F36" s="811"/>
      <c r="G36" s="490"/>
      <c r="H36" s="480"/>
      <c r="I36" s="812"/>
      <c r="J36" s="813"/>
      <c r="K36" s="488"/>
      <c r="L36" s="851"/>
      <c r="M36" s="484" t="s">
        <v>1242</v>
      </c>
      <c r="N36" s="851"/>
      <c r="O36" s="498" t="s">
        <v>1412</v>
      </c>
      <c r="P36" s="501" t="s">
        <v>1246</v>
      </c>
      <c r="Q36" s="500" t="s">
        <v>1368</v>
      </c>
      <c r="R36" s="500"/>
      <c r="S36" s="485"/>
    </row>
    <row r="37" spans="2:19" ht="130.5" customHeight="1" x14ac:dyDescent="0.25">
      <c r="B37" s="111"/>
      <c r="C37" s="119"/>
      <c r="D37" s="344"/>
      <c r="E37" s="861"/>
      <c r="F37" s="861"/>
      <c r="G37" s="116"/>
      <c r="H37" s="117"/>
      <c r="I37" s="806"/>
      <c r="J37" s="807"/>
      <c r="K37" s="120"/>
      <c r="L37" s="851"/>
      <c r="M37" s="471" t="s">
        <v>1279</v>
      </c>
      <c r="N37" s="851"/>
      <c r="O37" s="473" t="s">
        <v>1214</v>
      </c>
      <c r="P37" s="475" t="s">
        <v>1246</v>
      </c>
      <c r="Q37" s="471" t="s">
        <v>1280</v>
      </c>
      <c r="R37" s="471"/>
      <c r="S37" s="112"/>
    </row>
    <row r="38" spans="2:19" ht="130.5" customHeight="1" x14ac:dyDescent="0.25">
      <c r="B38" s="121"/>
      <c r="C38" s="123">
        <v>5</v>
      </c>
      <c r="D38" s="814" t="s">
        <v>860</v>
      </c>
      <c r="E38" s="814"/>
      <c r="F38" s="815"/>
      <c r="G38" s="122"/>
      <c r="H38" s="117"/>
      <c r="I38" s="806"/>
      <c r="J38" s="807"/>
      <c r="K38" s="120"/>
      <c r="L38" s="851"/>
      <c r="M38" s="471" t="s">
        <v>1215</v>
      </c>
      <c r="N38" s="851"/>
      <c r="O38" s="473" t="s">
        <v>1426</v>
      </c>
      <c r="P38" s="475" t="s">
        <v>1246</v>
      </c>
      <c r="Q38" s="471" t="s">
        <v>1281</v>
      </c>
      <c r="R38" s="471"/>
      <c r="S38" s="112"/>
    </row>
    <row r="39" spans="2:19" ht="130.5" customHeight="1" x14ac:dyDescent="0.25">
      <c r="B39" s="111"/>
      <c r="C39" s="119"/>
      <c r="D39" s="344"/>
      <c r="E39" s="861"/>
      <c r="F39" s="861"/>
      <c r="G39" s="116"/>
      <c r="H39" s="117"/>
      <c r="I39" s="808"/>
      <c r="J39" s="809"/>
      <c r="K39" s="120"/>
      <c r="L39" s="851"/>
      <c r="M39" s="471" t="s">
        <v>1427</v>
      </c>
      <c r="N39" s="851"/>
      <c r="O39" s="473" t="s">
        <v>1205</v>
      </c>
      <c r="P39" s="475" t="s">
        <v>1246</v>
      </c>
      <c r="Q39" s="471" t="s">
        <v>1282</v>
      </c>
      <c r="R39" s="471"/>
      <c r="S39" s="112"/>
    </row>
    <row r="40" spans="2:19" ht="130.5" customHeight="1" x14ac:dyDescent="0.25">
      <c r="B40" s="121"/>
      <c r="C40" s="124">
        <v>6</v>
      </c>
      <c r="D40" s="814" t="s">
        <v>781</v>
      </c>
      <c r="E40" s="814"/>
      <c r="F40" s="815"/>
      <c r="G40" s="122"/>
      <c r="H40" s="117"/>
      <c r="I40" s="812"/>
      <c r="J40" s="813"/>
      <c r="K40" s="120"/>
      <c r="L40" s="851"/>
      <c r="M40" s="499" t="s">
        <v>1244</v>
      </c>
      <c r="N40" s="851"/>
      <c r="O40" s="498" t="s">
        <v>1428</v>
      </c>
      <c r="P40" s="475" t="s">
        <v>1246</v>
      </c>
      <c r="Q40" s="471"/>
      <c r="R40" s="471"/>
      <c r="S40" s="112"/>
    </row>
    <row r="41" spans="2:19" s="486" customFormat="1" ht="130.5" customHeight="1" x14ac:dyDescent="0.25">
      <c r="B41" s="476"/>
      <c r="C41" s="487"/>
      <c r="D41" s="491"/>
      <c r="E41" s="853"/>
      <c r="F41" s="853"/>
      <c r="G41" s="479"/>
      <c r="H41" s="480"/>
      <c r="I41" s="806"/>
      <c r="J41" s="807"/>
      <c r="K41" s="488"/>
      <c r="L41" s="851"/>
      <c r="M41" s="484" t="s">
        <v>1216</v>
      </c>
      <c r="N41" s="851"/>
      <c r="O41" s="498" t="s">
        <v>1429</v>
      </c>
      <c r="P41" s="501" t="s">
        <v>1246</v>
      </c>
      <c r="Q41" s="500" t="s">
        <v>1278</v>
      </c>
      <c r="R41" s="500"/>
      <c r="S41" s="485"/>
    </row>
    <row r="42" spans="2:19" ht="130.5" customHeight="1" x14ac:dyDescent="0.25">
      <c r="B42" s="121"/>
      <c r="C42" s="125">
        <v>7</v>
      </c>
      <c r="D42" s="814" t="s">
        <v>861</v>
      </c>
      <c r="E42" s="814"/>
      <c r="F42" s="815"/>
      <c r="G42" s="122"/>
      <c r="H42" s="117"/>
      <c r="I42" s="806"/>
      <c r="J42" s="807"/>
      <c r="K42" s="120"/>
      <c r="L42" s="851"/>
      <c r="M42" s="471" t="s">
        <v>1283</v>
      </c>
      <c r="N42" s="851"/>
      <c r="O42" s="473" t="s">
        <v>1430</v>
      </c>
      <c r="P42" s="475">
        <v>43999</v>
      </c>
      <c r="Q42" s="475">
        <v>44073</v>
      </c>
      <c r="R42" s="471"/>
      <c r="S42" s="112"/>
    </row>
    <row r="43" spans="2:19" ht="130.5" customHeight="1" x14ac:dyDescent="0.25">
      <c r="B43" s="111"/>
      <c r="C43" s="468"/>
      <c r="D43" s="466"/>
      <c r="E43" s="466"/>
      <c r="F43" s="466"/>
      <c r="G43" s="116"/>
      <c r="H43" s="117"/>
      <c r="I43" s="469"/>
      <c r="J43" s="470"/>
      <c r="K43" s="467"/>
      <c r="L43" s="851"/>
      <c r="M43" s="471" t="s">
        <v>1218</v>
      </c>
      <c r="N43" s="851"/>
      <c r="O43" s="471" t="s">
        <v>1442</v>
      </c>
      <c r="P43" s="475">
        <v>43999</v>
      </c>
      <c r="Q43" s="471" t="s">
        <v>1284</v>
      </c>
      <c r="R43" s="471"/>
      <c r="S43" s="112"/>
    </row>
    <row r="44" spans="2:19" s="486" customFormat="1" ht="130.5" customHeight="1" x14ac:dyDescent="0.25">
      <c r="B44" s="489"/>
      <c r="C44" s="125">
        <v>8</v>
      </c>
      <c r="D44" s="810" t="s">
        <v>862</v>
      </c>
      <c r="E44" s="810"/>
      <c r="F44" s="811"/>
      <c r="G44" s="490"/>
      <c r="H44" s="480"/>
      <c r="I44" s="816"/>
      <c r="J44" s="817"/>
      <c r="K44" s="488"/>
      <c r="L44" s="851"/>
      <c r="M44" s="484" t="s">
        <v>1220</v>
      </c>
      <c r="N44" s="851"/>
      <c r="O44" s="498" t="s">
        <v>1431</v>
      </c>
      <c r="P44" s="501">
        <v>43999</v>
      </c>
      <c r="Q44" s="501" t="s">
        <v>1381</v>
      </c>
      <c r="R44" s="500"/>
      <c r="S44" s="485"/>
    </row>
    <row r="45" spans="2:19" ht="130.5" customHeight="1" x14ac:dyDescent="0.25">
      <c r="B45" s="111"/>
      <c r="C45" s="119"/>
      <c r="D45" s="344"/>
      <c r="E45" s="861"/>
      <c r="F45" s="861"/>
      <c r="G45" s="116"/>
      <c r="H45" s="117"/>
      <c r="I45" s="816"/>
      <c r="J45" s="817"/>
      <c r="K45" s="120"/>
      <c r="L45" s="851"/>
      <c r="M45" s="471" t="s">
        <v>1221</v>
      </c>
      <c r="N45" s="851"/>
      <c r="O45" s="471" t="s">
        <v>1432</v>
      </c>
      <c r="P45" s="475">
        <v>43999</v>
      </c>
      <c r="Q45" s="475">
        <v>44073</v>
      </c>
      <c r="R45" s="471"/>
      <c r="S45" s="112"/>
    </row>
    <row r="46" spans="2:19" s="486" customFormat="1" ht="130.5" customHeight="1" x14ac:dyDescent="0.25">
      <c r="B46" s="476"/>
      <c r="C46" s="125">
        <v>9</v>
      </c>
      <c r="D46" s="810" t="s">
        <v>606</v>
      </c>
      <c r="E46" s="810"/>
      <c r="F46" s="811"/>
      <c r="G46" s="479"/>
      <c r="H46" s="480"/>
      <c r="I46" s="818"/>
      <c r="J46" s="819"/>
      <c r="K46" s="488"/>
      <c r="L46" s="851"/>
      <c r="M46" s="484" t="s">
        <v>1222</v>
      </c>
      <c r="N46" s="851"/>
      <c r="O46" s="471" t="s">
        <v>1432</v>
      </c>
      <c r="P46" s="501">
        <v>43999</v>
      </c>
      <c r="Q46" s="501">
        <v>44068</v>
      </c>
      <c r="R46" s="500"/>
      <c r="S46" s="485"/>
    </row>
    <row r="47" spans="2:19" ht="130.5" customHeight="1" x14ac:dyDescent="0.25">
      <c r="B47" s="111"/>
      <c r="C47" s="468"/>
      <c r="D47" s="466"/>
      <c r="E47" s="466"/>
      <c r="F47" s="466"/>
      <c r="G47" s="116"/>
      <c r="H47" s="117"/>
      <c r="I47" s="818"/>
      <c r="J47" s="819"/>
      <c r="K47" s="467"/>
      <c r="L47" s="851"/>
      <c r="M47" s="471" t="s">
        <v>1223</v>
      </c>
      <c r="N47" s="851"/>
      <c r="O47" s="473" t="s">
        <v>1417</v>
      </c>
      <c r="P47" s="475" t="s">
        <v>1255</v>
      </c>
      <c r="Q47" s="471" t="s">
        <v>1285</v>
      </c>
      <c r="R47" s="471"/>
      <c r="S47" s="112"/>
    </row>
    <row r="48" spans="2:19" ht="130.5" customHeight="1" x14ac:dyDescent="0.25">
      <c r="B48" s="111"/>
      <c r="C48" s="468"/>
      <c r="D48" s="466"/>
      <c r="E48" s="466"/>
      <c r="F48" s="466"/>
      <c r="G48" s="116"/>
      <c r="H48" s="117"/>
      <c r="I48" s="818"/>
      <c r="J48" s="819"/>
      <c r="K48" s="467"/>
      <c r="L48" s="851"/>
      <c r="M48" s="471" t="s">
        <v>1224</v>
      </c>
      <c r="N48" s="851"/>
      <c r="O48" s="471" t="s">
        <v>1415</v>
      </c>
      <c r="P48" s="475">
        <v>43999</v>
      </c>
      <c r="Q48" s="475" t="s">
        <v>1284</v>
      </c>
      <c r="R48" s="471"/>
      <c r="S48" s="112"/>
    </row>
    <row r="49" spans="2:19" s="486" customFormat="1" ht="130.5" customHeight="1" x14ac:dyDescent="0.25">
      <c r="B49" s="476"/>
      <c r="C49" s="487"/>
      <c r="D49" s="491"/>
      <c r="E49" s="491"/>
      <c r="F49" s="491"/>
      <c r="G49" s="479"/>
      <c r="H49" s="480"/>
      <c r="I49" s="818"/>
      <c r="J49" s="819"/>
      <c r="K49" s="488"/>
      <c r="L49" s="851"/>
      <c r="M49" s="484" t="s">
        <v>1433</v>
      </c>
      <c r="N49" s="851"/>
      <c r="O49" s="498" t="s">
        <v>1415</v>
      </c>
      <c r="P49" s="501">
        <v>43999</v>
      </c>
      <c r="Q49" s="501">
        <v>44195</v>
      </c>
      <c r="R49" s="500"/>
      <c r="S49" s="485"/>
    </row>
    <row r="50" spans="2:19" s="486" customFormat="1" ht="130.5" customHeight="1" x14ac:dyDescent="0.25">
      <c r="B50" s="476"/>
      <c r="C50" s="487"/>
      <c r="D50" s="491"/>
      <c r="E50" s="491"/>
      <c r="F50" s="491"/>
      <c r="G50" s="479"/>
      <c r="H50" s="480"/>
      <c r="I50" s="818"/>
      <c r="J50" s="819"/>
      <c r="K50" s="488"/>
      <c r="L50" s="851"/>
      <c r="M50" s="484" t="s">
        <v>1226</v>
      </c>
      <c r="N50" s="851"/>
      <c r="O50" s="498" t="s">
        <v>1434</v>
      </c>
      <c r="P50" s="501">
        <v>43999</v>
      </c>
      <c r="Q50" s="501" t="s">
        <v>1382</v>
      </c>
      <c r="R50" s="500"/>
      <c r="S50" s="485"/>
    </row>
    <row r="51" spans="2:19" ht="130.5" customHeight="1" x14ac:dyDescent="0.25">
      <c r="B51" s="111"/>
      <c r="C51" s="468"/>
      <c r="D51" s="466"/>
      <c r="E51" s="466"/>
      <c r="F51" s="466"/>
      <c r="G51" s="116"/>
      <c r="H51" s="117"/>
      <c r="I51" s="818"/>
      <c r="J51" s="819"/>
      <c r="K51" s="467"/>
      <c r="L51" s="851"/>
      <c r="M51" s="471" t="s">
        <v>1286</v>
      </c>
      <c r="N51" s="851"/>
      <c r="O51" s="471" t="s">
        <v>1436</v>
      </c>
      <c r="P51" s="475">
        <v>43999</v>
      </c>
      <c r="Q51" s="475">
        <v>44073</v>
      </c>
      <c r="R51" s="471"/>
      <c r="S51" s="112"/>
    </row>
    <row r="52" spans="2:19" ht="130.5" customHeight="1" x14ac:dyDescent="0.25">
      <c r="B52" s="111"/>
      <c r="C52" s="468"/>
      <c r="D52" s="466"/>
      <c r="E52" s="466"/>
      <c r="F52" s="466"/>
      <c r="G52" s="116"/>
      <c r="H52" s="117"/>
      <c r="I52" s="818"/>
      <c r="J52" s="819"/>
      <c r="K52" s="467"/>
      <c r="L52" s="851"/>
      <c r="M52" s="471" t="s">
        <v>1227</v>
      </c>
      <c r="N52" s="851"/>
      <c r="O52" s="471" t="s">
        <v>1435</v>
      </c>
      <c r="P52" s="475">
        <v>43999</v>
      </c>
      <c r="Q52" s="475">
        <v>44091</v>
      </c>
      <c r="R52" s="471"/>
      <c r="S52" s="112"/>
    </row>
    <row r="53" spans="2:19" s="486" customFormat="1" ht="130.5" customHeight="1" x14ac:dyDescent="0.25">
      <c r="B53" s="476"/>
      <c r="C53" s="487"/>
      <c r="D53" s="491"/>
      <c r="E53" s="491"/>
      <c r="F53" s="491"/>
      <c r="G53" s="479"/>
      <c r="H53" s="480"/>
      <c r="I53" s="818"/>
      <c r="J53" s="819"/>
      <c r="K53" s="488"/>
      <c r="L53" s="851"/>
      <c r="M53" s="484" t="s">
        <v>1245</v>
      </c>
      <c r="N53" s="851"/>
      <c r="O53" s="498" t="s">
        <v>1437</v>
      </c>
      <c r="P53" s="501" t="s">
        <v>1259</v>
      </c>
      <c r="Q53" s="501" t="s">
        <v>1287</v>
      </c>
      <c r="R53" s="500"/>
      <c r="S53" s="485"/>
    </row>
    <row r="54" spans="2:19" ht="130.5" customHeight="1" x14ac:dyDescent="0.25">
      <c r="B54" s="111"/>
      <c r="C54" s="468"/>
      <c r="D54" s="466"/>
      <c r="E54" s="466"/>
      <c r="F54" s="466"/>
      <c r="G54" s="116"/>
      <c r="H54" s="117"/>
      <c r="I54" s="818"/>
      <c r="J54" s="819"/>
      <c r="K54" s="467"/>
      <c r="L54" s="851"/>
      <c r="M54" s="471" t="s">
        <v>1438</v>
      </c>
      <c r="N54" s="851"/>
      <c r="O54" s="498" t="s">
        <v>1439</v>
      </c>
      <c r="P54" s="501" t="s">
        <v>1246</v>
      </c>
      <c r="Q54" s="501" t="s">
        <v>1276</v>
      </c>
      <c r="R54" s="500"/>
      <c r="S54" s="112"/>
    </row>
    <row r="55" spans="2:19" s="486" customFormat="1" ht="130.5" customHeight="1" x14ac:dyDescent="0.25">
      <c r="B55" s="476"/>
      <c r="C55" s="487"/>
      <c r="D55" s="491"/>
      <c r="E55" s="491"/>
      <c r="F55" s="491"/>
      <c r="G55" s="479"/>
      <c r="H55" s="480"/>
      <c r="I55" s="818"/>
      <c r="J55" s="819"/>
      <c r="K55" s="488"/>
      <c r="L55" s="851"/>
      <c r="M55" s="484" t="s">
        <v>1440</v>
      </c>
      <c r="N55" s="851"/>
      <c r="O55" s="498" t="s">
        <v>1441</v>
      </c>
      <c r="P55" s="501">
        <v>43999</v>
      </c>
      <c r="Q55" s="501">
        <v>44195</v>
      </c>
      <c r="R55" s="500"/>
      <c r="S55" s="485"/>
    </row>
    <row r="56" spans="2:19" s="486" customFormat="1" ht="130.5" customHeight="1" x14ac:dyDescent="0.25">
      <c r="B56" s="476"/>
      <c r="C56" s="492"/>
      <c r="D56" s="493"/>
      <c r="E56" s="493"/>
      <c r="F56" s="493"/>
      <c r="G56" s="494"/>
      <c r="H56" s="495"/>
      <c r="I56" s="820"/>
      <c r="J56" s="821"/>
      <c r="K56" s="488"/>
      <c r="L56" s="852"/>
      <c r="M56" s="484" t="s">
        <v>1228</v>
      </c>
      <c r="N56" s="852"/>
      <c r="O56" s="498" t="s">
        <v>1415</v>
      </c>
      <c r="P56" s="501">
        <v>43999</v>
      </c>
      <c r="Q56" s="501">
        <v>44134</v>
      </c>
      <c r="R56" s="500"/>
      <c r="S56" s="485"/>
    </row>
    <row r="57" spans="2:19" ht="18" customHeight="1" thickBot="1" x14ac:dyDescent="0.3">
      <c r="B57" s="126"/>
      <c r="C57" s="128"/>
      <c r="D57" s="128"/>
      <c r="E57" s="128"/>
      <c r="F57" s="128"/>
      <c r="G57" s="128"/>
      <c r="H57" s="127"/>
      <c r="I57" s="128"/>
      <c r="J57" s="128"/>
      <c r="K57" s="128"/>
      <c r="L57" s="128"/>
      <c r="M57" s="128"/>
      <c r="N57" s="128"/>
      <c r="O57" s="128"/>
      <c r="P57" s="128"/>
      <c r="Q57" s="128"/>
      <c r="R57" s="128"/>
      <c r="S57" s="129"/>
    </row>
    <row r="58" spans="2:19" x14ac:dyDescent="0.25"/>
    <row r="59" spans="2:19" hidden="1" x14ac:dyDescent="0.25"/>
    <row r="60" spans="2:19" hidden="1" x14ac:dyDescent="0.25"/>
    <row r="61" spans="2:19" hidden="1" x14ac:dyDescent="0.25"/>
    <row r="62" spans="2:19" hidden="1" x14ac:dyDescent="0.25"/>
    <row r="63" spans="2:19" ht="3.75" hidden="1" customHeight="1" x14ac:dyDescent="0.25"/>
    <row r="64" spans="2:19" ht="19.5" hidden="1" customHeight="1" x14ac:dyDescent="0.25">
      <c r="H64" s="63" t="s">
        <v>588</v>
      </c>
    </row>
    <row r="65" spans="5:16" ht="19.5" hidden="1" customHeight="1" x14ac:dyDescent="0.25">
      <c r="E65" s="66"/>
      <c r="H65" s="63"/>
      <c r="J65" s="801"/>
      <c r="K65" s="801"/>
      <c r="L65" s="800"/>
      <c r="M65" s="800"/>
      <c r="N65" s="800"/>
      <c r="O65" s="800"/>
      <c r="P65" s="800"/>
    </row>
    <row r="66" spans="5:16" ht="19.5" hidden="1" customHeight="1" x14ac:dyDescent="0.25">
      <c r="H66" s="63"/>
    </row>
    <row r="67" spans="5:16" ht="19.5" hidden="1" customHeight="1" x14ac:dyDescent="0.25">
      <c r="H67" s="63" t="s">
        <v>592</v>
      </c>
    </row>
    <row r="68" spans="5:16" ht="19.5" hidden="1" customHeight="1" x14ac:dyDescent="0.25">
      <c r="H68" s="64" t="s">
        <v>593</v>
      </c>
    </row>
    <row r="69" spans="5:16" ht="19.5" hidden="1" customHeight="1" x14ac:dyDescent="0.25">
      <c r="H69" s="31"/>
      <c r="J69"/>
    </row>
    <row r="70" spans="5:16" ht="19.5" hidden="1" customHeight="1" x14ac:dyDescent="0.2">
      <c r="H70" s="31"/>
    </row>
    <row r="71" spans="5:16" hidden="1" x14ac:dyDescent="0.25">
      <c r="H71" s="68" t="s">
        <v>594</v>
      </c>
    </row>
    <row r="72" spans="5:16" ht="15" hidden="1" customHeight="1" x14ac:dyDescent="0.25">
      <c r="H72" s="68" t="s">
        <v>595</v>
      </c>
    </row>
    <row r="73" spans="5:16" hidden="1" x14ac:dyDescent="0.25">
      <c r="H73" s="69" t="s">
        <v>596</v>
      </c>
    </row>
    <row r="74" spans="5:16" hidden="1" x14ac:dyDescent="0.25">
      <c r="H74" s="69" t="s">
        <v>591</v>
      </c>
    </row>
    <row r="75" spans="5:16" hidden="1" x14ac:dyDescent="0.25">
      <c r="H75" s="68" t="s">
        <v>597</v>
      </c>
    </row>
    <row r="76" spans="5:16" ht="15" hidden="1" customHeight="1" x14ac:dyDescent="0.25">
      <c r="H76" s="68" t="s">
        <v>590</v>
      </c>
    </row>
    <row r="77" spans="5:16" hidden="1" x14ac:dyDescent="0.25">
      <c r="H77" s="69" t="s">
        <v>598</v>
      </c>
    </row>
    <row r="78" spans="5:16" hidden="1" x14ac:dyDescent="0.25">
      <c r="H78" s="69" t="s">
        <v>599</v>
      </c>
    </row>
    <row r="79" spans="5:16" hidden="1" x14ac:dyDescent="0.25">
      <c r="H79" s="72" t="s">
        <v>600</v>
      </c>
    </row>
    <row r="80" spans="5:16" hidden="1" x14ac:dyDescent="0.25">
      <c r="H80" s="72" t="s">
        <v>601</v>
      </c>
    </row>
    <row r="81" spans="8:8" hidden="1" x14ac:dyDescent="0.25">
      <c r="H81" s="70" t="s">
        <v>602</v>
      </c>
    </row>
    <row r="82" spans="8:8" hidden="1" x14ac:dyDescent="0.25">
      <c r="H82" s="70" t="s">
        <v>603</v>
      </c>
    </row>
    <row r="83" spans="8:8" hidden="1" x14ac:dyDescent="0.25">
      <c r="H83" s="70" t="s">
        <v>604</v>
      </c>
    </row>
    <row r="84" spans="8:8" x14ac:dyDescent="0.25"/>
    <row r="85" spans="8:8" x14ac:dyDescent="0.25"/>
    <row r="86" spans="8:8" x14ac:dyDescent="0.25"/>
    <row r="87" spans="8:8" x14ac:dyDescent="0.25"/>
    <row r="88" spans="8:8" x14ac:dyDescent="0.25"/>
    <row r="89" spans="8:8" x14ac:dyDescent="0.25"/>
    <row r="90" spans="8:8" x14ac:dyDescent="0.25"/>
    <row r="91" spans="8:8" x14ac:dyDescent="0.25"/>
    <row r="92" spans="8:8" x14ac:dyDescent="0.25"/>
    <row r="93" spans="8:8" x14ac:dyDescent="0.25"/>
  </sheetData>
  <mergeCells count="44">
    <mergeCell ref="E37:F37"/>
    <mergeCell ref="D38:F38"/>
    <mergeCell ref="E39:F39"/>
    <mergeCell ref="E45:F45"/>
    <mergeCell ref="D46:F46"/>
    <mergeCell ref="E41:F41"/>
    <mergeCell ref="D42:F42"/>
    <mergeCell ref="E35:F35"/>
    <mergeCell ref="D29:D32"/>
    <mergeCell ref="E29:F29"/>
    <mergeCell ref="E30:F30"/>
    <mergeCell ref="E31:F31"/>
    <mergeCell ref="C4:R4"/>
    <mergeCell ref="E5:F5"/>
    <mergeCell ref="C6:F6"/>
    <mergeCell ref="I6:J7"/>
    <mergeCell ref="L6:L7"/>
    <mergeCell ref="C7:C27"/>
    <mergeCell ref="D7:D27"/>
    <mergeCell ref="E7:F7"/>
    <mergeCell ref="E27:F27"/>
    <mergeCell ref="M6:M7"/>
    <mergeCell ref="N6:N7"/>
    <mergeCell ref="O6:O7"/>
    <mergeCell ref="P6:Q6"/>
    <mergeCell ref="R6:R7"/>
    <mergeCell ref="L8:L56"/>
    <mergeCell ref="N8:N56"/>
    <mergeCell ref="C29:C32"/>
    <mergeCell ref="E28:F28"/>
    <mergeCell ref="L65:P65"/>
    <mergeCell ref="J65:K65"/>
    <mergeCell ref="I27:J27"/>
    <mergeCell ref="I28:J31"/>
    <mergeCell ref="D36:F36"/>
    <mergeCell ref="I36:J39"/>
    <mergeCell ref="D40:F40"/>
    <mergeCell ref="I40:J42"/>
    <mergeCell ref="D44:F44"/>
    <mergeCell ref="I44:J56"/>
    <mergeCell ref="E32:F32"/>
    <mergeCell ref="I32:J35"/>
    <mergeCell ref="E33:F33"/>
    <mergeCell ref="D34:F34"/>
  </mergeCells>
  <dataValidations count="6">
    <dataValidation operator="equal" allowBlank="1" showInputMessage="1" showErrorMessage="1" errorTitle="ATENCIÓN" error="No se pueden modificar datos aquí" sqref="H64:H68"/>
    <dataValidation operator="equal" allowBlank="1" showErrorMessage="1" errorTitle="ERROR" error="No debe modificar estas celdas" sqref="A1:B1 H1:XFD1 I57:R75 S28:T75"/>
    <dataValidation type="whole" operator="equal" allowBlank="1" showInputMessage="1" showErrorMessage="1" sqref="C1:G1 E28:F29 L2:R7 G28:G1048576 C28:D55 E33:F55 C57:F1048576 I2:K26 S2:XFD27 A2:H27">
      <formula1>27253034123005</formula1>
    </dataValidation>
    <dataValidation type="list" operator="equal" allowBlank="1" showInputMessage="1" showErrorMessage="1" sqref="E30:F32">
      <formula1>$H$71:$H$83</formula1>
    </dataValidation>
    <dataValidation operator="equal" allowBlank="1" showInputMessage="1" showErrorMessage="1" sqref="O8:O14 O27:Q27 O29:O30 O51:O52 M41:M56 O43 L8 O48 N8 P28:Q56 P8:Q26 R8:R56 M8:M39 O45:O46"/>
    <dataValidation type="whole" operator="equal" allowBlank="1" showErrorMessage="1" errorTitle="ERROR" error="No debe modificar estas celdas" sqref="B34:B56">
      <formula1>457854785458745000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4"/>
  <sheetViews>
    <sheetView showGridLines="0" zoomScale="55" zoomScaleNormal="55" workbookViewId="0">
      <pane xSplit="6" ySplit="6" topLeftCell="H115" activePane="bottomRight" state="frozen"/>
      <selection pane="topRight" activeCell="G1" sqref="G1"/>
      <selection pane="bottomLeft" activeCell="A7" sqref="A7"/>
      <selection pane="bottomRight" activeCell="G131" sqref="G131"/>
    </sheetView>
  </sheetViews>
  <sheetFormatPr baseColWidth="10" defaultColWidth="0" defaultRowHeight="14.25" zeroHeight="1" x14ac:dyDescent="0.25"/>
  <cols>
    <col min="1" max="1" width="1.7109375" style="75" customWidth="1"/>
    <col min="2" max="2" width="1.5703125" style="296" customWidth="1"/>
    <col min="3" max="3" width="18.28515625" style="75" customWidth="1"/>
    <col min="4" max="4" width="21.5703125" style="75" customWidth="1"/>
    <col min="5" max="5" width="6.85546875" style="297" customWidth="1"/>
    <col min="6" max="6" width="49.7109375" style="75" customWidth="1"/>
    <col min="7" max="7" width="12.28515625" style="298" customWidth="1"/>
    <col min="8" max="8" width="42.28515625" style="75" customWidth="1"/>
    <col min="9" max="9" width="43.28515625" style="75" customWidth="1"/>
    <col min="10" max="10" width="35.7109375" style="75" customWidth="1"/>
    <col min="11" max="11" width="1.42578125" style="75" customWidth="1"/>
    <col min="12" max="12" width="2.28515625" style="75" customWidth="1"/>
    <col min="13" max="13" width="3.7109375" style="75" customWidth="1"/>
    <col min="14" max="14" width="0" style="75" hidden="1" customWidth="1"/>
    <col min="15" max="16384" width="16.42578125" style="75" hidden="1"/>
  </cols>
  <sheetData>
    <row r="1" spans="2:13" ht="7.5" customHeight="1" thickBot="1" x14ac:dyDescent="0.3"/>
    <row r="2" spans="2:13" ht="96" customHeight="1" x14ac:dyDescent="0.25">
      <c r="B2" s="299"/>
      <c r="C2" s="77"/>
      <c r="D2" s="77"/>
      <c r="E2" s="300"/>
      <c r="F2" s="77"/>
      <c r="G2" s="301"/>
      <c r="H2" s="77"/>
      <c r="I2" s="77"/>
      <c r="J2" s="77"/>
      <c r="K2" s="78"/>
    </row>
    <row r="3" spans="2:13" ht="33.75" customHeight="1" x14ac:dyDescent="0.25">
      <c r="B3" s="302"/>
      <c r="C3" s="513" t="s">
        <v>621</v>
      </c>
      <c r="D3" s="513"/>
      <c r="E3" s="513"/>
      <c r="F3" s="513"/>
      <c r="G3" s="513"/>
      <c r="H3" s="513"/>
      <c r="I3" s="513"/>
      <c r="J3" s="513"/>
      <c r="K3" s="83"/>
    </row>
    <row r="4" spans="2:13" ht="7.5" customHeight="1" thickBot="1" x14ac:dyDescent="0.3">
      <c r="B4" s="302"/>
      <c r="C4" s="92"/>
      <c r="D4" s="92"/>
      <c r="E4" s="303"/>
      <c r="F4" s="92"/>
      <c r="G4" s="304"/>
      <c r="H4" s="92"/>
      <c r="I4" s="92"/>
      <c r="J4" s="92"/>
      <c r="K4" s="83"/>
    </row>
    <row r="5" spans="2:13" ht="26.25" customHeight="1" thickTop="1" x14ac:dyDescent="0.25">
      <c r="B5" s="302"/>
      <c r="C5" s="865" t="s">
        <v>502</v>
      </c>
      <c r="D5" s="867" t="s">
        <v>167</v>
      </c>
      <c r="E5" s="867" t="s">
        <v>168</v>
      </c>
      <c r="F5" s="873"/>
      <c r="G5" s="869" t="s">
        <v>169</v>
      </c>
      <c r="H5" s="871" t="s">
        <v>170</v>
      </c>
      <c r="I5" s="871" t="s">
        <v>171</v>
      </c>
      <c r="J5" s="871" t="s">
        <v>503</v>
      </c>
      <c r="K5" s="83"/>
    </row>
    <row r="6" spans="2:13" ht="36" customHeight="1" thickBot="1" x14ac:dyDescent="0.3">
      <c r="B6" s="305"/>
      <c r="C6" s="866"/>
      <c r="D6" s="868"/>
      <c r="E6" s="868"/>
      <c r="F6" s="874"/>
      <c r="G6" s="870"/>
      <c r="H6" s="872"/>
      <c r="I6" s="872"/>
      <c r="J6" s="872"/>
      <c r="K6" s="83"/>
    </row>
    <row r="7" spans="2:13" ht="62.25" customHeight="1" x14ac:dyDescent="0.25">
      <c r="B7" s="875"/>
      <c r="C7" s="880" t="str">
        <f>+'Autodiagnóstico '!C12</f>
        <v>PLANEACIÓN</v>
      </c>
      <c r="D7" s="891" t="str">
        <f>+'Autodiagnóstico '!E12</f>
        <v>Conocimiento normativo y del entorno</v>
      </c>
      <c r="E7" s="403">
        <v>1</v>
      </c>
      <c r="F7" s="317" t="str">
        <f>+'Autodiagnóstico '!H12</f>
        <v>Conocer y considerar el propósito, las funciones y el tipo de entidad; conocer su entorno; y vincular la planeación estratégica en los diseños de planeación del área.</v>
      </c>
      <c r="G7" s="365">
        <f>+'Autodiagnóstico '!N12</f>
        <v>21</v>
      </c>
      <c r="H7" s="317" t="s">
        <v>1055</v>
      </c>
      <c r="I7" s="325" t="s">
        <v>783</v>
      </c>
      <c r="J7" s="355" t="s">
        <v>504</v>
      </c>
      <c r="K7" s="83"/>
    </row>
    <row r="8" spans="2:13" ht="35.1" customHeight="1" x14ac:dyDescent="0.25">
      <c r="B8" s="875"/>
      <c r="C8" s="881"/>
      <c r="D8" s="892"/>
      <c r="E8" s="413">
        <v>2</v>
      </c>
      <c r="F8" s="313" t="str">
        <f>+'Autodiagnóstico '!H17</f>
        <v xml:space="preserve">Conocer y considerar toda la normatividad aplicable al proceso de TH </v>
      </c>
      <c r="G8" s="346">
        <f>+'Autodiagnóstico '!N17</f>
        <v>21</v>
      </c>
      <c r="H8" s="313"/>
      <c r="I8" s="337"/>
      <c r="J8" s="351" t="s">
        <v>505</v>
      </c>
      <c r="K8" s="83"/>
      <c r="L8" s="863"/>
      <c r="M8" s="864"/>
    </row>
    <row r="9" spans="2:13" ht="42" customHeight="1" x14ac:dyDescent="0.25">
      <c r="B9" s="875"/>
      <c r="C9" s="881"/>
      <c r="D9" s="893"/>
      <c r="E9" s="360">
        <v>3</v>
      </c>
      <c r="F9" s="313" t="str">
        <f>+'Autodiagnóstico '!H22</f>
        <v>Conocer y considerar los lineamientos institucionales macro relacionados con la entidad, emitidos por Función Pública, CNSC, ESAP y Presidencia de la República.</v>
      </c>
      <c r="G9" s="346">
        <f>+'Autodiagnóstico '!N22</f>
        <v>20</v>
      </c>
      <c r="H9" s="313"/>
      <c r="I9" s="337"/>
      <c r="J9" s="351" t="s">
        <v>505</v>
      </c>
      <c r="K9" s="83"/>
    </row>
    <row r="10" spans="2:13" ht="72" x14ac:dyDescent="0.25">
      <c r="B10" s="875"/>
      <c r="C10" s="882"/>
      <c r="D10" s="889" t="str">
        <f>+'Autodiagnóstico '!E27</f>
        <v>Gestión de la información</v>
      </c>
      <c r="E10" s="358">
        <v>4</v>
      </c>
      <c r="F10" s="314" t="str">
        <f>+'Autodiagnóstico '!H27</f>
        <v>Gestionar la información en el SIGEP (Servidores Públicos)</v>
      </c>
      <c r="G10" s="359">
        <f>+'Autodiagnóstico '!N27</f>
        <v>75</v>
      </c>
      <c r="H10" s="314" t="s">
        <v>1004</v>
      </c>
      <c r="I10" s="395" t="s">
        <v>802</v>
      </c>
      <c r="J10" s="348" t="s">
        <v>506</v>
      </c>
      <c r="K10" s="83"/>
    </row>
    <row r="11" spans="2:13" ht="81.75" customHeight="1" x14ac:dyDescent="0.25">
      <c r="B11" s="875"/>
      <c r="C11" s="882"/>
      <c r="D11" s="889"/>
      <c r="E11" s="393">
        <v>5</v>
      </c>
      <c r="F11" s="391" t="str">
        <f>+'Autodiagnóstico '!H32</f>
        <v>Gestionar la información en el SIGEP (Contratistas)</v>
      </c>
      <c r="G11" s="346">
        <f>+'Autodiagnóstico '!N32</f>
        <v>58</v>
      </c>
      <c r="H11" s="394" t="s">
        <v>1004</v>
      </c>
      <c r="I11" s="394" t="s">
        <v>802</v>
      </c>
      <c r="J11" s="351" t="s">
        <v>506</v>
      </c>
      <c r="K11" s="83"/>
    </row>
    <row r="12" spans="2:13" ht="86.25" customHeight="1" x14ac:dyDescent="0.25">
      <c r="B12" s="875"/>
      <c r="C12" s="882"/>
      <c r="D12" s="889"/>
      <c r="E12" s="339">
        <v>6</v>
      </c>
      <c r="F12" s="313" t="str">
        <f>+'Autodiagnóstico '!H37</f>
        <v>Verificar la información cargada en el SIGEP</v>
      </c>
      <c r="G12" s="346">
        <f>+'Autodiagnóstico '!N37</f>
        <v>41</v>
      </c>
      <c r="H12" s="394" t="s">
        <v>1004</v>
      </c>
      <c r="I12" s="394" t="s">
        <v>802</v>
      </c>
      <c r="J12" s="351" t="s">
        <v>506</v>
      </c>
      <c r="K12" s="83"/>
    </row>
    <row r="13" spans="2:13" ht="84.95" customHeight="1" x14ac:dyDescent="0.25">
      <c r="B13" s="875"/>
      <c r="C13" s="882"/>
      <c r="D13" s="889"/>
      <c r="E13" s="339">
        <v>7</v>
      </c>
      <c r="F13" s="391" t="str">
        <f>+'Autodiagnóstico '!H42</f>
        <v>Contar con un mecanismo de información que permita visualizar en tiempo real la planta de personal y generar reportes, articulado con la nómina o independiente, diferenciando:
- Planta global y planta estructural, por grupos internos de trabajo</v>
      </c>
      <c r="G13" s="346">
        <f>+'Autodiagnóstico '!N42</f>
        <v>81</v>
      </c>
      <c r="H13" s="313"/>
      <c r="I13" s="394" t="s">
        <v>507</v>
      </c>
      <c r="J13" s="351" t="s">
        <v>508</v>
      </c>
      <c r="K13" s="83"/>
    </row>
    <row r="14" spans="2:13" ht="84.95" customHeight="1" x14ac:dyDescent="0.25">
      <c r="B14" s="875"/>
      <c r="C14" s="882"/>
      <c r="D14" s="889"/>
      <c r="E14" s="393">
        <v>8</v>
      </c>
      <c r="F14" s="391" t="str">
        <f>+'Autodiagnóstico '!H47</f>
        <v>Contar con un mecanismo de información que permita visualizar en tiempo real la planta de personal y generar reportes, articulado con la nómina o independiente, diferenciando:
- Tipos de vinculación, nivel, código, grado</v>
      </c>
      <c r="G14" s="346">
        <f>+'Autodiagnóstico '!N47</f>
        <v>81</v>
      </c>
      <c r="H14" s="391"/>
      <c r="I14" s="394" t="s">
        <v>507</v>
      </c>
      <c r="J14" s="351" t="s">
        <v>505</v>
      </c>
      <c r="K14" s="83"/>
    </row>
    <row r="15" spans="2:13" ht="84.95" customHeight="1" x14ac:dyDescent="0.25">
      <c r="B15" s="875"/>
      <c r="C15" s="882"/>
      <c r="D15" s="889"/>
      <c r="E15" s="339">
        <v>9</v>
      </c>
      <c r="F15" s="313" t="str">
        <f>+'Autodiagnóstico '!H52</f>
        <v>Contar con un mecanismo de información que permita visualizar en tiempo real la planta de personal y generar reportes, articulado con la nómina o independiente, diferenciando:
- Antigüedad en el Estado, nivel académico y género</v>
      </c>
      <c r="G15" s="346">
        <f>+'Autodiagnóstico '!N52</f>
        <v>81</v>
      </c>
      <c r="H15" s="313"/>
      <c r="I15" s="337" t="s">
        <v>507</v>
      </c>
      <c r="J15" s="351" t="s">
        <v>505</v>
      </c>
      <c r="K15" s="83"/>
    </row>
    <row r="16" spans="2:13" ht="84.95" customHeight="1" x14ac:dyDescent="0.25">
      <c r="B16" s="875"/>
      <c r="C16" s="882"/>
      <c r="D16" s="889"/>
      <c r="E16" s="339">
        <v>10</v>
      </c>
      <c r="F16" s="313" t="str">
        <f>+'Autodiagnóstico '!H57</f>
        <v>Contar con un mecanismo de información que permita visualizar en tiempo real la planta de personal y generar reportes, articulado con la nómina o independiente, diferenciando:
- Cargos en vacancia definitiva o temporal por niveles</v>
      </c>
      <c r="G16" s="346">
        <f>+'Autodiagnóstico '!N57</f>
        <v>81</v>
      </c>
      <c r="H16" s="313"/>
      <c r="I16" s="337" t="s">
        <v>507</v>
      </c>
      <c r="J16" s="351" t="s">
        <v>505</v>
      </c>
      <c r="K16" s="83"/>
    </row>
    <row r="17" spans="2:11" ht="84.95" customHeight="1" x14ac:dyDescent="0.25">
      <c r="B17" s="875"/>
      <c r="C17" s="882"/>
      <c r="D17" s="889"/>
      <c r="E17" s="339">
        <v>11</v>
      </c>
      <c r="F17" s="313" t="str">
        <f>+'Autodiagnóstico '!H62</f>
        <v>Contar con un mecanismo de información que permita visualizar en tiempo real la planta de personal y generar reportes, articulado con la nómina o independiente, diferenciando:
- Perfiles de Empleos</v>
      </c>
      <c r="G17" s="346">
        <f>+'Autodiagnóstico '!N62</f>
        <v>81</v>
      </c>
      <c r="H17" s="313"/>
      <c r="I17" s="337" t="s">
        <v>509</v>
      </c>
      <c r="J17" s="351" t="s">
        <v>510</v>
      </c>
      <c r="K17" s="83"/>
    </row>
    <row r="18" spans="2:11" ht="109.5" customHeight="1" x14ac:dyDescent="0.25">
      <c r="B18" s="875"/>
      <c r="C18" s="882"/>
      <c r="D18" s="889"/>
      <c r="E18" s="339">
        <v>12</v>
      </c>
      <c r="F18" s="313" t="str">
        <f>+'Autodiagnóstico '!H67</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18" s="346">
        <f>+'Autodiagnóstico '!N67</f>
        <v>21</v>
      </c>
      <c r="H18" s="313"/>
      <c r="I18" s="337" t="s">
        <v>801</v>
      </c>
      <c r="J18" s="351" t="s">
        <v>505</v>
      </c>
      <c r="K18" s="83"/>
    </row>
    <row r="19" spans="2:11" ht="210" customHeight="1" x14ac:dyDescent="0.25">
      <c r="B19" s="875"/>
      <c r="C19" s="882"/>
      <c r="D19" s="890"/>
      <c r="E19" s="360">
        <v>13</v>
      </c>
      <c r="F19" s="312" t="str">
        <f>'Autodiagnóstico '!H72</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19" s="347">
        <f>+'Autodiagnóstico '!N72</f>
        <v>21</v>
      </c>
      <c r="H19" s="312" t="s">
        <v>1055</v>
      </c>
      <c r="I19" s="309"/>
      <c r="J19" s="349" t="s">
        <v>505</v>
      </c>
      <c r="K19" s="83"/>
    </row>
    <row r="20" spans="2:11" ht="131.25" customHeight="1" x14ac:dyDescent="0.25">
      <c r="B20" s="875"/>
      <c r="C20" s="882"/>
      <c r="D20" s="876" t="str">
        <f>+'Autodiagnóstico '!E78</f>
        <v>Planeación Estratégica</v>
      </c>
      <c r="E20" s="358">
        <v>14</v>
      </c>
      <c r="F20" s="314" t="str">
        <f>+'Autodiagnóstico '!H78</f>
        <v>Diseñar la planeación estratégica del talento humano, que contemple:</v>
      </c>
      <c r="G20" s="359">
        <f>+'Autodiagnóstico '!N78</f>
        <v>21</v>
      </c>
      <c r="H20" s="314" t="s">
        <v>1055</v>
      </c>
      <c r="I20" s="320" t="s">
        <v>800</v>
      </c>
      <c r="J20" s="348" t="s">
        <v>788</v>
      </c>
      <c r="K20" s="83"/>
    </row>
    <row r="21" spans="2:11" ht="48" x14ac:dyDescent="0.25">
      <c r="B21" s="875"/>
      <c r="C21" s="882"/>
      <c r="D21" s="877"/>
      <c r="E21" s="366" t="s">
        <v>994</v>
      </c>
      <c r="F21" s="313" t="str">
        <f>+'Autodiagnóstico '!I83</f>
        <v>Plan anual de vacantes y Plan de Previsión de Recursos Humanos que prevea y programe los recursos necesarios para proveer las vacantes mediante concurso</v>
      </c>
      <c r="G21" s="346">
        <f>+'Autodiagnóstico '!N83</f>
        <v>81</v>
      </c>
      <c r="H21" s="313"/>
      <c r="I21" s="337"/>
      <c r="J21" s="351" t="s">
        <v>789</v>
      </c>
      <c r="K21" s="83"/>
    </row>
    <row r="22" spans="2:11" ht="84" x14ac:dyDescent="0.25">
      <c r="B22" s="875"/>
      <c r="C22" s="882"/>
      <c r="D22" s="877"/>
      <c r="E22" s="366" t="s">
        <v>995</v>
      </c>
      <c r="F22" s="391" t="str">
        <f>+'Autodiagnóstico '!I88</f>
        <v>Plan Institucional de Capacitación</v>
      </c>
      <c r="G22" s="346">
        <f>+'Autodiagnóstico '!N88</f>
        <v>81</v>
      </c>
      <c r="H22" s="414" t="s">
        <v>1056</v>
      </c>
      <c r="I22" s="337"/>
      <c r="J22" s="351" t="s">
        <v>1057</v>
      </c>
      <c r="K22" s="83"/>
    </row>
    <row r="23" spans="2:11" ht="84" x14ac:dyDescent="0.25">
      <c r="B23" s="875"/>
      <c r="C23" s="882"/>
      <c r="D23" s="877"/>
      <c r="E23" s="366" t="s">
        <v>996</v>
      </c>
      <c r="F23" s="391" t="str">
        <f>+'Autodiagnóstico '!I93</f>
        <v>Plan de bienestar e incentivos</v>
      </c>
      <c r="G23" s="346">
        <f>+'Autodiagnóstico '!N93</f>
        <v>81</v>
      </c>
      <c r="H23" s="313" t="s">
        <v>1058</v>
      </c>
      <c r="I23" s="337"/>
      <c r="J23" s="351" t="s">
        <v>1054</v>
      </c>
      <c r="K23" s="83"/>
    </row>
    <row r="24" spans="2:11" ht="79.5" customHeight="1" x14ac:dyDescent="0.25">
      <c r="B24" s="875"/>
      <c r="C24" s="882"/>
      <c r="D24" s="877"/>
      <c r="E24" s="366" t="s">
        <v>997</v>
      </c>
      <c r="F24" s="391" t="str">
        <f>+'Autodiagnóstico '!I98</f>
        <v>Plan de seguridad y salud en el trabajo</v>
      </c>
      <c r="G24" s="346">
        <f>+'Autodiagnóstico '!N98</f>
        <v>81</v>
      </c>
      <c r="H24" s="313"/>
      <c r="I24" s="337"/>
      <c r="J24" s="351" t="s">
        <v>790</v>
      </c>
      <c r="K24" s="83"/>
    </row>
    <row r="25" spans="2:11" ht="55.5" customHeight="1" x14ac:dyDescent="0.25">
      <c r="B25" s="875"/>
      <c r="C25" s="882"/>
      <c r="D25" s="877"/>
      <c r="E25" s="366" t="s">
        <v>998</v>
      </c>
      <c r="F25" s="391" t="str">
        <f>+'Autodiagnóstico '!I103</f>
        <v>Monitoreo y seguimiento del SIGEP</v>
      </c>
      <c r="G25" s="346">
        <f>+'Autodiagnóstico '!N103</f>
        <v>20</v>
      </c>
      <c r="H25" s="313"/>
      <c r="I25" s="337"/>
      <c r="J25" s="351" t="s">
        <v>869</v>
      </c>
      <c r="K25" s="83"/>
    </row>
    <row r="26" spans="2:11" ht="69.75" customHeight="1" x14ac:dyDescent="0.25">
      <c r="B26" s="875"/>
      <c r="C26" s="882"/>
      <c r="D26" s="877"/>
      <c r="E26" s="366" t="s">
        <v>999</v>
      </c>
      <c r="F26" s="391" t="str">
        <f>+'Autodiagnóstico '!I108</f>
        <v>Evaluación de desempeño</v>
      </c>
      <c r="G26" s="346">
        <f>+'Autodiagnóstico '!N108</f>
        <v>41</v>
      </c>
      <c r="H26" s="313"/>
      <c r="I26" s="337"/>
      <c r="J26" s="351" t="s">
        <v>1059</v>
      </c>
      <c r="K26" s="83"/>
    </row>
    <row r="27" spans="2:11" ht="58.5" customHeight="1" x14ac:dyDescent="0.25">
      <c r="B27" s="875"/>
      <c r="C27" s="882"/>
      <c r="D27" s="877"/>
      <c r="E27" s="366" t="s">
        <v>1000</v>
      </c>
      <c r="F27" s="391" t="str">
        <f>+'Autodiagnóstico '!I113</f>
        <v>Inducción y reinducción (Se agrega en el Plan Estratégico de Talento Humano, dado que éste contiene al Plan Institucional de Capacitación - Decreto 612 de 2018)</v>
      </c>
      <c r="G27" s="346">
        <f>+'Autodiagnóstico '!N113</f>
        <v>41</v>
      </c>
      <c r="H27" s="313"/>
      <c r="I27" s="337"/>
      <c r="J27" s="351" t="s">
        <v>511</v>
      </c>
      <c r="K27" s="83"/>
    </row>
    <row r="28" spans="2:11" ht="35.1" customHeight="1" x14ac:dyDescent="0.25">
      <c r="B28" s="875"/>
      <c r="C28" s="882"/>
      <c r="D28" s="878"/>
      <c r="E28" s="367" t="s">
        <v>1001</v>
      </c>
      <c r="F28" s="391" t="str">
        <f>+'Autodiagnóstico '!I118</f>
        <v>Medición, análisis y mejoramiento del clima organizacional (Se agrega en el Plan estratégico de Talento Humano, dado que éste contiene al Plan de Bienestar y Estímulos - Decreto 612 de 2018)</v>
      </c>
      <c r="G28" s="347">
        <f>+'Autodiagnóstico '!N118</f>
        <v>21</v>
      </c>
      <c r="H28" s="312"/>
      <c r="I28" s="309"/>
      <c r="J28" s="349" t="s">
        <v>512</v>
      </c>
      <c r="K28" s="83"/>
    </row>
    <row r="29" spans="2:11" ht="96" x14ac:dyDescent="0.25">
      <c r="B29" s="875"/>
      <c r="C29" s="882"/>
      <c r="D29" s="23" t="str">
        <f>+'Autodiagnóstico '!E123</f>
        <v>Manual de funciones y competencias</v>
      </c>
      <c r="E29" s="246">
        <v>15</v>
      </c>
      <c r="F29" s="315" t="str">
        <f>+'Autodiagnóstico '!H123</f>
        <v>Contar con un manual de funciones y competencias ajustado a las directrices vigentes</v>
      </c>
      <c r="G29" s="26">
        <f>+'Autodiagnóstico '!N123</f>
        <v>61</v>
      </c>
      <c r="H29" s="321" t="s">
        <v>1061</v>
      </c>
      <c r="I29" s="322" t="s">
        <v>513</v>
      </c>
      <c r="J29" s="353" t="s">
        <v>1060</v>
      </c>
      <c r="K29" s="83"/>
    </row>
    <row r="30" spans="2:11" ht="99" customHeight="1" thickBot="1" x14ac:dyDescent="0.3">
      <c r="B30" s="875"/>
      <c r="C30" s="883"/>
      <c r="D30" s="334" t="str">
        <f>+'Autodiagnóstico '!E128</f>
        <v>Arreglo institucional</v>
      </c>
      <c r="E30" s="247">
        <v>16</v>
      </c>
      <c r="F30" s="316" t="str">
        <f>+'Autodiagnóstico '!H128</f>
        <v>Contar con un área estratégica para la gerencia del TH</v>
      </c>
      <c r="G30" s="27">
        <f>+'Autodiagnóstico '!N128</f>
        <v>20</v>
      </c>
      <c r="H30" s="323"/>
      <c r="I30" s="324" t="s">
        <v>791</v>
      </c>
      <c r="J30" s="356"/>
      <c r="K30" s="83"/>
    </row>
    <row r="31" spans="2:11" ht="84" x14ac:dyDescent="0.25">
      <c r="B31" s="875"/>
      <c r="C31" s="884" t="str">
        <f>+'Autodiagnóstico '!C133</f>
        <v>INGRESO</v>
      </c>
      <c r="D31" s="879" t="str">
        <f>+'Autodiagnóstico '!E133</f>
        <v>Provisión del empleo</v>
      </c>
      <c r="E31" s="368">
        <v>17</v>
      </c>
      <c r="F31" s="317" t="str">
        <f>+'Autodiagnóstico '!H133</f>
        <v>Proveer las vacantes definitivas de forma temporal mediante la figura de encargo, eficientemente</v>
      </c>
      <c r="G31" s="365">
        <f>+'Autodiagnóstico '!N133</f>
        <v>81</v>
      </c>
      <c r="H31" s="317" t="s">
        <v>1055</v>
      </c>
      <c r="I31" s="325"/>
      <c r="J31" s="355" t="s">
        <v>1049</v>
      </c>
      <c r="K31" s="83"/>
    </row>
    <row r="32" spans="2:11" ht="40.5" customHeight="1" x14ac:dyDescent="0.25">
      <c r="B32" s="875"/>
      <c r="C32" s="885"/>
      <c r="D32" s="877"/>
      <c r="E32" s="339">
        <v>18</v>
      </c>
      <c r="F32" s="313" t="str">
        <f>+'Autodiagnóstico '!H138</f>
        <v>Proveer las vacantes definitivas oportunamente, de acuerdo con el Plan Anual de Vacantes</v>
      </c>
      <c r="G32" s="346">
        <f>+'Autodiagnóstico '!N138</f>
        <v>20</v>
      </c>
      <c r="H32" s="313"/>
      <c r="I32" s="337"/>
      <c r="J32" s="351" t="s">
        <v>871</v>
      </c>
      <c r="K32" s="83"/>
    </row>
    <row r="33" spans="2:11" ht="65.25" customHeight="1" x14ac:dyDescent="0.25">
      <c r="B33" s="875"/>
      <c r="C33" s="885"/>
      <c r="D33" s="877"/>
      <c r="E33" s="339">
        <v>19</v>
      </c>
      <c r="F33" s="313" t="str">
        <f>+'Autodiagnóstico '!H143</f>
        <v>Proveer las vacantes definitivas temporalmente mediante nombramientos provisionales, eficientemente</v>
      </c>
      <c r="G33" s="346">
        <f>+'Autodiagnóstico '!N143</f>
        <v>81</v>
      </c>
      <c r="H33" s="313"/>
      <c r="I33" s="337"/>
      <c r="J33" s="351" t="s">
        <v>872</v>
      </c>
      <c r="K33" s="83"/>
    </row>
    <row r="34" spans="2:11" ht="72" x14ac:dyDescent="0.25">
      <c r="B34" s="875"/>
      <c r="C34" s="885"/>
      <c r="D34" s="877"/>
      <c r="E34" s="339">
        <v>20</v>
      </c>
      <c r="F34" s="313" t="str">
        <f>+'Autodiagnóstico '!H148</f>
        <v>Contar con las listas de elegibles vigentes en su entidad hasta su vencimiento</v>
      </c>
      <c r="G34" s="346">
        <f>+'Autodiagnóstico '!N148</f>
        <v>20</v>
      </c>
      <c r="H34" s="313"/>
      <c r="I34" s="337"/>
      <c r="J34" s="351" t="s">
        <v>1052</v>
      </c>
      <c r="K34" s="83"/>
    </row>
    <row r="35" spans="2:11" ht="45" customHeight="1" x14ac:dyDescent="0.25">
      <c r="B35" s="875"/>
      <c r="C35" s="885"/>
      <c r="D35" s="878"/>
      <c r="E35" s="360">
        <v>21</v>
      </c>
      <c r="F35" s="312" t="str">
        <f>+'Autodiagnóstico '!H153</f>
        <v>Contar con mecanismos para verificar si existen servidores de carrera administrativa con derecho preferencial para ser encargados</v>
      </c>
      <c r="G35" s="347">
        <f>+'Autodiagnóstico '!N153</f>
        <v>61</v>
      </c>
      <c r="H35" s="312"/>
      <c r="I35" s="309"/>
      <c r="J35" s="349" t="s">
        <v>1050</v>
      </c>
      <c r="K35" s="83"/>
    </row>
    <row r="36" spans="2:11" ht="91.5" customHeight="1" x14ac:dyDescent="0.25">
      <c r="B36" s="302"/>
      <c r="C36" s="885"/>
      <c r="D36" s="876" t="str">
        <f>+'Autodiagnóstico '!E158</f>
        <v>Gestión de la información</v>
      </c>
      <c r="E36" s="358">
        <v>22</v>
      </c>
      <c r="F36" s="314" t="str">
        <f>+'Autodiagnóstico '!H158</f>
        <v>Contar con la trazabilidad electrónica o física de la historia laboral de cada servidor</v>
      </c>
      <c r="G36" s="359">
        <f>+'Autodiagnóstico '!N158</f>
        <v>21</v>
      </c>
      <c r="H36" s="314" t="s">
        <v>1055</v>
      </c>
      <c r="I36" s="320" t="s">
        <v>798</v>
      </c>
      <c r="J36" s="348" t="s">
        <v>1086</v>
      </c>
      <c r="K36" s="83"/>
    </row>
    <row r="37" spans="2:11" ht="77.25" customHeight="1" x14ac:dyDescent="0.25">
      <c r="B37" s="302"/>
      <c r="C37" s="885"/>
      <c r="D37" s="877"/>
      <c r="E37" s="339">
        <v>23</v>
      </c>
      <c r="F37" s="313" t="str">
        <f>+'Autodiagnóstico '!H163</f>
        <v>Registrar y analizar las vacantes y los tiempos de cubrimiento, especialmente de los gerentes públicos</v>
      </c>
      <c r="G37" s="346">
        <f>+'Autodiagnóstico '!N163</f>
        <v>41</v>
      </c>
      <c r="H37" s="313"/>
      <c r="I37" s="337"/>
      <c r="J37" s="351" t="s">
        <v>870</v>
      </c>
      <c r="K37" s="83"/>
    </row>
    <row r="38" spans="2:11" ht="77.25" customHeight="1" x14ac:dyDescent="0.25">
      <c r="B38" s="302"/>
      <c r="C38" s="885"/>
      <c r="D38" s="888"/>
      <c r="E38" s="360">
        <v>24</v>
      </c>
      <c r="F38" s="312" t="str">
        <f>+'Autodiagnóstico '!H168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8" s="347">
        <f>+'Autodiagnóstico '!N168</f>
        <v>60</v>
      </c>
      <c r="H38" s="312"/>
      <c r="I38" s="309"/>
      <c r="J38" s="349" t="s">
        <v>691</v>
      </c>
      <c r="K38" s="83"/>
    </row>
    <row r="39" spans="2:11" ht="100.5" customHeight="1" x14ac:dyDescent="0.25">
      <c r="B39" s="302"/>
      <c r="C39" s="885"/>
      <c r="D39" s="876" t="str">
        <f>+'Autodiagnóstico '!E173</f>
        <v>Meritocracia</v>
      </c>
      <c r="E39" s="358">
        <v>25</v>
      </c>
      <c r="F39" s="314" t="str">
        <f>+'Autodiagnóstico '!H173</f>
        <v>Contar con mecanismos para evaluar competencias para los candidatos a cubrir vacantes temporales o de libre nombramiento y remoción.</v>
      </c>
      <c r="G39" s="359">
        <f>+'Autodiagnóstico '!N173</f>
        <v>20</v>
      </c>
      <c r="H39" s="314" t="s">
        <v>1062</v>
      </c>
      <c r="I39" s="320" t="s">
        <v>799</v>
      </c>
      <c r="J39" s="348" t="s">
        <v>1063</v>
      </c>
      <c r="K39" s="83"/>
    </row>
    <row r="40" spans="2:11" ht="63" customHeight="1" x14ac:dyDescent="0.25">
      <c r="B40" s="302"/>
      <c r="C40" s="885"/>
      <c r="D40" s="888"/>
      <c r="E40" s="360">
        <v>26</v>
      </c>
      <c r="F40" s="312" t="str">
        <f>+'Autodiagnóstico '!H178</f>
        <v xml:space="preserve">Enviar oportunamente las solicitudes de inscripción o de actualización en carrera administrativa a la CNSC </v>
      </c>
      <c r="G40" s="347">
        <f>+'Autodiagnóstico '!N178</f>
        <v>20</v>
      </c>
      <c r="H40" s="312"/>
      <c r="I40" s="309"/>
      <c r="J40" s="349" t="s">
        <v>692</v>
      </c>
      <c r="K40" s="83"/>
    </row>
    <row r="41" spans="2:11" ht="68.25" customHeight="1" x14ac:dyDescent="0.25">
      <c r="B41" s="302"/>
      <c r="C41" s="885"/>
      <c r="D41" s="369" t="str">
        <f>+'Autodiagnóstico '!E183</f>
        <v>Gestión del desempeño</v>
      </c>
      <c r="E41" s="331">
        <v>27</v>
      </c>
      <c r="F41" s="315" t="str">
        <f>+'Autodiagnóstico '!H183</f>
        <v>Verificar que se realice adecuadamente la evaluación de periodo de prueba a los servidores nuevos de carrera administrativa, de acuerdo con la normatividad vigente</v>
      </c>
      <c r="G41" s="357">
        <f>+'Autodiagnóstico '!N183</f>
        <v>20</v>
      </c>
      <c r="H41" s="315"/>
      <c r="I41" s="322" t="s">
        <v>515</v>
      </c>
      <c r="J41" s="418" t="s">
        <v>1067</v>
      </c>
      <c r="K41" s="83"/>
    </row>
    <row r="42" spans="2:11" ht="68.25" customHeight="1" x14ac:dyDescent="0.25">
      <c r="B42" s="302"/>
      <c r="C42" s="886"/>
      <c r="D42" s="399" t="str">
        <f>+'Autodiagnóstico '!E188</f>
        <v>Conocimiento institucional</v>
      </c>
      <c r="E42" s="396">
        <v>28</v>
      </c>
      <c r="F42" s="400" t="str">
        <f>+'Autodiagnóstico '!H188</f>
        <v>Realizar inducción a todo servidor público que se vincule a la entidad</v>
      </c>
      <c r="G42" s="357">
        <f>+'Autodiagnóstico '!N188</f>
        <v>21</v>
      </c>
      <c r="H42" s="400"/>
      <c r="I42" s="402"/>
      <c r="J42" s="353" t="s">
        <v>770</v>
      </c>
      <c r="K42" s="83"/>
    </row>
    <row r="43" spans="2:11" ht="60.75" thickBot="1" x14ac:dyDescent="0.3">
      <c r="B43" s="302"/>
      <c r="C43" s="887"/>
      <c r="D43" s="370" t="str">
        <f>+'Autodiagnóstico '!E193</f>
        <v>Inclusión</v>
      </c>
      <c r="E43" s="371">
        <v>29</v>
      </c>
      <c r="F43" s="372" t="str">
        <f>+'Autodiagnóstico '!H193</f>
        <v>Cumplimiento del Decreto 2011 de 2017 relacionado con el porcentaje de vinculación de personas con discapacidad en la planta de empleos de la entidad</v>
      </c>
      <c r="G43" s="373">
        <f>+'Autodiagnóstico '!N193</f>
        <v>47</v>
      </c>
      <c r="H43" s="372"/>
      <c r="I43" s="374"/>
      <c r="J43" s="375" t="s">
        <v>1031</v>
      </c>
      <c r="K43" s="83"/>
    </row>
    <row r="44" spans="2:11" ht="56.25" customHeight="1" x14ac:dyDescent="0.25">
      <c r="B44" s="302"/>
      <c r="C44" s="894" t="str">
        <f>'Autodiagnóstico '!C198</f>
        <v>DESARROLLO</v>
      </c>
      <c r="D44" s="376" t="str">
        <f>+'Autodiagnóstico '!E198</f>
        <v>Conocimiento institucional</v>
      </c>
      <c r="E44" s="377">
        <v>30</v>
      </c>
      <c r="F44" s="318" t="str">
        <f>+'Autodiagnóstico '!H198</f>
        <v>Realizar reinducción a todos los servidores máximo cada dos años</v>
      </c>
      <c r="G44" s="378">
        <f>+'Autodiagnóstico '!N198</f>
        <v>81</v>
      </c>
      <c r="H44" s="318" t="s">
        <v>1055</v>
      </c>
      <c r="I44" s="326"/>
      <c r="J44" s="350" t="s">
        <v>771</v>
      </c>
      <c r="K44" s="83"/>
    </row>
    <row r="45" spans="2:11" ht="97.5" customHeight="1" x14ac:dyDescent="0.25">
      <c r="B45" s="302"/>
      <c r="C45" s="895"/>
      <c r="D45" s="876" t="str">
        <f>+'Autodiagnóstico '!E203</f>
        <v>Gestión de la información</v>
      </c>
      <c r="E45" s="358">
        <v>31</v>
      </c>
      <c r="F45" s="314" t="str">
        <f>+'Autodiagnóstico '!H203</f>
        <v>Llevar registros apropiados del número de gerentes públicos que hay en la entidad, así como de su movilidad</v>
      </c>
      <c r="G45" s="359">
        <f>+'Autodiagnóstico '!N203</f>
        <v>61</v>
      </c>
      <c r="H45" s="314" t="s">
        <v>1065</v>
      </c>
      <c r="I45" s="320" t="s">
        <v>798</v>
      </c>
      <c r="J45" s="348" t="s">
        <v>514</v>
      </c>
      <c r="K45" s="83"/>
    </row>
    <row r="46" spans="2:11" ht="102" customHeight="1" x14ac:dyDescent="0.25">
      <c r="B46" s="302"/>
      <c r="C46" s="895"/>
      <c r="D46" s="877"/>
      <c r="E46" s="339">
        <v>32</v>
      </c>
      <c r="F46" s="313" t="str">
        <f>+'Autodiagnóstico '!H208</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46" s="346">
        <f>+'Autodiagnóstico '!N208</f>
        <v>21</v>
      </c>
      <c r="H46" s="313"/>
      <c r="I46" s="337" t="s">
        <v>798</v>
      </c>
      <c r="J46" s="351" t="s">
        <v>873</v>
      </c>
      <c r="K46" s="83"/>
    </row>
    <row r="47" spans="2:11" ht="78.75" customHeight="1" x14ac:dyDescent="0.25">
      <c r="B47" s="302"/>
      <c r="C47" s="895"/>
      <c r="D47" s="877"/>
      <c r="E47" s="339">
        <v>33</v>
      </c>
      <c r="F47" s="313" t="str">
        <f>+'Autodiagnóstico '!H213</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7" s="346">
        <f>+'Autodiagnóstico '!N213</f>
        <v>61</v>
      </c>
      <c r="H47" s="313"/>
      <c r="I47" s="337" t="s">
        <v>797</v>
      </c>
      <c r="J47" s="351" t="s">
        <v>1051</v>
      </c>
      <c r="K47" s="83"/>
    </row>
    <row r="48" spans="2:11" ht="90.75" customHeight="1" x14ac:dyDescent="0.25">
      <c r="B48" s="302"/>
      <c r="C48" s="895"/>
      <c r="D48" s="878"/>
      <c r="E48" s="360">
        <v>34</v>
      </c>
      <c r="F48" s="312" t="str">
        <f>+'Autodiagnóstico '!H218</f>
        <v>Llevar registros de todas las actividades de bienestar y capacitación realizadas, y contar con información sistematizada sobre número de asistentes y servidores que participaron en las actividades, incluyendo familiares.</v>
      </c>
      <c r="G48" s="347">
        <f>+'Autodiagnóstico '!N218</f>
        <v>41</v>
      </c>
      <c r="H48" s="312"/>
      <c r="I48" s="309" t="s">
        <v>793</v>
      </c>
      <c r="J48" s="349" t="s">
        <v>514</v>
      </c>
      <c r="K48" s="83"/>
    </row>
    <row r="49" spans="2:11" ht="95.25" customHeight="1" x14ac:dyDescent="0.25">
      <c r="B49" s="302"/>
      <c r="C49" s="895"/>
      <c r="D49" s="876" t="str">
        <f>+'Autodiagnóstico '!E223</f>
        <v>Gestión del desempeño</v>
      </c>
      <c r="E49" s="358">
        <v>35</v>
      </c>
      <c r="F49" s="314" t="str">
        <f>+'Autodiagnóstico '!H223</f>
        <v>Adopción mediante acto administrativo del sistema de evaluación del desempeño y los acuerdos de gestión</v>
      </c>
      <c r="G49" s="359">
        <f>+'Autodiagnóstico '!N223</f>
        <v>20</v>
      </c>
      <c r="H49" s="862" t="s">
        <v>1066</v>
      </c>
      <c r="I49" s="320" t="s">
        <v>796</v>
      </c>
      <c r="J49" s="420" t="s">
        <v>1059</v>
      </c>
      <c r="K49" s="83"/>
    </row>
    <row r="50" spans="2:11" ht="59.25" customHeight="1" x14ac:dyDescent="0.25">
      <c r="B50" s="302"/>
      <c r="C50" s="895"/>
      <c r="D50" s="877"/>
      <c r="E50" s="339">
        <v>36</v>
      </c>
      <c r="F50" s="313" t="str">
        <f>+'Autodiagnóstico '!H228</f>
        <v>Se ha facilitado el proceso de acuerdos de gestión implementando la normatividad vigente y haciendo las capacitaciones correspondientes</v>
      </c>
      <c r="G50" s="346">
        <f>+'Autodiagnóstico '!N228</f>
        <v>20</v>
      </c>
      <c r="H50" s="729"/>
      <c r="I50" s="337"/>
      <c r="J50" s="419" t="s">
        <v>1068</v>
      </c>
      <c r="K50" s="83"/>
    </row>
    <row r="51" spans="2:11" ht="149.25" customHeight="1" x14ac:dyDescent="0.25">
      <c r="B51" s="302"/>
      <c r="C51" s="895"/>
      <c r="D51" s="877"/>
      <c r="E51" s="339">
        <v>37</v>
      </c>
      <c r="F51" s="313" t="str">
        <f>+'Autodiagnóstico '!H233</f>
        <v>Llevar a cabo las labores de evaluación de desempeño de conformidad con la normatividad vigente y llevar los registros correspondientes, en sus respectivas fases.</v>
      </c>
      <c r="G51" s="346">
        <f>+'Autodiagnóstico '!N233</f>
        <v>61</v>
      </c>
      <c r="H51" s="313"/>
      <c r="I51" s="337" t="s">
        <v>795</v>
      </c>
      <c r="J51" s="419" t="s">
        <v>1069</v>
      </c>
      <c r="K51" s="83"/>
    </row>
    <row r="52" spans="2:11" ht="45" customHeight="1" x14ac:dyDescent="0.25">
      <c r="B52" s="302"/>
      <c r="C52" s="895"/>
      <c r="D52" s="877"/>
      <c r="E52" s="339">
        <v>38</v>
      </c>
      <c r="F52" s="313" t="str">
        <f>+'Autodiagnóstico '!H238</f>
        <v>Establecer y hacer seguimiento a los planes de mejoramiento individual teniendo en cuenta:</v>
      </c>
      <c r="G52" s="346">
        <f>+'Autodiagnóstico '!N238</f>
        <v>20</v>
      </c>
      <c r="H52" s="313"/>
      <c r="I52" s="337" t="s">
        <v>794</v>
      </c>
      <c r="J52" s="351" t="s">
        <v>516</v>
      </c>
      <c r="K52" s="83"/>
    </row>
    <row r="53" spans="2:11" ht="42.75" customHeight="1" x14ac:dyDescent="0.25">
      <c r="B53" s="302"/>
      <c r="C53" s="895"/>
      <c r="D53" s="877"/>
      <c r="E53" s="366" t="s">
        <v>841</v>
      </c>
      <c r="F53" s="313" t="str">
        <f>+'Autodiagnóstico '!I243</f>
        <v>Evaluación del desempeño</v>
      </c>
      <c r="G53" s="346">
        <f>+'Autodiagnóstico '!N243</f>
        <v>20</v>
      </c>
      <c r="H53" s="313"/>
      <c r="I53" s="337"/>
      <c r="J53" s="419" t="s">
        <v>1069</v>
      </c>
      <c r="K53" s="83"/>
    </row>
    <row r="54" spans="2:11" ht="35.1" customHeight="1" x14ac:dyDescent="0.25">
      <c r="B54" s="302"/>
      <c r="C54" s="895"/>
      <c r="D54" s="877"/>
      <c r="E54" s="366" t="s">
        <v>842</v>
      </c>
      <c r="F54" s="313" t="str">
        <f>+'Autodiagnóstico '!I248</f>
        <v>Diagnóstico de necesidades de capacitación realizada por Talento Humano</v>
      </c>
      <c r="G54" s="346">
        <f>+'Autodiagnóstico '!N248</f>
        <v>20</v>
      </c>
      <c r="H54" s="313"/>
      <c r="I54" s="337"/>
      <c r="J54" s="351" t="s">
        <v>505</v>
      </c>
      <c r="K54" s="83"/>
    </row>
    <row r="55" spans="2:11" ht="47.25" customHeight="1" x14ac:dyDescent="0.25">
      <c r="B55" s="302"/>
      <c r="C55" s="895"/>
      <c r="D55" s="878"/>
      <c r="E55" s="360">
        <v>39</v>
      </c>
      <c r="F55" s="312" t="str">
        <f>+'Autodiagnóstico '!H253</f>
        <v>Establecer mecanismos de evaluación periódica del desempeño en torno al servicio al ciudadano diferentes a las obligatorias.</v>
      </c>
      <c r="G55" s="347">
        <f>+'Autodiagnóstico '!N253</f>
        <v>41</v>
      </c>
      <c r="H55" s="312"/>
      <c r="I55" s="309"/>
      <c r="J55" s="349"/>
      <c r="K55" s="83"/>
    </row>
    <row r="56" spans="2:11" ht="180.75" customHeight="1" x14ac:dyDescent="0.25">
      <c r="B56" s="302"/>
      <c r="C56" s="895"/>
      <c r="D56" s="876" t="str">
        <f>+'Autodiagnóstico '!E258</f>
        <v>Capacitación</v>
      </c>
      <c r="E56" s="358">
        <v>40</v>
      </c>
      <c r="F56" s="314" t="str">
        <f>+'Autodiagnóstico '!H258</f>
        <v>Elaborar el plan institucional de capacitación (Formulación del Programa Institucional de Aprendizaje) teniendo en cuenta los siguientes elementos:</v>
      </c>
      <c r="G56" s="359">
        <f>+'Autodiagnóstico '!N258</f>
        <v>61</v>
      </c>
      <c r="H56" s="862" t="s">
        <v>1071</v>
      </c>
      <c r="I56" s="320" t="s">
        <v>876</v>
      </c>
      <c r="J56" s="348" t="s">
        <v>1070</v>
      </c>
      <c r="K56" s="83"/>
    </row>
    <row r="57" spans="2:11" ht="35.1" customHeight="1" x14ac:dyDescent="0.25">
      <c r="B57" s="302"/>
      <c r="C57" s="895"/>
      <c r="D57" s="877"/>
      <c r="E57" s="366" t="s">
        <v>843</v>
      </c>
      <c r="F57" s="313" t="str">
        <f>+'Autodiagnóstico '!I263</f>
        <v>Diagnóstico de necesidades de la entidad y de los gerentes públicos</v>
      </c>
      <c r="G57" s="346">
        <f>+'Autodiagnóstico '!N263</f>
        <v>41</v>
      </c>
      <c r="H57" s="728"/>
      <c r="I57" s="337" t="s">
        <v>517</v>
      </c>
      <c r="J57" s="351" t="s">
        <v>518</v>
      </c>
      <c r="K57" s="83"/>
    </row>
    <row r="58" spans="2:11" ht="27.75" customHeight="1" x14ac:dyDescent="0.25">
      <c r="B58" s="302"/>
      <c r="C58" s="895"/>
      <c r="D58" s="877"/>
      <c r="E58" s="366" t="s">
        <v>844</v>
      </c>
      <c r="F58" s="391" t="str">
        <f>+'Autodiagnóstico '!I268</f>
        <v>Orientaciones de la alta dirección</v>
      </c>
      <c r="G58" s="346">
        <f>+'Autodiagnóstico '!N268</f>
        <v>81</v>
      </c>
      <c r="H58" s="728"/>
      <c r="I58" s="337"/>
      <c r="J58" s="351" t="s">
        <v>519</v>
      </c>
      <c r="K58" s="83"/>
    </row>
    <row r="59" spans="2:11" ht="35.1" customHeight="1" x14ac:dyDescent="0.25">
      <c r="B59" s="302"/>
      <c r="C59" s="895"/>
      <c r="D59" s="877"/>
      <c r="E59" s="366" t="s">
        <v>845</v>
      </c>
      <c r="F59" s="391" t="str">
        <f>+'Autodiagnóstico '!I273</f>
        <v>Oferta del sector Función Pública</v>
      </c>
      <c r="G59" s="346">
        <f>+'Autodiagnóstico '!N273</f>
        <v>21</v>
      </c>
      <c r="H59" s="729"/>
      <c r="I59" s="337" t="s">
        <v>520</v>
      </c>
      <c r="J59" s="351" t="s">
        <v>518</v>
      </c>
      <c r="K59" s="83"/>
    </row>
    <row r="60" spans="2:11" ht="19.5" customHeight="1" x14ac:dyDescent="0.25">
      <c r="B60" s="302"/>
      <c r="C60" s="895"/>
      <c r="D60" s="877"/>
      <c r="E60" s="379"/>
      <c r="F60" s="345" t="str">
        <f>+'Autodiagnóstico '!H278</f>
        <v>Desglosándolo en las siguientes fases:</v>
      </c>
      <c r="G60" s="380"/>
      <c r="H60" s="345"/>
      <c r="I60" s="345"/>
      <c r="J60" s="352"/>
      <c r="K60" s="83"/>
    </row>
    <row r="61" spans="2:11" ht="35.1" customHeight="1" x14ac:dyDescent="0.25">
      <c r="B61" s="302"/>
      <c r="C61" s="895"/>
      <c r="D61" s="877"/>
      <c r="E61" s="366" t="s">
        <v>846</v>
      </c>
      <c r="F61" s="391" t="str">
        <f>+'Autodiagnóstico '!I279</f>
        <v>Elaboración del diagnóstico de necesidades de aprendizaje organizacional</v>
      </c>
      <c r="G61" s="346">
        <f>+'Autodiagnóstico '!N279</f>
        <v>61</v>
      </c>
      <c r="H61" s="727" t="s">
        <v>1029</v>
      </c>
      <c r="I61" s="337"/>
      <c r="J61" s="351" t="s">
        <v>518</v>
      </c>
      <c r="K61" s="83"/>
    </row>
    <row r="62" spans="2:11" ht="35.1" customHeight="1" x14ac:dyDescent="0.25">
      <c r="B62" s="302"/>
      <c r="C62" s="895"/>
      <c r="D62" s="877"/>
      <c r="E62" s="366" t="s">
        <v>847</v>
      </c>
      <c r="F62" s="391" t="str">
        <f>+'Autodiagnóstico '!I284</f>
        <v>Formulación del componente de capacitación del Plan Estratégico de Talento Humano</v>
      </c>
      <c r="G62" s="346">
        <f>+'Autodiagnóstico '!N284</f>
        <v>61</v>
      </c>
      <c r="H62" s="728"/>
      <c r="I62" s="337"/>
      <c r="J62" s="351" t="s">
        <v>518</v>
      </c>
      <c r="K62" s="83"/>
    </row>
    <row r="63" spans="2:11" ht="35.1" customHeight="1" x14ac:dyDescent="0.25">
      <c r="B63" s="302"/>
      <c r="C63" s="895"/>
      <c r="D63" s="877"/>
      <c r="E63" s="366" t="s">
        <v>848</v>
      </c>
      <c r="F63" s="391" t="str">
        <f>+'Autodiagnóstico '!I289</f>
        <v>Diseño y aplicación de los programas de aprendizaje: inducción, entrenamiento y capacitación</v>
      </c>
      <c r="G63" s="346">
        <f>+'Autodiagnóstico '!N289</f>
        <v>61</v>
      </c>
      <c r="H63" s="728"/>
      <c r="I63" s="337"/>
      <c r="J63" s="351" t="s">
        <v>519</v>
      </c>
      <c r="K63" s="83"/>
    </row>
    <row r="64" spans="2:11" ht="35.1" customHeight="1" x14ac:dyDescent="0.25">
      <c r="B64" s="302"/>
      <c r="C64" s="895"/>
      <c r="D64" s="877"/>
      <c r="E64" s="366" t="s">
        <v>849</v>
      </c>
      <c r="F64" s="391" t="str">
        <f>+'Autodiagnóstico '!I294</f>
        <v>Seguimiento y evaluación de los programas de aprendizaje</v>
      </c>
      <c r="G64" s="346">
        <f>+'Autodiagnóstico '!N294</f>
        <v>61</v>
      </c>
      <c r="H64" s="729"/>
      <c r="I64" s="337" t="s">
        <v>521</v>
      </c>
      <c r="J64" s="351" t="s">
        <v>519</v>
      </c>
      <c r="K64" s="83"/>
    </row>
    <row r="65" spans="2:11" ht="34.5" customHeight="1" x14ac:dyDescent="0.25">
      <c r="B65" s="302"/>
      <c r="C65" s="895"/>
      <c r="D65" s="877"/>
      <c r="E65" s="379"/>
      <c r="F65" s="908" t="str">
        <f>+'Autodiagnóstico '!H299</f>
        <v>Incluyendo contenidos que impacten las tres dimensiones de las competencias (ser, hacer y saber) en cada uno de los siguientes ejes temáticos, de acuerdo con el Diagnóstico de Necesidades de Aprendizaje Organizacional:</v>
      </c>
      <c r="G65" s="908"/>
      <c r="H65" s="908"/>
      <c r="I65" s="908"/>
      <c r="J65" s="352"/>
      <c r="K65" s="83"/>
    </row>
    <row r="66" spans="2:11" ht="35.1" customHeight="1" x14ac:dyDescent="0.25">
      <c r="B66" s="302"/>
      <c r="C66" s="895"/>
      <c r="D66" s="877"/>
      <c r="E66" s="366" t="s">
        <v>850</v>
      </c>
      <c r="F66" s="391" t="str">
        <f>+'Autodiagnóstico '!I300</f>
        <v>Gobernanza para la Paz</v>
      </c>
      <c r="G66" s="346">
        <f>+'Autodiagnóstico '!N300</f>
        <v>20</v>
      </c>
      <c r="H66" s="727" t="s">
        <v>1029</v>
      </c>
      <c r="I66" s="337"/>
      <c r="J66" s="351" t="s">
        <v>835</v>
      </c>
      <c r="K66" s="83"/>
    </row>
    <row r="67" spans="2:11" ht="35.1" customHeight="1" x14ac:dyDescent="0.25">
      <c r="B67" s="302"/>
      <c r="C67" s="895"/>
      <c r="D67" s="877"/>
      <c r="E67" s="366" t="s">
        <v>851</v>
      </c>
      <c r="F67" s="391" t="str">
        <f>+'Autodiagnóstico '!I305</f>
        <v>Gestión del Conocimiento</v>
      </c>
      <c r="G67" s="346">
        <f>'Autodiagnóstico '!N305</f>
        <v>41</v>
      </c>
      <c r="H67" s="728"/>
      <c r="I67" s="337"/>
      <c r="J67" s="351" t="s">
        <v>835</v>
      </c>
      <c r="K67" s="83"/>
    </row>
    <row r="68" spans="2:11" ht="35.1" customHeight="1" x14ac:dyDescent="0.25">
      <c r="B68" s="302"/>
      <c r="C68" s="895"/>
      <c r="D68" s="877"/>
      <c r="E68" s="366" t="s">
        <v>852</v>
      </c>
      <c r="F68" s="391" t="str">
        <f>+'Autodiagnóstico '!I310</f>
        <v>Creación de Valor Público</v>
      </c>
      <c r="G68" s="346">
        <f>'Autodiagnóstico '!N310</f>
        <v>41</v>
      </c>
      <c r="H68" s="728"/>
      <c r="I68" s="337"/>
      <c r="J68" s="351" t="s">
        <v>835</v>
      </c>
      <c r="K68" s="83"/>
    </row>
    <row r="69" spans="2:11" ht="44.25" customHeight="1" x14ac:dyDescent="0.25">
      <c r="B69" s="302"/>
      <c r="C69" s="895"/>
      <c r="D69" s="877"/>
      <c r="E69" s="366" t="s">
        <v>853</v>
      </c>
      <c r="F69" s="391" t="str">
        <f>+'Autodiagnóstico '!I315</f>
        <v>Otras temáticas establecidas por la normatividad vigente (gestión documental, derecho de acceso a la información, etc.)</v>
      </c>
      <c r="G69" s="346">
        <f>'Autodiagnóstico '!N315</f>
        <v>41</v>
      </c>
      <c r="H69" s="729"/>
      <c r="I69" s="337"/>
      <c r="J69" s="351" t="s">
        <v>522</v>
      </c>
      <c r="K69" s="83"/>
    </row>
    <row r="70" spans="2:11" ht="35.1" customHeight="1" x14ac:dyDescent="0.25">
      <c r="B70" s="302"/>
      <c r="C70" s="895"/>
      <c r="D70" s="878"/>
      <c r="E70" s="360">
        <v>41</v>
      </c>
      <c r="F70" s="312" t="str">
        <f>+'Autodiagnóstico '!H320</f>
        <v>Desarrollar el programa de bilingüismo en la entidad</v>
      </c>
      <c r="G70" s="347">
        <f>+'Autodiagnóstico '!N320</f>
        <v>20</v>
      </c>
      <c r="H70" s="312"/>
      <c r="I70" s="309"/>
      <c r="J70" s="349" t="s">
        <v>523</v>
      </c>
      <c r="K70" s="83"/>
    </row>
    <row r="71" spans="2:11" ht="144.75" customHeight="1" x14ac:dyDescent="0.25">
      <c r="B71" s="302"/>
      <c r="C71" s="895"/>
      <c r="D71" s="876" t="str">
        <f>+'Autodiagnóstico '!E325</f>
        <v xml:space="preserve">Bienestar </v>
      </c>
      <c r="E71" s="358">
        <v>42</v>
      </c>
      <c r="F71" s="314" t="str">
        <f>+'Autodiagnóstico '!H325</f>
        <v>Elaborar el plan de bienestar e incentivos, teniendo en cuenta los siguientes elementos:</v>
      </c>
      <c r="G71" s="359">
        <f>+'Autodiagnóstico '!N325</f>
        <v>60</v>
      </c>
      <c r="H71" s="314" t="s">
        <v>1055</v>
      </c>
      <c r="I71" s="320" t="s">
        <v>792</v>
      </c>
      <c r="J71" s="348" t="s">
        <v>1075</v>
      </c>
      <c r="K71" s="83"/>
    </row>
    <row r="72" spans="2:11" ht="84" x14ac:dyDescent="0.25">
      <c r="B72" s="302"/>
      <c r="C72" s="895"/>
      <c r="D72" s="877"/>
      <c r="E72" s="366" t="s">
        <v>1005</v>
      </c>
      <c r="F72" s="314" t="str">
        <f>+'Autodiagnóstico '!I330</f>
        <v>Incentivos para los gerentes públicos</v>
      </c>
      <c r="G72" s="346">
        <f>+'Autodiagnóstico '!N330</f>
        <v>41</v>
      </c>
      <c r="H72" s="313" t="s">
        <v>1073</v>
      </c>
      <c r="I72" s="337"/>
      <c r="J72" s="351" t="s">
        <v>524</v>
      </c>
      <c r="K72" s="83"/>
    </row>
    <row r="73" spans="2:11" ht="35.1" customHeight="1" x14ac:dyDescent="0.25">
      <c r="B73" s="302"/>
      <c r="C73" s="895"/>
      <c r="D73" s="877"/>
      <c r="E73" s="366" t="s">
        <v>1006</v>
      </c>
      <c r="F73" s="314" t="str">
        <f>+'Autodiagnóstico '!I335</f>
        <v>Equipos de trabajo (pecuniarios)</v>
      </c>
      <c r="G73" s="346">
        <f>+'Autodiagnóstico '!N335</f>
        <v>80</v>
      </c>
      <c r="H73" s="727" t="s">
        <v>1074</v>
      </c>
      <c r="I73" s="337"/>
      <c r="J73" s="351" t="s">
        <v>525</v>
      </c>
      <c r="K73" s="83"/>
    </row>
    <row r="74" spans="2:11" ht="35.1" customHeight="1" x14ac:dyDescent="0.25">
      <c r="B74" s="302"/>
      <c r="C74" s="895"/>
      <c r="D74" s="877"/>
      <c r="E74" s="366" t="s">
        <v>1007</v>
      </c>
      <c r="F74" s="314" t="str">
        <f>+'Autodiagnóstico '!I340</f>
        <v>Incentivos no pecuniarios</v>
      </c>
      <c r="G74" s="346">
        <f>+'Autodiagnóstico '!N340</f>
        <v>80</v>
      </c>
      <c r="H74" s="728"/>
      <c r="I74" s="337"/>
      <c r="J74" s="351" t="s">
        <v>525</v>
      </c>
      <c r="K74" s="83"/>
    </row>
    <row r="75" spans="2:11" ht="35.1" customHeight="1" x14ac:dyDescent="0.25">
      <c r="B75" s="302"/>
      <c r="C75" s="895"/>
      <c r="D75" s="877"/>
      <c r="E75" s="366" t="s">
        <v>1008</v>
      </c>
      <c r="F75" s="314" t="str">
        <f>+'Autodiagnóstico '!I345</f>
        <v>Criterios del área de Talento Humano</v>
      </c>
      <c r="G75" s="346">
        <f>+'Autodiagnóstico '!N345</f>
        <v>81</v>
      </c>
      <c r="H75" s="728"/>
      <c r="I75" s="337"/>
      <c r="J75" s="351" t="s">
        <v>526</v>
      </c>
      <c r="K75" s="83"/>
    </row>
    <row r="76" spans="2:11" ht="35.1" customHeight="1" x14ac:dyDescent="0.25">
      <c r="B76" s="302"/>
      <c r="C76" s="895"/>
      <c r="D76" s="877"/>
      <c r="E76" s="366" t="s">
        <v>1009</v>
      </c>
      <c r="F76" s="314" t="str">
        <f>+'Autodiagnóstico '!I350</f>
        <v>Decisiones de la alta dirección</v>
      </c>
      <c r="G76" s="346">
        <f>+'Autodiagnóstico '!N350</f>
        <v>61</v>
      </c>
      <c r="H76" s="728"/>
      <c r="I76" s="337"/>
      <c r="J76" s="351" t="s">
        <v>526</v>
      </c>
      <c r="K76" s="83"/>
    </row>
    <row r="77" spans="2:11" ht="41.25" customHeight="1" x14ac:dyDescent="0.25">
      <c r="B77" s="302"/>
      <c r="C77" s="895"/>
      <c r="D77" s="877"/>
      <c r="E77" s="366" t="s">
        <v>1010</v>
      </c>
      <c r="F77" s="314" t="str">
        <f>+'Autodiagnóstico '!I355</f>
        <v>Diagnóstico de necesidades con base en un instrumento de recolección de información aplicado a los servidores públicos de la entidad</v>
      </c>
      <c r="G77" s="346">
        <f>+'Autodiagnóstico '!N355</f>
        <v>61</v>
      </c>
      <c r="H77" s="729"/>
      <c r="I77" s="337"/>
      <c r="J77" s="351" t="s">
        <v>527</v>
      </c>
      <c r="K77" s="83"/>
    </row>
    <row r="78" spans="2:11" ht="18.75" customHeight="1" x14ac:dyDescent="0.25">
      <c r="B78" s="302"/>
      <c r="C78" s="895"/>
      <c r="D78" s="877"/>
      <c r="E78" s="379"/>
      <c r="F78" s="345" t="str">
        <f>+'Autodiagnóstico '!H360</f>
        <v>Incluyendo los siguientes temas:</v>
      </c>
      <c r="G78" s="380"/>
      <c r="H78" s="345"/>
      <c r="I78" s="345"/>
      <c r="J78" s="352"/>
      <c r="K78" s="83"/>
    </row>
    <row r="79" spans="2:11" ht="35.1" customHeight="1" x14ac:dyDescent="0.25">
      <c r="B79" s="302"/>
      <c r="C79" s="895"/>
      <c r="D79" s="877"/>
      <c r="E79" s="366" t="s">
        <v>1011</v>
      </c>
      <c r="F79" s="314" t="str">
        <f>+'Autodiagnóstico '!I361</f>
        <v>Deportivos, recreativos y vacacionales</v>
      </c>
      <c r="G79" s="346">
        <f>+'Autodiagnóstico '!N361</f>
        <v>41</v>
      </c>
      <c r="H79" s="727" t="s">
        <v>1072</v>
      </c>
      <c r="I79" s="337"/>
      <c r="J79" s="351" t="s">
        <v>528</v>
      </c>
      <c r="K79" s="83"/>
    </row>
    <row r="80" spans="2:11" ht="35.1" customHeight="1" x14ac:dyDescent="0.25">
      <c r="B80" s="302"/>
      <c r="C80" s="895"/>
      <c r="D80" s="877"/>
      <c r="E80" s="366" t="s">
        <v>1012</v>
      </c>
      <c r="F80" s="314" t="str">
        <f>+'Autodiagnóstico '!I366</f>
        <v>Artísticos y culturales</v>
      </c>
      <c r="G80" s="346">
        <f>+'Autodiagnóstico '!N366</f>
        <v>41</v>
      </c>
      <c r="H80" s="728"/>
      <c r="I80" s="337"/>
      <c r="J80" s="351" t="s">
        <v>528</v>
      </c>
      <c r="K80" s="83"/>
    </row>
    <row r="81" spans="2:11" ht="35.1" customHeight="1" x14ac:dyDescent="0.25">
      <c r="B81" s="302"/>
      <c r="C81" s="895"/>
      <c r="D81" s="877"/>
      <c r="E81" s="366" t="s">
        <v>1013</v>
      </c>
      <c r="F81" s="314" t="str">
        <f>+'Autodiagnóstico '!I371</f>
        <v>Promoción y prevención de la salud</v>
      </c>
      <c r="G81" s="346">
        <f>+'Autodiagnóstico '!N371</f>
        <v>41</v>
      </c>
      <c r="H81" s="728"/>
      <c r="I81" s="337"/>
      <c r="J81" s="351" t="s">
        <v>528</v>
      </c>
      <c r="K81" s="83"/>
    </row>
    <row r="82" spans="2:11" ht="35.1" customHeight="1" x14ac:dyDescent="0.25">
      <c r="B82" s="302"/>
      <c r="C82" s="895"/>
      <c r="D82" s="877"/>
      <c r="E82" s="366" t="s">
        <v>1014</v>
      </c>
      <c r="F82" s="314" t="str">
        <f>+'Autodiagnóstico '!I376</f>
        <v>Educación en artes y artesanías</v>
      </c>
      <c r="G82" s="346">
        <f>+'Autodiagnóstico '!N376</f>
        <v>20</v>
      </c>
      <c r="H82" s="728"/>
      <c r="I82" s="337"/>
      <c r="J82" s="351" t="s">
        <v>528</v>
      </c>
      <c r="K82" s="83"/>
    </row>
    <row r="83" spans="2:11" ht="35.1" customHeight="1" x14ac:dyDescent="0.25">
      <c r="B83" s="302"/>
      <c r="C83" s="895"/>
      <c r="D83" s="877"/>
      <c r="E83" s="366" t="s">
        <v>1015</v>
      </c>
      <c r="F83" s="314" t="str">
        <f>+'Autodiagnóstico '!I381</f>
        <v>Promoción de programas de vivienda</v>
      </c>
      <c r="G83" s="346">
        <f>+'Autodiagnóstico '!N381</f>
        <v>41</v>
      </c>
      <c r="H83" s="728"/>
      <c r="I83" s="337"/>
      <c r="J83" s="351" t="s">
        <v>528</v>
      </c>
      <c r="K83" s="83"/>
    </row>
    <row r="84" spans="2:11" ht="35.1" customHeight="1" x14ac:dyDescent="0.25">
      <c r="B84" s="302"/>
      <c r="C84" s="895"/>
      <c r="D84" s="877"/>
      <c r="E84" s="366" t="s">
        <v>1016</v>
      </c>
      <c r="F84" s="314" t="str">
        <f>+'Autodiagnóstico '!I386</f>
        <v>Cambio organizacional</v>
      </c>
      <c r="G84" s="346">
        <f>+'Autodiagnóstico '!N386</f>
        <v>41</v>
      </c>
      <c r="H84" s="729"/>
      <c r="I84" s="337"/>
      <c r="J84" s="351" t="s">
        <v>529</v>
      </c>
      <c r="K84" s="83"/>
    </row>
    <row r="85" spans="2:11" ht="35.1" customHeight="1" x14ac:dyDescent="0.25">
      <c r="B85" s="302"/>
      <c r="C85" s="895"/>
      <c r="D85" s="877"/>
      <c r="E85" s="366" t="s">
        <v>1023</v>
      </c>
      <c r="F85" s="314" t="str">
        <f>+'Autodiagnóstico '!I391</f>
        <v>Adaptación laboral</v>
      </c>
      <c r="G85" s="346">
        <f>+'Autodiagnóstico '!N391</f>
        <v>20</v>
      </c>
      <c r="H85" s="728" t="s">
        <v>1076</v>
      </c>
      <c r="I85" s="337"/>
      <c r="J85" s="351" t="s">
        <v>529</v>
      </c>
      <c r="K85" s="83"/>
    </row>
    <row r="86" spans="2:11" ht="60" x14ac:dyDescent="0.25">
      <c r="B86" s="302"/>
      <c r="C86" s="895"/>
      <c r="D86" s="877"/>
      <c r="E86" s="366" t="s">
        <v>1018</v>
      </c>
      <c r="F86" s="314" t="str">
        <f>+'Autodiagnóstico '!I396</f>
        <v>Preparación a los pre pensionados para el retiro del servicio</v>
      </c>
      <c r="G86" s="346">
        <f>+'Autodiagnóstico '!N396</f>
        <v>41</v>
      </c>
      <c r="H86" s="729"/>
      <c r="I86" s="337"/>
      <c r="J86" s="351" t="s">
        <v>530</v>
      </c>
      <c r="K86" s="83"/>
    </row>
    <row r="87" spans="2:11" ht="35.1" customHeight="1" x14ac:dyDescent="0.25">
      <c r="B87" s="302"/>
      <c r="C87" s="895"/>
      <c r="D87" s="877"/>
      <c r="E87" s="366" t="s">
        <v>1019</v>
      </c>
      <c r="F87" s="314" t="str">
        <f>+'Autodiagnóstico '!I401</f>
        <v>Cultura organizacional</v>
      </c>
      <c r="G87" s="346">
        <f>+'Autodiagnóstico '!N401</f>
        <v>41</v>
      </c>
      <c r="H87" s="313"/>
      <c r="I87" s="337"/>
      <c r="J87" s="351" t="s">
        <v>529</v>
      </c>
      <c r="K87" s="83"/>
    </row>
    <row r="88" spans="2:11" ht="35.1" customHeight="1" x14ac:dyDescent="0.25">
      <c r="B88" s="302"/>
      <c r="C88" s="895"/>
      <c r="D88" s="877"/>
      <c r="E88" s="366" t="s">
        <v>1020</v>
      </c>
      <c r="F88" s="314" t="str">
        <f>+'Autodiagnóstico '!I406</f>
        <v>Programas de incentivos</v>
      </c>
      <c r="G88" s="346">
        <f>+'Autodiagnóstico '!N406</f>
        <v>41</v>
      </c>
      <c r="H88" s="313"/>
      <c r="I88" s="337"/>
      <c r="J88" s="351" t="s">
        <v>529</v>
      </c>
      <c r="K88" s="83"/>
    </row>
    <row r="89" spans="2:11" ht="35.1" customHeight="1" x14ac:dyDescent="0.25">
      <c r="B89" s="302"/>
      <c r="C89" s="895"/>
      <c r="D89" s="877"/>
      <c r="E89" s="366" t="s">
        <v>1021</v>
      </c>
      <c r="F89" s="314" t="str">
        <f>+'Autodiagnóstico '!I411</f>
        <v xml:space="preserve">Trabajo en equipo
</v>
      </c>
      <c r="G89" s="346">
        <f>+'Autodiagnóstico '!N411</f>
        <v>41</v>
      </c>
      <c r="H89" s="313"/>
      <c r="I89" s="337"/>
      <c r="J89" s="351" t="s">
        <v>529</v>
      </c>
      <c r="K89" s="83"/>
    </row>
    <row r="90" spans="2:11" ht="35.1" customHeight="1" x14ac:dyDescent="0.25">
      <c r="B90" s="302"/>
      <c r="C90" s="895"/>
      <c r="D90" s="877"/>
      <c r="E90" s="366" t="s">
        <v>1022</v>
      </c>
      <c r="F90" s="314" t="str">
        <f>+'Autodiagnóstico '!I416</f>
        <v>Educación formal (primaria, secundaria y media, superior)</v>
      </c>
      <c r="G90" s="346">
        <f>+'Autodiagnóstico '!N416</f>
        <v>20</v>
      </c>
      <c r="H90" s="313"/>
      <c r="I90" s="337"/>
      <c r="J90" s="351" t="s">
        <v>528</v>
      </c>
      <c r="K90" s="83"/>
    </row>
    <row r="91" spans="2:11" ht="61.5" customHeight="1" x14ac:dyDescent="0.25">
      <c r="B91" s="302"/>
      <c r="C91" s="895"/>
      <c r="D91" s="877"/>
      <c r="E91" s="339">
        <v>43</v>
      </c>
      <c r="F91" s="313" t="str">
        <f>+'Autodiagnóstico '!H421</f>
        <v>Desarrollar el programa de entorno laboral saludable en la entidad.</v>
      </c>
      <c r="G91" s="346">
        <f>+'Autodiagnóstico '!N421</f>
        <v>61</v>
      </c>
      <c r="H91" s="313" t="s">
        <v>1078</v>
      </c>
      <c r="I91" s="337"/>
      <c r="J91" s="351"/>
      <c r="K91" s="83"/>
    </row>
    <row r="92" spans="2:11" ht="61.5" customHeight="1" x14ac:dyDescent="0.25">
      <c r="B92" s="302"/>
      <c r="C92" s="895"/>
      <c r="D92" s="877"/>
      <c r="E92" s="410">
        <v>44</v>
      </c>
      <c r="F92" s="412" t="str">
        <f>+'Autodiagnóstico '!H426</f>
        <v>Promoción del uso de la bicicleta por parte de los servidores públicos de la entidad.</v>
      </c>
      <c r="G92" s="346">
        <f>+'Autodiagnóstico '!N426</f>
        <v>21</v>
      </c>
      <c r="H92" s="412"/>
      <c r="I92" s="411"/>
      <c r="J92" s="351"/>
      <c r="K92" s="83"/>
    </row>
    <row r="93" spans="2:11" ht="96.75" customHeight="1" x14ac:dyDescent="0.25">
      <c r="B93" s="302"/>
      <c r="C93" s="895"/>
      <c r="D93" s="877"/>
      <c r="E93" s="339">
        <v>45</v>
      </c>
      <c r="F93" s="313" t="str">
        <f>+'Autodiagnóstico '!H431</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3" s="346">
        <f>+'Autodiagnóstico '!N431</f>
        <v>81</v>
      </c>
      <c r="H93" s="414" t="s">
        <v>1077</v>
      </c>
      <c r="I93" s="337"/>
      <c r="J93" s="351" t="s">
        <v>784</v>
      </c>
      <c r="K93" s="83"/>
    </row>
    <row r="94" spans="2:11" ht="48" x14ac:dyDescent="0.25">
      <c r="B94" s="302"/>
      <c r="C94" s="895"/>
      <c r="D94" s="878"/>
      <c r="E94" s="360">
        <v>46</v>
      </c>
      <c r="F94" s="312" t="str">
        <f>+'Autodiagnóstico '!H436</f>
        <v xml:space="preserve">Implementación de la estrategia salas amigas de La familia lactante del entorno laboral en entidades públicas </v>
      </c>
      <c r="G94" s="347">
        <f>+'Autodiagnóstico '!N436</f>
        <v>20</v>
      </c>
      <c r="H94" s="312"/>
      <c r="I94" s="309"/>
      <c r="J94" s="349" t="s">
        <v>1025</v>
      </c>
      <c r="K94" s="83"/>
    </row>
    <row r="95" spans="2:11" ht="60" x14ac:dyDescent="0.25">
      <c r="B95" s="302"/>
      <c r="C95" s="895"/>
      <c r="D95" s="876" t="str">
        <f>+'Autodiagnóstico '!E441</f>
        <v>Administración del talento humano</v>
      </c>
      <c r="E95" s="358">
        <v>47</v>
      </c>
      <c r="F95" s="314" t="str">
        <f>+'Autodiagnóstico '!H441</f>
        <v>Desarrollar el programa de Estado Joven en la entidad.</v>
      </c>
      <c r="G95" s="359">
        <f>+'Autodiagnóstico '!N441</f>
        <v>21</v>
      </c>
      <c r="H95" s="314" t="s">
        <v>1026</v>
      </c>
      <c r="I95" s="320" t="s">
        <v>531</v>
      </c>
      <c r="J95" s="348" t="s">
        <v>532</v>
      </c>
      <c r="K95" s="83"/>
    </row>
    <row r="96" spans="2:11" ht="49.5" customHeight="1" x14ac:dyDescent="0.25">
      <c r="B96" s="302"/>
      <c r="C96" s="895"/>
      <c r="D96" s="877"/>
      <c r="E96" s="339">
        <v>48</v>
      </c>
      <c r="F96" s="313" t="str">
        <f>+'Autodiagnóstico '!H446</f>
        <v>Divulgar y participar del programa Servimos en la entidad</v>
      </c>
      <c r="G96" s="346">
        <f>+'Autodiagnóstico '!N446</f>
        <v>20</v>
      </c>
      <c r="H96" s="314" t="s">
        <v>1027</v>
      </c>
      <c r="I96" s="337"/>
      <c r="J96" s="351"/>
      <c r="K96" s="83"/>
    </row>
    <row r="97" spans="2:11" ht="66" customHeight="1" x14ac:dyDescent="0.25">
      <c r="B97" s="302"/>
      <c r="C97" s="895"/>
      <c r="D97" s="877"/>
      <c r="E97" s="339">
        <v>49</v>
      </c>
      <c r="F97" s="313" t="str">
        <f>+'Autodiagnóstico '!H451</f>
        <v>Desarrollar el programa de teletrabajo en la entidad</v>
      </c>
      <c r="G97" s="346">
        <f>+'Autodiagnóstico '!N451</f>
        <v>20</v>
      </c>
      <c r="H97" s="313" t="s">
        <v>1028</v>
      </c>
      <c r="I97" s="337"/>
      <c r="J97" s="351" t="s">
        <v>786</v>
      </c>
      <c r="K97" s="83"/>
    </row>
    <row r="98" spans="2:11" ht="35.1" customHeight="1" x14ac:dyDescent="0.25">
      <c r="B98" s="302"/>
      <c r="C98" s="895"/>
      <c r="D98" s="877"/>
      <c r="E98" s="339">
        <v>50</v>
      </c>
      <c r="F98" s="313" t="str">
        <f>+'Autodiagnóstico '!H456</f>
        <v>Desarrollar el proceso de dotación de vestido y calzado de labor en la entidad</v>
      </c>
      <c r="G98" s="346">
        <f>+'Autodiagnóstico '!N456</f>
        <v>61</v>
      </c>
      <c r="H98" s="313" t="s">
        <v>782</v>
      </c>
      <c r="I98" s="337"/>
      <c r="J98" s="351" t="s">
        <v>533</v>
      </c>
      <c r="K98" s="83"/>
    </row>
    <row r="99" spans="2:11" ht="42.75" customHeight="1" x14ac:dyDescent="0.25">
      <c r="B99" s="302"/>
      <c r="C99" s="895"/>
      <c r="D99" s="877"/>
      <c r="E99" s="339">
        <v>51</v>
      </c>
      <c r="F99" s="313" t="str">
        <f>+'Autodiagnóstico '!H461</f>
        <v>Desarrollar el programa de horarios flexibles en la entidad.</v>
      </c>
      <c r="G99" s="346">
        <f>+'Autodiagnóstico '!N461</f>
        <v>20</v>
      </c>
      <c r="H99" s="313"/>
      <c r="I99" s="337"/>
      <c r="J99" s="351" t="s">
        <v>785</v>
      </c>
      <c r="K99" s="83"/>
    </row>
    <row r="100" spans="2:11" ht="51.75" customHeight="1" x14ac:dyDescent="0.25">
      <c r="B100" s="302"/>
      <c r="C100" s="895"/>
      <c r="D100" s="877"/>
      <c r="E100" s="339">
        <v>52</v>
      </c>
      <c r="F100" s="313" t="str">
        <f>+'Autodiagnóstico '!H466</f>
        <v>Tramitar las situaciones administrativas y llevar registros estadísticos de su incidencia.</v>
      </c>
      <c r="G100" s="346">
        <f>+'Autodiagnóstico '!N466</f>
        <v>21</v>
      </c>
      <c r="H100" s="313" t="s">
        <v>1079</v>
      </c>
      <c r="I100" s="337"/>
      <c r="J100" s="351" t="s">
        <v>534</v>
      </c>
      <c r="K100" s="83"/>
    </row>
    <row r="101" spans="2:11" ht="51.75" customHeight="1" x14ac:dyDescent="0.25">
      <c r="B101" s="302"/>
      <c r="C101" s="895"/>
      <c r="D101" s="877"/>
      <c r="E101" s="339">
        <v>53</v>
      </c>
      <c r="F101" s="313" t="str">
        <f>+'Autodiagnóstico '!H471</f>
        <v>Realizar las elecciones de los representantes de los empleados ante la comisión de personal y conformar la comisión</v>
      </c>
      <c r="G101" s="346">
        <f>+'Autodiagnóstico '!N471</f>
        <v>61</v>
      </c>
      <c r="H101" s="391" t="s">
        <v>1030</v>
      </c>
      <c r="I101" s="337"/>
      <c r="J101" s="351" t="s">
        <v>693</v>
      </c>
      <c r="K101" s="83"/>
    </row>
    <row r="102" spans="2:11" ht="144" x14ac:dyDescent="0.25">
      <c r="B102" s="302"/>
      <c r="C102" s="895"/>
      <c r="D102" s="878"/>
      <c r="E102" s="360">
        <v>54</v>
      </c>
      <c r="F102" s="312" t="str">
        <f>+'Autodiagnóstico '!H476</f>
        <v>Tramitar la nómina y llevar los registros estadísticos correspondientes.</v>
      </c>
      <c r="G102" s="347">
        <f>+'Autodiagnóstico '!N476</f>
        <v>81</v>
      </c>
      <c r="H102" s="312" t="s">
        <v>1080</v>
      </c>
      <c r="I102" s="309"/>
      <c r="J102" s="349" t="s">
        <v>505</v>
      </c>
      <c r="K102" s="83"/>
    </row>
    <row r="103" spans="2:11" ht="90" customHeight="1" x14ac:dyDescent="0.25">
      <c r="B103" s="302"/>
      <c r="C103" s="895"/>
      <c r="D103" s="876" t="str">
        <f>+'Autodiagnóstico '!E481</f>
        <v>Clima organizacional y cambio cultural</v>
      </c>
      <c r="E103" s="358">
        <v>55</v>
      </c>
      <c r="F103" s="314" t="str">
        <f>+'Autodiagnóstico '!H481</f>
        <v>Realizar mediciones de clima laboral (cada dos años máximo), y la correspondiente intervención de mejoramiento que permita corregir:</v>
      </c>
      <c r="G103" s="359">
        <f>+'Autodiagnóstico '!N481</f>
        <v>20</v>
      </c>
      <c r="H103" s="314" t="s">
        <v>1055</v>
      </c>
      <c r="I103" s="903" t="s">
        <v>874</v>
      </c>
      <c r="J103" s="348" t="s">
        <v>512</v>
      </c>
      <c r="K103" s="83"/>
    </row>
    <row r="104" spans="2:11" ht="35.1" customHeight="1" x14ac:dyDescent="0.25">
      <c r="B104" s="302"/>
      <c r="C104" s="895"/>
      <c r="D104" s="877"/>
      <c r="E104" s="366" t="s">
        <v>1034</v>
      </c>
      <c r="F104" s="313" t="str">
        <f>+'Autodiagnóstico '!I486</f>
        <v>El conocimiento de la orientación organizacional</v>
      </c>
      <c r="G104" s="346">
        <f>+'Autodiagnóstico '!N486</f>
        <v>20</v>
      </c>
      <c r="H104" s="313"/>
      <c r="I104" s="904"/>
      <c r="J104" s="351" t="s">
        <v>512</v>
      </c>
      <c r="K104" s="83"/>
    </row>
    <row r="105" spans="2:11" ht="35.1" customHeight="1" x14ac:dyDescent="0.25">
      <c r="B105" s="302"/>
      <c r="C105" s="895"/>
      <c r="D105" s="877"/>
      <c r="E105" s="366" t="s">
        <v>1035</v>
      </c>
      <c r="F105" s="391" t="str">
        <f>+'Autodiagnóstico '!I491</f>
        <v>El estilo de dirección</v>
      </c>
      <c r="G105" s="346">
        <f>+'Autodiagnóstico '!N491</f>
        <v>20</v>
      </c>
      <c r="H105" s="313"/>
      <c r="I105" s="904"/>
      <c r="J105" s="351" t="s">
        <v>512</v>
      </c>
      <c r="K105" s="83"/>
    </row>
    <row r="106" spans="2:11" ht="35.1" customHeight="1" x14ac:dyDescent="0.25">
      <c r="B106" s="302"/>
      <c r="C106" s="895"/>
      <c r="D106" s="877"/>
      <c r="E106" s="366" t="s">
        <v>1036</v>
      </c>
      <c r="F106" s="391" t="str">
        <f>+'Autodiagnóstico '!I496</f>
        <v>La comunicación e integración</v>
      </c>
      <c r="G106" s="346">
        <f>+'Autodiagnóstico '!N496</f>
        <v>20</v>
      </c>
      <c r="H106" s="313"/>
      <c r="I106" s="904"/>
      <c r="J106" s="351" t="s">
        <v>512</v>
      </c>
      <c r="K106" s="83"/>
    </row>
    <row r="107" spans="2:11" ht="35.1" customHeight="1" x14ac:dyDescent="0.25">
      <c r="B107" s="302"/>
      <c r="C107" s="895"/>
      <c r="D107" s="877"/>
      <c r="E107" s="366" t="s">
        <v>1037</v>
      </c>
      <c r="F107" s="391" t="str">
        <f>+'Autodiagnóstico '!I501</f>
        <v>El trabajo en equipo</v>
      </c>
      <c r="G107" s="346">
        <f>+'Autodiagnóstico '!N501</f>
        <v>20</v>
      </c>
      <c r="H107" s="313"/>
      <c r="I107" s="904"/>
      <c r="J107" s="351" t="s">
        <v>512</v>
      </c>
      <c r="K107" s="83"/>
    </row>
    <row r="108" spans="2:11" ht="35.1" customHeight="1" x14ac:dyDescent="0.25">
      <c r="B108" s="302"/>
      <c r="C108" s="895"/>
      <c r="D108" s="877"/>
      <c r="E108" s="366" t="s">
        <v>1038</v>
      </c>
      <c r="F108" s="391" t="str">
        <f>+'Autodiagnóstico '!I506</f>
        <v>La capacidad profesional</v>
      </c>
      <c r="G108" s="346">
        <f>+'Autodiagnóstico '!N506</f>
        <v>20</v>
      </c>
      <c r="H108" s="313"/>
      <c r="I108" s="904"/>
      <c r="J108" s="351" t="s">
        <v>512</v>
      </c>
      <c r="K108" s="83"/>
    </row>
    <row r="109" spans="2:11" ht="35.1" customHeight="1" x14ac:dyDescent="0.25">
      <c r="B109" s="302"/>
      <c r="C109" s="895"/>
      <c r="D109" s="877"/>
      <c r="E109" s="366" t="s">
        <v>1039</v>
      </c>
      <c r="F109" s="391" t="str">
        <f>+'Autodiagnóstico '!I511</f>
        <v>El ambiente físico</v>
      </c>
      <c r="G109" s="346">
        <f>+'Autodiagnóstico '!N511</f>
        <v>20</v>
      </c>
      <c r="H109" s="313"/>
      <c r="I109" s="904"/>
      <c r="J109" s="351" t="s">
        <v>512</v>
      </c>
      <c r="K109" s="83"/>
    </row>
    <row r="110" spans="2:11" ht="60" x14ac:dyDescent="0.25">
      <c r="B110" s="302"/>
      <c r="C110" s="895"/>
      <c r="D110" s="877"/>
      <c r="E110" s="339">
        <v>56</v>
      </c>
      <c r="F110" s="313" t="str">
        <f>+'Autodiagnóstico '!H516</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0" s="346">
        <f>+'Autodiagnóstico '!N516</f>
        <v>41</v>
      </c>
      <c r="H110" s="313"/>
      <c r="I110" s="904"/>
      <c r="J110" s="351" t="s">
        <v>535</v>
      </c>
      <c r="K110" s="83"/>
    </row>
    <row r="111" spans="2:11" ht="48" x14ac:dyDescent="0.25">
      <c r="B111" s="302"/>
      <c r="C111" s="895"/>
      <c r="D111" s="877"/>
      <c r="E111" s="339">
        <v>57</v>
      </c>
      <c r="F111" s="313" t="str">
        <f>+'Autodiagnóstico '!H521</f>
        <v>Promover y mantener la participación de los servidores en la evaluación de la gestión (estratégica y operativa) para la identificación de oportunidades de mejora y el aporte de ideas innovadoras</v>
      </c>
      <c r="G111" s="346">
        <f>+'Autodiagnóstico '!N521</f>
        <v>20</v>
      </c>
      <c r="H111" s="313"/>
      <c r="I111" s="904"/>
      <c r="J111" s="404"/>
      <c r="K111" s="83"/>
    </row>
    <row r="112" spans="2:11" ht="36" x14ac:dyDescent="0.25">
      <c r="B112" s="302"/>
      <c r="C112" s="895"/>
      <c r="D112" s="902"/>
      <c r="E112" s="410">
        <v>58</v>
      </c>
      <c r="F112" s="391" t="str">
        <f>+'Autodiagnóstico '!H526</f>
        <v>Ruta de atención para la garantía de derechos y prevención del acoso laboral y sexual</v>
      </c>
      <c r="G112" s="346">
        <f>+'Autodiagnóstico '!N526</f>
        <v>81</v>
      </c>
      <c r="H112" s="391"/>
      <c r="I112" s="905"/>
      <c r="J112" s="351" t="s">
        <v>1032</v>
      </c>
      <c r="K112" s="83"/>
    </row>
    <row r="113" spans="2:11" ht="60" x14ac:dyDescent="0.25">
      <c r="B113" s="302"/>
      <c r="C113" s="895"/>
      <c r="D113" s="878"/>
      <c r="E113" s="360">
        <v>59</v>
      </c>
      <c r="F113" s="312" t="str">
        <f>'Autodiagnóstico '!H531</f>
        <v>Alistamiento e implementación de ajustes razonables entorno al cumplimiento Decreto 2011 de 2017, vinculación de personas con discapacidad en el sector público.</v>
      </c>
      <c r="G113" s="347">
        <f>+'Autodiagnóstico '!N531</f>
        <v>61</v>
      </c>
      <c r="H113" s="312"/>
      <c r="I113" s="906"/>
      <c r="J113" s="407" t="s">
        <v>1031</v>
      </c>
      <c r="K113" s="83"/>
    </row>
    <row r="114" spans="2:11" ht="24" x14ac:dyDescent="0.25">
      <c r="B114" s="302"/>
      <c r="C114" s="895"/>
      <c r="D114" s="907" t="str">
        <f>+'Autodiagnóstico '!E536</f>
        <v>Seguridad y salud en el trabajo</v>
      </c>
      <c r="E114" s="398">
        <v>60</v>
      </c>
      <c r="F114" s="392" t="str">
        <f>+'Autodiagnóstico '!H536</f>
        <v>Implementación de estándares mínimos del Sistema de Gestión de Seguridad y Salud en el Trabajo SG – SST</v>
      </c>
      <c r="G114" s="401">
        <f>+'Autodiagnóstico '!N536</f>
        <v>81</v>
      </c>
      <c r="H114" s="392"/>
      <c r="I114" s="409"/>
      <c r="J114" s="406" t="s">
        <v>951</v>
      </c>
      <c r="K114" s="83"/>
    </row>
    <row r="115" spans="2:11" ht="36" x14ac:dyDescent="0.25">
      <c r="B115" s="302"/>
      <c r="C115" s="895"/>
      <c r="D115" s="889"/>
      <c r="E115" s="393">
        <v>61</v>
      </c>
      <c r="F115" s="391" t="str">
        <f>+'Autodiagnóstico '!H541</f>
        <v>Cuenta con Programas de Promoción y Prevención de la salud teniendo en cuenta los factores de riesgo establecidos por la entidad.</v>
      </c>
      <c r="G115" s="346">
        <f>+'Autodiagnóstico '!N541</f>
        <v>81</v>
      </c>
      <c r="H115" s="408"/>
      <c r="I115" s="408"/>
      <c r="J115" s="404" t="s">
        <v>951</v>
      </c>
      <c r="K115" s="83"/>
    </row>
    <row r="116" spans="2:11" ht="72" x14ac:dyDescent="0.25">
      <c r="B116" s="302"/>
      <c r="C116" s="895"/>
      <c r="D116" s="890"/>
      <c r="E116" s="397">
        <v>62</v>
      </c>
      <c r="F116" s="405" t="str">
        <f>+'Autodiagnóstico '!H546</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16" s="346">
        <f>+'Autodiagnóstico '!N546</f>
        <v>81</v>
      </c>
      <c r="H116" s="405"/>
      <c r="I116" s="408"/>
      <c r="J116" s="404" t="s">
        <v>951</v>
      </c>
      <c r="K116" s="83"/>
    </row>
    <row r="117" spans="2:11" ht="75" customHeight="1" x14ac:dyDescent="0.25">
      <c r="B117" s="302"/>
      <c r="C117" s="895"/>
      <c r="D117" s="369" t="str">
        <f>+'Autodiagnóstico '!E551</f>
        <v>Valores</v>
      </c>
      <c r="E117" s="331">
        <v>63</v>
      </c>
      <c r="F117" s="315" t="str">
        <f>+'Autodiagnóstico '!H551</f>
        <v>Implementar el Código de Integridad, en articulación con la identificación de los valores y principios institucionales; avanzar en su divulgación e interiorización por parte de los todos los servidores y garantizar su cumplimiento en el ejercicio de sus funciones</v>
      </c>
      <c r="G117" s="357">
        <f>+'Autodiagnóstico '!N551</f>
        <v>21</v>
      </c>
      <c r="H117" s="414" t="s">
        <v>1081</v>
      </c>
      <c r="I117" s="322" t="s">
        <v>536</v>
      </c>
      <c r="J117" s="353" t="s">
        <v>537</v>
      </c>
      <c r="K117" s="83"/>
    </row>
    <row r="118" spans="2:11" ht="104.25" customHeight="1" x14ac:dyDescent="0.25">
      <c r="B118" s="302"/>
      <c r="C118" s="895"/>
      <c r="D118" s="369" t="str">
        <f>+'Autodiagnóstico '!E556</f>
        <v>Contratistas</v>
      </c>
      <c r="E118" s="331">
        <v>64</v>
      </c>
      <c r="F118" s="315" t="str">
        <f>+'Autodiagnóstico '!H556</f>
        <v>Proporción de contratistas con relación a los servidores de planta</v>
      </c>
      <c r="G118" s="357">
        <f>+'Autodiagnóstico '!N556</f>
        <v>20</v>
      </c>
      <c r="H118" s="315"/>
      <c r="I118" s="322" t="s">
        <v>538</v>
      </c>
      <c r="J118" s="353" t="s">
        <v>539</v>
      </c>
      <c r="K118" s="83"/>
    </row>
    <row r="119" spans="2:11" ht="48.75" customHeight="1" x14ac:dyDescent="0.25">
      <c r="B119" s="302"/>
      <c r="C119" s="895"/>
      <c r="D119" s="369" t="str">
        <f>+'Autodiagnóstico '!E561</f>
        <v>Negociación colectiva</v>
      </c>
      <c r="E119" s="331">
        <v>65</v>
      </c>
      <c r="F119" s="315" t="str">
        <f>+'Autodiagnóstico '!H561</f>
        <v>Negociar las condiciones de trabajo con sindicatos y asociaciones legalmente constituidas en el marco de la normatividad vigente.</v>
      </c>
      <c r="G119" s="357">
        <f>+'Autodiagnóstico '!N561</f>
        <v>61</v>
      </c>
      <c r="H119" s="315"/>
      <c r="I119" s="322" t="s">
        <v>540</v>
      </c>
      <c r="J119" s="353" t="s">
        <v>541</v>
      </c>
      <c r="K119" s="83"/>
    </row>
    <row r="120" spans="2:11" ht="91.5" customHeight="1" x14ac:dyDescent="0.25">
      <c r="B120" s="302"/>
      <c r="C120" s="895"/>
      <c r="D120" s="876" t="str">
        <f>+'Autodiagnóstico '!E566</f>
        <v>Gerencia Pública</v>
      </c>
      <c r="E120" s="358">
        <v>66</v>
      </c>
      <c r="F120" s="314" t="str">
        <f>+'Autodiagnóstico '!H566</f>
        <v>Implementar mecanismos para evaluar y desarrollar competencias directivas y gerenciales como liderazgo, planeación, toma de decisiones, dirección y desarrollo de personal y conocimiento del entorno, entre otros.</v>
      </c>
      <c r="G120" s="359">
        <f>+'Autodiagnóstico '!N566</f>
        <v>20</v>
      </c>
      <c r="H120" s="862" t="s">
        <v>1082</v>
      </c>
      <c r="I120" s="320" t="s">
        <v>803</v>
      </c>
      <c r="J120" s="348" t="s">
        <v>1064</v>
      </c>
      <c r="K120" s="83"/>
    </row>
    <row r="121" spans="2:11" ht="74.25" customHeight="1" x14ac:dyDescent="0.25">
      <c r="B121" s="302"/>
      <c r="C121" s="895"/>
      <c r="D121" s="877"/>
      <c r="E121" s="339">
        <v>67</v>
      </c>
      <c r="F121" s="313" t="str">
        <f>+'Autodiagnóstico '!H571</f>
        <v>Promover la rendición de cuentas por parte de los gerentes (o directivos) públicos.</v>
      </c>
      <c r="G121" s="346">
        <f>+'Autodiagnóstico '!N571</f>
        <v>20</v>
      </c>
      <c r="H121" s="728"/>
      <c r="I121" s="337" t="s">
        <v>543</v>
      </c>
      <c r="J121" s="351" t="s">
        <v>544</v>
      </c>
      <c r="K121" s="83"/>
    </row>
    <row r="122" spans="2:11" ht="82.5" customHeight="1" x14ac:dyDescent="0.25">
      <c r="B122" s="302"/>
      <c r="C122" s="895"/>
      <c r="D122" s="877"/>
      <c r="E122" s="339">
        <v>68</v>
      </c>
      <c r="F122" s="313" t="str">
        <f>+'Autodiagnóstico '!H576</f>
        <v xml:space="preserve">Propiciar mecanismos que faciliten la gestión de los conflictos por parte de los gerentes, de manera que tomen decisiones de forma objetiva y se eviten connotaciones negativas para la gestión. </v>
      </c>
      <c r="G122" s="346">
        <f>+'Autodiagnóstico '!N576</f>
        <v>21</v>
      </c>
      <c r="H122" s="728"/>
      <c r="I122" s="337"/>
      <c r="J122" s="351" t="s">
        <v>545</v>
      </c>
      <c r="K122" s="83"/>
    </row>
    <row r="123" spans="2:11" ht="146.25" customHeight="1" x14ac:dyDescent="0.25">
      <c r="B123" s="302"/>
      <c r="C123" s="895"/>
      <c r="D123" s="877"/>
      <c r="E123" s="339">
        <v>69</v>
      </c>
      <c r="F123" s="313" t="str">
        <f>+'Autodiagnóstico '!H581</f>
        <v>Desarrollar procesos de reclutamiento que garanticen una amplia concurrencia de candidatos idóneos para el acceso a los empleos gerenciales (o directivos).</v>
      </c>
      <c r="G123" s="346">
        <f>+'Autodiagnóstico '!N581</f>
        <v>20</v>
      </c>
      <c r="H123" s="728"/>
      <c r="I123" s="337" t="s">
        <v>804</v>
      </c>
      <c r="J123" s="351" t="s">
        <v>542</v>
      </c>
      <c r="K123" s="83"/>
    </row>
    <row r="124" spans="2:11" ht="84.75" customHeight="1" x14ac:dyDescent="0.25">
      <c r="B124" s="302"/>
      <c r="C124" s="895"/>
      <c r="D124" s="877"/>
      <c r="E124" s="339">
        <v>70</v>
      </c>
      <c r="F124" s="313" t="str">
        <f>+'Autodiagnóstico '!H586</f>
        <v>Implementar mecanismos o instrumentos para intervenir el desempeño de gerentes (o directivos) inferior a lo esperado (igual o inferior a 75%), mediante un plan de mejoramiento.</v>
      </c>
      <c r="G124" s="346">
        <f>+'Autodiagnóstico '!N586</f>
        <v>20</v>
      </c>
      <c r="H124" s="728"/>
      <c r="I124" s="337" t="s">
        <v>546</v>
      </c>
      <c r="J124" s="351" t="s">
        <v>544</v>
      </c>
      <c r="K124" s="83"/>
    </row>
    <row r="125" spans="2:11" ht="77.25" customHeight="1" thickBot="1" x14ac:dyDescent="0.3">
      <c r="B125" s="302"/>
      <c r="C125" s="896"/>
      <c r="D125" s="897"/>
      <c r="E125" s="381">
        <v>71</v>
      </c>
      <c r="F125" s="319" t="str">
        <f>+'Autodiagnóstico '!H591</f>
        <v>Brindar oportunidades para que los servidores públicos de carrera desempeñen cargos gerenciales (o directivos).</v>
      </c>
      <c r="G125" s="382">
        <f>+'Autodiagnóstico '!N591</f>
        <v>21</v>
      </c>
      <c r="H125" s="909"/>
      <c r="I125" s="327" t="s">
        <v>547</v>
      </c>
      <c r="J125" s="354" t="s">
        <v>787</v>
      </c>
      <c r="K125" s="83"/>
    </row>
    <row r="126" spans="2:11" ht="78" customHeight="1" x14ac:dyDescent="0.25">
      <c r="B126" s="302"/>
      <c r="C126" s="898" t="str">
        <f>'Autodiagnóstico '!C596</f>
        <v>RETIRO</v>
      </c>
      <c r="D126" s="376" t="str">
        <f>+'Autodiagnóstico '!E596</f>
        <v>Gestión de la información</v>
      </c>
      <c r="E126" s="377">
        <v>72</v>
      </c>
      <c r="F126" s="318" t="str">
        <f>+'Autodiagnóstico '!H596</f>
        <v>Contar con cifras de retiro de servidores y su correspondiente análisis por modalidad de retiro.</v>
      </c>
      <c r="G126" s="378">
        <f>+'Autodiagnóstico '!N596</f>
        <v>20</v>
      </c>
      <c r="H126" s="318" t="s">
        <v>1076</v>
      </c>
      <c r="I126" s="326" t="s">
        <v>548</v>
      </c>
      <c r="J126" s="350" t="s">
        <v>868</v>
      </c>
      <c r="K126" s="83"/>
    </row>
    <row r="127" spans="2:11" ht="104.25" customHeight="1" x14ac:dyDescent="0.25">
      <c r="B127" s="302"/>
      <c r="C127" s="899"/>
      <c r="D127" s="876" t="str">
        <f>+'Autodiagnóstico '!E601</f>
        <v>Administración del talento humano</v>
      </c>
      <c r="E127" s="358">
        <v>73</v>
      </c>
      <c r="F127" s="314" t="str">
        <f>+'Autodiagnóstico '!H601</f>
        <v>Realizar entrevistas de retiro para identificar las razones por las que los servidores se retiran de la entidad.</v>
      </c>
      <c r="G127" s="359">
        <f>+'Autodiagnóstico '!N601</f>
        <v>20</v>
      </c>
      <c r="H127" s="314"/>
      <c r="I127" s="320" t="s">
        <v>805</v>
      </c>
      <c r="J127" s="348" t="s">
        <v>514</v>
      </c>
      <c r="K127" s="83"/>
    </row>
    <row r="128" spans="2:11" ht="42.75" customHeight="1" x14ac:dyDescent="0.25">
      <c r="B128" s="302"/>
      <c r="C128" s="899"/>
      <c r="D128" s="878"/>
      <c r="E128" s="360">
        <v>74</v>
      </c>
      <c r="F128" s="312" t="str">
        <f>+'Autodiagnóstico '!H607</f>
        <v>Elaborar un informe acerca de las razones de retiro que genere insumos para el plan estratégico del talento humano.</v>
      </c>
      <c r="G128" s="347">
        <f>+'Autodiagnóstico '!N607</f>
        <v>20</v>
      </c>
      <c r="H128" s="312"/>
      <c r="I128" s="309"/>
      <c r="J128" s="349"/>
      <c r="K128" s="83"/>
    </row>
    <row r="129" spans="2:11" ht="47.25" customHeight="1" x14ac:dyDescent="0.25">
      <c r="B129" s="302"/>
      <c r="C129" s="900"/>
      <c r="D129" s="876" t="str">
        <f>+'Autodiagnóstico '!E613</f>
        <v>Desvinculación asistida</v>
      </c>
      <c r="E129" s="358">
        <v>75</v>
      </c>
      <c r="F129" s="314" t="str">
        <f>+'Autodiagnóstico '!H613</f>
        <v>Contar con programas de reconocimiento de la trayectoria laboral  y agradecimiento por el servicio prestado a las personas que se desvinculan</v>
      </c>
      <c r="G129" s="359">
        <f>+'Autodiagnóstico '!N613</f>
        <v>20</v>
      </c>
      <c r="H129" s="314"/>
      <c r="I129" s="320"/>
      <c r="J129" s="348"/>
      <c r="K129" s="83"/>
    </row>
    <row r="130" spans="2:11" ht="75" customHeight="1" x14ac:dyDescent="0.25">
      <c r="B130" s="302"/>
      <c r="C130" s="900"/>
      <c r="D130" s="878"/>
      <c r="E130" s="360">
        <v>76</v>
      </c>
      <c r="F130" s="312" t="str">
        <f>+'Autodiagnóstico '!H618</f>
        <v>Brindar apoyo socio laboral y emocional a las personas que se desvinculan por pensión, por reestructuración o por finalización del nombramiento en provisionalidad, de manera que se les facilite enfrentar el cambio, mediante un Plan de Desvinculación Asistida</v>
      </c>
      <c r="G130" s="347">
        <f>+'Autodiagnóstico '!N618</f>
        <v>61</v>
      </c>
      <c r="H130" s="312" t="s">
        <v>1076</v>
      </c>
      <c r="I130" s="309"/>
      <c r="J130" s="349"/>
      <c r="K130" s="83"/>
    </row>
    <row r="131" spans="2:11" ht="46.5" customHeight="1" thickBot="1" x14ac:dyDescent="0.3">
      <c r="B131" s="302"/>
      <c r="C131" s="901"/>
      <c r="D131" s="370" t="str">
        <f>+'Autodiagnóstico '!E623</f>
        <v>Gestión del conocimiento</v>
      </c>
      <c r="E131" s="371">
        <v>77</v>
      </c>
      <c r="F131" s="372" t="str">
        <f>+'Autodiagnóstico '!H623</f>
        <v>Contar con mecanismos para transferir el conocimiento de los servidores que se retiran de la Entidad a quienes continúan vinculados</v>
      </c>
      <c r="G131" s="373">
        <f>+'Autodiagnóstico '!N623</f>
        <v>20</v>
      </c>
      <c r="H131" s="383"/>
      <c r="I131" s="374" t="s">
        <v>875</v>
      </c>
      <c r="J131" s="384"/>
      <c r="K131" s="83"/>
    </row>
    <row r="132" spans="2:11" ht="10.5" customHeight="1" thickBot="1" x14ac:dyDescent="0.3">
      <c r="B132" s="307"/>
      <c r="C132" s="180"/>
      <c r="D132" s="181"/>
      <c r="E132" s="248"/>
      <c r="F132" s="182"/>
      <c r="G132" s="183"/>
      <c r="H132" s="182"/>
      <c r="I132" s="308"/>
      <c r="J132" s="308"/>
      <c r="K132" s="109"/>
    </row>
    <row r="133" spans="2:11" x14ac:dyDescent="0.25"/>
    <row r="134" spans="2:11" x14ac:dyDescent="0.25"/>
    <row r="135" spans="2:11" x14ac:dyDescent="0.25"/>
    <row r="136" spans="2:11" x14ac:dyDescent="0.25"/>
    <row r="137" spans="2:11" ht="18" x14ac:dyDescent="0.25">
      <c r="G137" s="306"/>
      <c r="H137" s="306"/>
    </row>
    <row r="138" spans="2:11" ht="20.25" x14ac:dyDescent="0.25">
      <c r="H138" s="328"/>
    </row>
    <row r="139" spans="2:11" x14ac:dyDescent="0.25"/>
    <row r="140" spans="2:11" hidden="1" x14ac:dyDescent="0.25"/>
    <row r="141" spans="2:11" hidden="1" x14ac:dyDescent="0.25"/>
    <row r="142" spans="2:11" hidden="1" x14ac:dyDescent="0.25"/>
    <row r="143" spans="2:11" hidden="1" x14ac:dyDescent="0.25"/>
    <row r="144" spans="2:11"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sheetData>
  <mergeCells count="40">
    <mergeCell ref="I103:I113"/>
    <mergeCell ref="H56:H59"/>
    <mergeCell ref="H61:H64"/>
    <mergeCell ref="H66:H69"/>
    <mergeCell ref="D127:D128"/>
    <mergeCell ref="D114:D116"/>
    <mergeCell ref="F65:I65"/>
    <mergeCell ref="H120:H125"/>
    <mergeCell ref="C44:C125"/>
    <mergeCell ref="D95:D102"/>
    <mergeCell ref="D120:D125"/>
    <mergeCell ref="C126:C131"/>
    <mergeCell ref="D129:D130"/>
    <mergeCell ref="D103:D113"/>
    <mergeCell ref="D45:D48"/>
    <mergeCell ref="D49:D55"/>
    <mergeCell ref="D56:D70"/>
    <mergeCell ref="D71:D94"/>
    <mergeCell ref="B7:B35"/>
    <mergeCell ref="D20:D28"/>
    <mergeCell ref="D31:D35"/>
    <mergeCell ref="C7:C30"/>
    <mergeCell ref="C31:C43"/>
    <mergeCell ref="D36:D38"/>
    <mergeCell ref="D39:D40"/>
    <mergeCell ref="D10:D19"/>
    <mergeCell ref="D7:D9"/>
    <mergeCell ref="C3:J3"/>
    <mergeCell ref="C5:C6"/>
    <mergeCell ref="D5:D6"/>
    <mergeCell ref="G5:G6"/>
    <mergeCell ref="H5:H6"/>
    <mergeCell ref="I5:I6"/>
    <mergeCell ref="J5:J6"/>
    <mergeCell ref="E5:F6"/>
    <mergeCell ref="H49:H50"/>
    <mergeCell ref="H73:H77"/>
    <mergeCell ref="H79:H84"/>
    <mergeCell ref="H85:H86"/>
    <mergeCell ref="L8:M8"/>
  </mergeCells>
  <conditionalFormatting sqref="G94:G100 G102:G110 G117:G128 G132 G7:G9 G12:G13 G15:G64 G66:G92">
    <cfRule type="cellIs" dxfId="69" priority="345" operator="between">
      <formula>81</formula>
      <formula>100</formula>
    </cfRule>
    <cfRule type="cellIs" dxfId="68" priority="346" operator="between">
      <formula>61</formula>
      <formula>80</formula>
    </cfRule>
    <cfRule type="cellIs" dxfId="67" priority="347" operator="between">
      <formula>41</formula>
      <formula>60</formula>
    </cfRule>
    <cfRule type="cellIs" dxfId="66" priority="348" operator="between">
      <formula>21</formula>
      <formula>40</formula>
    </cfRule>
    <cfRule type="cellIs" dxfId="65" priority="349" operator="between">
      <formula>1</formula>
      <formula>20</formula>
    </cfRule>
  </conditionalFormatting>
  <conditionalFormatting sqref="G93">
    <cfRule type="cellIs" dxfId="64" priority="96" operator="between">
      <formula>81</formula>
      <formula>100</formula>
    </cfRule>
    <cfRule type="cellIs" dxfId="63" priority="97" operator="between">
      <formula>61</formula>
      <formula>80</formula>
    </cfRule>
    <cfRule type="cellIs" dxfId="62" priority="98" operator="between">
      <formula>41</formula>
      <formula>60</formula>
    </cfRule>
    <cfRule type="cellIs" dxfId="61" priority="99" operator="between">
      <formula>21</formula>
      <formula>40</formula>
    </cfRule>
    <cfRule type="cellIs" dxfId="60" priority="100" operator="between">
      <formula>1</formula>
      <formula>20</formula>
    </cfRule>
  </conditionalFormatting>
  <conditionalFormatting sqref="G101">
    <cfRule type="cellIs" dxfId="59" priority="91" operator="between">
      <formula>81</formula>
      <formula>100</formula>
    </cfRule>
    <cfRule type="cellIs" dxfId="58" priority="92" operator="between">
      <formula>61</formula>
      <formula>80</formula>
    </cfRule>
    <cfRule type="cellIs" dxfId="57" priority="93" operator="between">
      <formula>41</formula>
      <formula>60</formula>
    </cfRule>
    <cfRule type="cellIs" dxfId="56" priority="94" operator="between">
      <formula>21</formula>
      <formula>40</formula>
    </cfRule>
    <cfRule type="cellIs" dxfId="55" priority="95" operator="between">
      <formula>1</formula>
      <formula>20</formula>
    </cfRule>
  </conditionalFormatting>
  <conditionalFormatting sqref="G111 G113">
    <cfRule type="cellIs" dxfId="54" priority="86" operator="between">
      <formula>81</formula>
      <formula>100</formula>
    </cfRule>
    <cfRule type="cellIs" dxfId="53" priority="87" operator="between">
      <formula>61</formula>
      <formula>80</formula>
    </cfRule>
    <cfRule type="cellIs" dxfId="52" priority="88" operator="between">
      <formula>41</formula>
      <formula>60</formula>
    </cfRule>
    <cfRule type="cellIs" dxfId="51" priority="89" operator="between">
      <formula>21</formula>
      <formula>40</formula>
    </cfRule>
    <cfRule type="cellIs" dxfId="50" priority="90" operator="between">
      <formula>1</formula>
      <formula>20</formula>
    </cfRule>
  </conditionalFormatting>
  <conditionalFormatting sqref="G129">
    <cfRule type="cellIs" dxfId="49" priority="81" operator="between">
      <formula>81</formula>
      <formula>100</formula>
    </cfRule>
    <cfRule type="cellIs" dxfId="48" priority="82" operator="between">
      <formula>61</formula>
      <formula>80</formula>
    </cfRule>
    <cfRule type="cellIs" dxfId="47" priority="83" operator="between">
      <formula>41</formula>
      <formula>60</formula>
    </cfRule>
    <cfRule type="cellIs" dxfId="46" priority="84" operator="between">
      <formula>21</formula>
      <formula>40</formula>
    </cfRule>
    <cfRule type="cellIs" dxfId="45" priority="85" operator="between">
      <formula>1</formula>
      <formula>20</formula>
    </cfRule>
  </conditionalFormatting>
  <conditionalFormatting sqref="G130">
    <cfRule type="cellIs" dxfId="44" priority="71" operator="between">
      <formula>81</formula>
      <formula>100</formula>
    </cfRule>
    <cfRule type="cellIs" dxfId="43" priority="72" operator="between">
      <formula>61</formula>
      <formula>80</formula>
    </cfRule>
    <cfRule type="cellIs" dxfId="42" priority="73" operator="between">
      <formula>41</formula>
      <formula>60</formula>
    </cfRule>
    <cfRule type="cellIs" dxfId="41" priority="74" operator="between">
      <formula>21</formula>
      <formula>40</formula>
    </cfRule>
    <cfRule type="cellIs" dxfId="40" priority="75" operator="between">
      <formula>1</formula>
      <formula>20</formula>
    </cfRule>
  </conditionalFormatting>
  <conditionalFormatting sqref="G131">
    <cfRule type="cellIs" dxfId="39" priority="66" operator="between">
      <formula>81</formula>
      <formula>100</formula>
    </cfRule>
    <cfRule type="cellIs" dxfId="38" priority="67" operator="between">
      <formula>61</formula>
      <formula>80</formula>
    </cfRule>
    <cfRule type="cellIs" dxfId="37" priority="68" operator="between">
      <formula>41</formula>
      <formula>60</formula>
    </cfRule>
    <cfRule type="cellIs" dxfId="36" priority="69" operator="between">
      <formula>21</formula>
      <formula>40</formula>
    </cfRule>
    <cfRule type="cellIs" dxfId="35" priority="70" operator="between">
      <formula>1</formula>
      <formula>20</formula>
    </cfRule>
  </conditionalFormatting>
  <conditionalFormatting sqref="G14">
    <cfRule type="cellIs" dxfId="34" priority="41" operator="between">
      <formula>81</formula>
      <formula>100</formula>
    </cfRule>
    <cfRule type="cellIs" dxfId="33" priority="42" operator="between">
      <formula>61</formula>
      <formula>80</formula>
    </cfRule>
    <cfRule type="cellIs" dxfId="32" priority="43" operator="between">
      <formula>41</formula>
      <formula>60</formula>
    </cfRule>
    <cfRule type="cellIs" dxfId="31" priority="44" operator="between">
      <formula>21</formula>
      <formula>40</formula>
    </cfRule>
    <cfRule type="cellIs" dxfId="30" priority="45" operator="between">
      <formula>1</formula>
      <formula>20</formula>
    </cfRule>
  </conditionalFormatting>
  <conditionalFormatting sqref="G112">
    <cfRule type="cellIs" dxfId="29" priority="31" operator="between">
      <formula>81</formula>
      <formula>100</formula>
    </cfRule>
    <cfRule type="cellIs" dxfId="28" priority="32" operator="between">
      <formula>61</formula>
      <formula>80</formula>
    </cfRule>
    <cfRule type="cellIs" dxfId="27" priority="33" operator="between">
      <formula>41</formula>
      <formula>60</formula>
    </cfRule>
    <cfRule type="cellIs" dxfId="26" priority="34" operator="between">
      <formula>21</formula>
      <formula>40</formula>
    </cfRule>
    <cfRule type="cellIs" dxfId="25" priority="35" operator="between">
      <formula>1</formula>
      <formula>20</formula>
    </cfRule>
  </conditionalFormatting>
  <conditionalFormatting sqref="G10">
    <cfRule type="cellIs" dxfId="24" priority="56" operator="between">
      <formula>81</formula>
      <formula>100</formula>
    </cfRule>
    <cfRule type="cellIs" dxfId="23" priority="57" operator="between">
      <formula>61</formula>
      <formula>80</formula>
    </cfRule>
    <cfRule type="cellIs" dxfId="22" priority="58" operator="between">
      <formula>41</formula>
      <formula>60</formula>
    </cfRule>
    <cfRule type="cellIs" dxfId="21" priority="59" operator="between">
      <formula>21</formula>
      <formula>40</formula>
    </cfRule>
    <cfRule type="cellIs" dxfId="20" priority="60" operator="between">
      <formula>1</formula>
      <formula>20</formula>
    </cfRule>
  </conditionalFormatting>
  <conditionalFormatting sqref="G11">
    <cfRule type="cellIs" dxfId="19" priority="51" operator="between">
      <formula>81</formula>
      <formula>100</formula>
    </cfRule>
    <cfRule type="cellIs" dxfId="18" priority="52" operator="between">
      <formula>61</formula>
      <formula>80</formula>
    </cfRule>
    <cfRule type="cellIs" dxfId="17" priority="53" operator="between">
      <formula>41</formula>
      <formula>60</formula>
    </cfRule>
    <cfRule type="cellIs" dxfId="16" priority="54" operator="between">
      <formula>21</formula>
      <formula>40</formula>
    </cfRule>
    <cfRule type="cellIs" dxfId="15" priority="55" operator="between">
      <formula>1</formula>
      <formula>20</formula>
    </cfRule>
  </conditionalFormatting>
  <conditionalFormatting sqref="G116">
    <cfRule type="cellIs" dxfId="14" priority="1" operator="between">
      <formula>81</formula>
      <formula>100</formula>
    </cfRule>
    <cfRule type="cellIs" dxfId="13" priority="2" operator="between">
      <formula>61</formula>
      <formula>80</formula>
    </cfRule>
    <cfRule type="cellIs" dxfId="12" priority="3" operator="between">
      <formula>41</formula>
      <formula>60</formula>
    </cfRule>
    <cfRule type="cellIs" dxfId="11" priority="4" operator="between">
      <formula>21</formula>
      <formula>40</formula>
    </cfRule>
    <cfRule type="cellIs" dxfId="10" priority="5" operator="between">
      <formula>1</formula>
      <formula>20</formula>
    </cfRule>
  </conditionalFormatting>
  <conditionalFormatting sqref="G114">
    <cfRule type="cellIs" dxfId="9" priority="26" operator="between">
      <formula>81</formula>
      <formula>100</formula>
    </cfRule>
    <cfRule type="cellIs" dxfId="8" priority="27" operator="between">
      <formula>61</formula>
      <formula>80</formula>
    </cfRule>
    <cfRule type="cellIs" dxfId="7" priority="28" operator="between">
      <formula>41</formula>
      <formula>60</formula>
    </cfRule>
    <cfRule type="cellIs" dxfId="6" priority="29" operator="between">
      <formula>21</formula>
      <formula>40</formula>
    </cfRule>
    <cfRule type="cellIs" dxfId="5" priority="30" operator="between">
      <formula>1</formula>
      <formula>20</formula>
    </cfRule>
  </conditionalFormatting>
  <conditionalFormatting sqref="G115">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count="3">
    <dataValidation type="whole" operator="equal" allowBlank="1" showInputMessage="1" showErrorMessage="1" sqref="A1:F1048576 H1:XFD1048576 G1:G9 G12:G1048576">
      <formula1>27253034123005</formula1>
    </dataValidation>
    <dataValidation type="whole" operator="equal" allowBlank="1" showInputMessage="1" showErrorMessage="1" sqref="G10">
      <formula1>4.58964831356432E+24</formula1>
    </dataValidation>
    <dataValidation type="whole" operator="equal" allowBlank="1" showInputMessage="1" showErrorMessage="1" sqref="G11">
      <formula1>78941320121654500000</formula1>
    </dataValidation>
  </dataValidations>
  <hyperlinks>
    <hyperlink ref="H96" r:id="rId1"/>
    <hyperlink ref="H101" r:id="rId2"/>
    <hyperlink ref="H93" r:id="rId3"/>
    <hyperlink ref="H117" r:id="rId4" display="www.funcionpublica.gov.co/web/eva/codigo-integridad"/>
  </hyperlinks>
  <pageMargins left="0.7" right="0.7" top="0.75" bottom="0.75" header="0.3" footer="0.3"/>
  <pageSetup orientation="portrait" horizontalDpi="300" verticalDpi="300"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topLeftCell="A10" workbookViewId="0">
      <selection activeCell="C12" sqref="C12"/>
    </sheetView>
  </sheetViews>
  <sheetFormatPr baseColWidth="10" defaultColWidth="0" defaultRowHeight="15" zeroHeight="1" x14ac:dyDescent="0.25"/>
  <cols>
    <col min="1" max="1" width="11.42578125" style="363" customWidth="1"/>
    <col min="2" max="2" width="4.5703125" style="363" customWidth="1"/>
    <col min="3" max="3" width="76" style="363" customWidth="1"/>
    <col min="4" max="4" width="11.42578125" style="363" customWidth="1"/>
    <col min="5" max="16384" width="11.42578125" style="363" hidden="1"/>
  </cols>
  <sheetData>
    <row r="1" spans="2:3" x14ac:dyDescent="0.25"/>
    <row r="2" spans="2:3" ht="30" customHeight="1" x14ac:dyDescent="0.25">
      <c r="B2" s="910" t="s">
        <v>1003</v>
      </c>
      <c r="C2" s="910"/>
    </row>
    <row r="3" spans="2:3" ht="3.75" customHeight="1" x14ac:dyDescent="0.25"/>
    <row r="4" spans="2:3" ht="45" x14ac:dyDescent="0.25">
      <c r="B4" s="363" t="s">
        <v>878</v>
      </c>
      <c r="C4" s="364" t="s">
        <v>1040</v>
      </c>
    </row>
    <row r="5" spans="2:3" ht="60" x14ac:dyDescent="0.25">
      <c r="B5" s="363" t="s">
        <v>879</v>
      </c>
      <c r="C5" s="364" t="s">
        <v>1041</v>
      </c>
    </row>
    <row r="6" spans="2:3" ht="30" x14ac:dyDescent="0.25">
      <c r="B6" s="363" t="s">
        <v>880</v>
      </c>
      <c r="C6" s="364" t="s">
        <v>1042</v>
      </c>
    </row>
    <row r="7" spans="2:3" ht="30" x14ac:dyDescent="0.25">
      <c r="B7" s="363" t="s">
        <v>881</v>
      </c>
      <c r="C7" s="364" t="s">
        <v>1043</v>
      </c>
    </row>
    <row r="8" spans="2:3" ht="30" x14ac:dyDescent="0.25">
      <c r="B8" s="363" t="s">
        <v>882</v>
      </c>
      <c r="C8" s="364" t="s">
        <v>1044</v>
      </c>
    </row>
    <row r="9" spans="2:3" ht="30" x14ac:dyDescent="0.25">
      <c r="B9" s="363" t="s">
        <v>883</v>
      </c>
      <c r="C9" s="364" t="s">
        <v>1045</v>
      </c>
    </row>
    <row r="10" spans="2:3" ht="45" x14ac:dyDescent="0.25">
      <c r="B10" s="363" t="s">
        <v>884</v>
      </c>
      <c r="C10" s="364" t="s">
        <v>1046</v>
      </c>
    </row>
    <row r="11" spans="2:3" ht="45" x14ac:dyDescent="0.25">
      <c r="B11" s="363" t="s">
        <v>885</v>
      </c>
      <c r="C11" s="364" t="s">
        <v>1048</v>
      </c>
    </row>
    <row r="12" spans="2:3" ht="150" x14ac:dyDescent="0.25">
      <c r="B12" s="363" t="s">
        <v>886</v>
      </c>
      <c r="C12" s="364" t="s">
        <v>1047</v>
      </c>
    </row>
    <row r="13" spans="2:3" x14ac:dyDescent="0.25"/>
  </sheetData>
  <mergeCells count="1">
    <mergeCell ref="B2:C2"/>
  </mergeCells>
  <dataValidations count="1">
    <dataValidation type="whole" operator="equal" allowBlank="1" showInputMessage="1" showErrorMessage="1" sqref="A1:XFD1048576">
      <formula1>27253034123005</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Instrucciones</vt:lpstr>
      <vt:lpstr>Autodiagnóstico </vt:lpstr>
      <vt:lpstr>Gráficas</vt:lpstr>
      <vt:lpstr>Resultados Rutas</vt:lpstr>
      <vt:lpstr>Rutas Filtro</vt:lpstr>
      <vt:lpstr>Plan de Accion</vt:lpstr>
      <vt:lpstr>Referencias</vt:lpstr>
      <vt:lpstr>Cambios v.4.6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PERSONAL</cp:lastModifiedBy>
  <cp:lastPrinted>2020-05-25T22:40:54Z</cp:lastPrinted>
  <dcterms:created xsi:type="dcterms:W3CDTF">2016-09-30T23:33:36Z</dcterms:created>
  <dcterms:modified xsi:type="dcterms:W3CDTF">2020-09-14T17:14:53Z</dcterms:modified>
</cp:coreProperties>
</file>