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PROCESOS ALEXANDER\MIPG\PLANES DE ACCIÓN POLITICAS MIPG_2023\Compras y Contratación\"/>
    </mc:Choice>
  </mc:AlternateContent>
  <bookViews>
    <workbookView xWindow="-120" yWindow="-120" windowWidth="20730" windowHeight="11160" firstSheet="1" activeTab="1"/>
  </bookViews>
  <sheets>
    <sheet name="Autodiagnóstico " sheetId="3" state="hidden" r:id="rId1"/>
    <sheet name="Plan de Acción " sheetId="1" r:id="rId2"/>
  </sheets>
  <externalReferences>
    <externalReference r:id="rId3"/>
    <externalReference r:id="rId4"/>
  </externalReferences>
  <definedNames>
    <definedName name="Acciones_Categoría_3">'[1]Ponderaciones y parámetros'!$K$6:$N$6</definedName>
    <definedName name="Nombre">#N/A</definedName>
    <definedName name="Simulador">[1]Listas!$B$2:$B$4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3" l="1"/>
  <c r="K15" i="3" s="1"/>
  <c r="K14" i="3"/>
  <c r="K13" i="3"/>
  <c r="K12" i="3"/>
  <c r="K11" i="3"/>
  <c r="K10" i="3"/>
  <c r="K9" i="3"/>
  <c r="K8" i="3"/>
  <c r="K7" i="3"/>
  <c r="F13" i="1" l="1"/>
  <c r="F12" i="1"/>
  <c r="F11" i="1"/>
  <c r="D11" i="1"/>
  <c r="F10" i="1"/>
  <c r="F9" i="1"/>
  <c r="F8" i="1"/>
  <c r="F7" i="1"/>
  <c r="F6" i="1"/>
</calcChain>
</file>

<file path=xl/sharedStrings.xml><?xml version="1.0" encoding="utf-8"?>
<sst xmlns="http://schemas.openxmlformats.org/spreadsheetml/2006/main" count="160" uniqueCount="117">
  <si>
    <t>COMPONENTES</t>
  </si>
  <si>
    <t>CATEGORÍAS</t>
  </si>
  <si>
    <t>ACTIVIDADES DE GESTIÓN</t>
  </si>
  <si>
    <t>PUNTAJE</t>
  </si>
  <si>
    <t>GUÍAS Y NORMAS TÉCNICAS</t>
  </si>
  <si>
    <t>BUENAS PRÁCTICAS E INNOVACIÓN</t>
  </si>
  <si>
    <t>NORMATIVIDAD</t>
  </si>
  <si>
    <t>DISEÑE ALTERNATIVAS DE MEJORA</t>
  </si>
  <si>
    <t>QUIEN
Responsable de cada tarea</t>
  </si>
  <si>
    <t>CUANDO
Fecha prevista para iniciar y terminar cada tarea</t>
  </si>
  <si>
    <t>EVALUACIÓN DE LA EFICACIA DE
LAS ACCIONES IMPLEMENTADAS</t>
  </si>
  <si>
    <t>FECHA DE INICIO</t>
  </si>
  <si>
    <t>FECHA DE FIN</t>
  </si>
  <si>
    <t>Gestión Presupuestal</t>
  </si>
  <si>
    <t>Programación Presupuestal</t>
  </si>
  <si>
    <t>INICIO</t>
  </si>
  <si>
    <t>Estructurar el Plan Anual de Adquisiciones -PAA</t>
  </si>
  <si>
    <t>Incorporar prácticas de Análisis de Datos</t>
  </si>
  <si>
    <t>Incorporar prácticas de Abastecimiento Estratégico</t>
  </si>
  <si>
    <t>Promover la competencia</t>
  </si>
  <si>
    <t>Solicitar información o conocimiento sobre el modelo de abastecimiento estrategico.</t>
  </si>
  <si>
    <t>Emplear lineamientos de Buenas Prácticas (Guías, Manuales) y documentos estándar desarrollados por Colombia Compra Eficiente y manuales</t>
  </si>
  <si>
    <t>Hacer uso de instrumentos de agregación de demanda de la Tienda Virtual del Estado Colombiano</t>
  </si>
  <si>
    <t>Emplear la plataforma transaccional SECOP II para facilitar la celeridad, economía y simplicidad en las actuaciones administrativas</t>
  </si>
  <si>
    <t xml:space="preserve">Fortalecer los procesos de promoción de las competencias en las dependencias </t>
  </si>
  <si>
    <t>Impulsar herramientas orientadoras para lograr las (Guías, Manuales) y documentos estándar desarrollados por Colombia Compra Eficiente</t>
  </si>
  <si>
    <t>Mantener  empleabilidad de la plataforma  transaccional SECOP II para facilitar la celeridad, economía y simplicidad en las actuaciones administrativas</t>
  </si>
  <si>
    <t>Fortalecer el  uso de instrumentos de agregación de demanda de la Tienda Virtual del Estado Colombiano en el DACP</t>
  </si>
  <si>
    <t>Numero de procesos aplicados en la tienda virtual</t>
  </si>
  <si>
    <t>A través  de todos los procesos contractuales emplear la plataforma transaccional SECOP II</t>
  </si>
  <si>
    <t>QUE
Acción de mejora a realizar</t>
  </si>
  <si>
    <t>COMO
Tareas para cumplir la acción</t>
  </si>
  <si>
    <t>DONDE
Alcance de cada tarea en términos de cobertura</t>
  </si>
  <si>
    <t>EVIDENCIAS</t>
  </si>
  <si>
    <t>PUNTAJE 
(0 - 100)</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</si>
  <si>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</si>
  <si>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</si>
  <si>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</si>
  <si>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</si>
  <si>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</si>
  <si>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</si>
  <si>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</si>
  <si>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</si>
  <si>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</si>
  <si>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</si>
  <si>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</si>
  <si>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</si>
  <si>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</si>
  <si>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</si>
  <si>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</si>
  <si>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</si>
  <si>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</si>
  <si>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</si>
  <si>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</si>
  <si>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</si>
  <si>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</si>
  <si>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</si>
  <si>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</si>
  <si>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</si>
  <si>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</si>
  <si>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</si>
  <si>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</si>
  <si>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</si>
  <si>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</si>
  <si>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</si>
  <si>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</si>
  <si>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</si>
  <si>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</si>
  <si>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</si>
  <si>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</si>
  <si>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</si>
  <si>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</si>
  <si>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</si>
  <si>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</si>
  <si>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</si>
  <si>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</si>
  <si>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</si>
  <si>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</si>
  <si>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</si>
  <si>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</si>
  <si>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</si>
  <si>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</si>
  <si>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</si>
  <si>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</si>
  <si>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CALIFICACION</t>
  </si>
  <si>
    <t>CALIFICACIÓN</t>
  </si>
  <si>
    <t>4 - 5</t>
  </si>
  <si>
    <t>EFICAZ</t>
  </si>
  <si>
    <t>NIVEL DE CUMPLIMIENTO</t>
  </si>
  <si>
    <t>3 - 4</t>
  </si>
  <si>
    <t>MEDIANAMENTE EFICAZ</t>
  </si>
  <si>
    <t>0 - 3</t>
  </si>
  <si>
    <t>POCO EFICAZ</t>
  </si>
  <si>
    <t xml:space="preserve">Adjuntas a la carpeta. </t>
  </si>
  <si>
    <t xml:space="preserve">OBSERVACIONES </t>
  </si>
  <si>
    <t>ACTIVIDAD</t>
  </si>
  <si>
    <t xml:space="preserve">Se solicita formalizar la matriz a traves de control de documentos. </t>
  </si>
  <si>
    <t xml:space="preserve">Jorge Armando  Arciniegas - Director DACP y Líder  del proceso y equipo multidisciplinario </t>
  </si>
  <si>
    <t>Monitoreo mensual del  PAA</t>
  </si>
  <si>
    <t>Realizar el seguimiento del procedimiento mensualmente conjuntamente con el apoyo de sistemas de información y apoyo logístico, con fin de aplicar correctamente los lineamientos establecidos en el Plan Anual de Adquisiciones.</t>
  </si>
  <si>
    <t xml:space="preserve">
El DACP diseñara actividades de capacitación concerniente a la actualización del proceso manual de contratación en donde se incluirán la retroalimentación del procedimiento del   PAA
</t>
  </si>
  <si>
    <t>DACP</t>
  </si>
  <si>
    <t>Mensualmente se abastecerá la Matriz de la base de datos de proveedores por bienes y servicios</t>
  </si>
  <si>
    <t>Las dependencias deben contar con modelos de abastecimiento estratégico en para su contratación y deberán incluir en este: Clasificado de bienes y servicios, herramienta de análisis de demanda, Herramienta de análisis de la oferta y manual de usos de herramientas.</t>
  </si>
  <si>
    <t>EL DACP diseñara actividades de capacitación concerniente a la actualización del proceso manual de contratación en donde se incluirán los modelos de abastecimiento estratégico.</t>
  </si>
  <si>
    <t>EL DACP diseñara actividades de capacitación concerniente a la actualización del proceso manual de contratación en donde se incluirán los temas de lineamientos establecidos en la Guía de competencia en
las compra públicas</t>
  </si>
  <si>
    <t>Cumplir los lineamientos de Buenas Prácticas (Guías, Manuales) y documentos estándar desarrollados por Colombia Compra Eficiente y manuales</t>
  </si>
  <si>
    <t>PLAN DE ACCIÓN COMPRAS Y CONTRATACIÓN 2023</t>
  </si>
  <si>
    <t>Se retroalimentara la base de datos de proveedores por productos o servicios y se analizara la viabilidad de incluir este proceso en Calidad.</t>
  </si>
  <si>
    <t>Tener disponible la base de datos por bienes y por servicios para su análisis cuando se requiera</t>
  </si>
  <si>
    <t xml:space="preserve">Proceso de capacitación organizados por el DACP para todas las dependencias de la Alcaldía de Pasto </t>
  </si>
  <si>
    <t>Reiterar semestralmente  la aplicación de los modelos de abastecimiento a las dependencias según su necesidad de contratar</t>
  </si>
  <si>
    <t>Reiterar la aplicación de la Guía de competencias en compras públicas</t>
  </si>
  <si>
    <t xml:space="preserve">EL DACP diseñara actividades de capacitación concerniente a la actualización del  procedimientos de contratación incluidos en el manual de contratación </t>
  </si>
  <si>
    <t>Informes trimestrales de verificación de la plataforma SECOP II</t>
  </si>
  <si>
    <t xml:space="preserve">EL DACP diseñara actividades de capacitación concerniente a la uso de instrumentos de agregación de demanda de la Tienda Virtual del Estado Colombiano, procedimientos de contratación incluidos en el manual de contratación </t>
  </si>
  <si>
    <t>Solicitar información o conocimiento sobre el modelo de abastecimiento estratégico.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</si>
</sst>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indexed="8"/>
      <name val="Arial"/>
      <family val="2"/>
    </font>
    <font>
      <b/>
      <sz val="11"/>
      <color indexed="9"/>
      <name val="Arial"/>
      <family val="2"/>
    </font>
    <font>
      <b/>
      <sz val="11"/>
      <color theme="0"/>
      <name val="Arial"/>
      <family val="2"/>
    </font>
    <font>
      <b/>
      <sz val="10"/>
      <color indexed="9"/>
      <name val="Arial"/>
      <family val="2"/>
    </font>
    <font>
      <b/>
      <sz val="10"/>
      <color indexed="8"/>
      <name val="Arial"/>
      <family val="2"/>
    </font>
    <font>
      <sz val="11"/>
      <color indexed="56"/>
      <name val="Arial"/>
      <family val="2"/>
    </font>
    <font>
      <sz val="10"/>
      <color indexed="8"/>
      <name val="Arial"/>
      <family val="2"/>
    </font>
    <font>
      <b/>
      <sz val="14"/>
      <color indexed="8"/>
      <name val="Arial"/>
      <family val="2"/>
    </font>
    <font>
      <sz val="11"/>
      <color indexed="9"/>
      <name val="Arial"/>
      <family val="2"/>
    </font>
    <font>
      <b/>
      <sz val="11"/>
      <color indexed="56"/>
      <name val="Arial"/>
      <family val="2"/>
    </font>
    <font>
      <sz val="11"/>
      <color rgb="FF002060"/>
      <name val="Arial"/>
      <family val="2"/>
    </font>
    <font>
      <sz val="11"/>
      <name val="Arial"/>
      <family val="2"/>
    </font>
    <font>
      <sz val="11"/>
      <color rgb="FF003366"/>
      <name val="Arial"/>
      <family val="2"/>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b/>
      <sz val="16"/>
      <color theme="1"/>
      <name val="Century Gothic"/>
      <family val="2"/>
    </font>
    <font>
      <b/>
      <sz val="11"/>
      <color rgb="FF002060"/>
      <name val="Century Gothic"/>
      <family val="2"/>
    </font>
  </fonts>
  <fills count="16">
    <fill>
      <patternFill patternType="none"/>
    </fill>
    <fill>
      <patternFill patternType="gray125"/>
    </fill>
    <fill>
      <patternFill patternType="solid">
        <fgColor indexed="56"/>
        <bgColor indexed="64"/>
      </patternFill>
    </fill>
    <fill>
      <patternFill patternType="solid">
        <fgColor indexed="49"/>
        <bgColor indexed="64"/>
      </patternFill>
    </fill>
    <fill>
      <patternFill patternType="solid">
        <fgColor indexed="23"/>
        <bgColor indexed="64"/>
      </patternFill>
    </fill>
    <fill>
      <patternFill patternType="solid">
        <fgColor indexed="51"/>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C000"/>
        <bgColor indexed="64"/>
      </patternFill>
    </fill>
  </fills>
  <borders count="22">
    <border>
      <left/>
      <right/>
      <top/>
      <bottom/>
      <diagonal/>
    </border>
    <border>
      <left style="medium">
        <color indexed="56"/>
      </left>
      <right/>
      <top style="medium">
        <color indexed="56"/>
      </top>
      <bottom/>
      <diagonal/>
    </border>
    <border>
      <left/>
      <right/>
      <top style="medium">
        <color indexed="56"/>
      </top>
      <bottom/>
      <diagonal/>
    </border>
    <border>
      <left/>
      <right style="medium">
        <color indexed="56"/>
      </right>
      <top style="medium">
        <color indexed="56"/>
      </top>
      <bottom/>
      <diagonal/>
    </border>
    <border>
      <left style="medium">
        <color indexed="56"/>
      </left>
      <right/>
      <top/>
      <bottom/>
      <diagonal/>
    </border>
    <border>
      <left/>
      <right style="medium">
        <color indexed="56"/>
      </right>
      <top/>
      <bottom/>
      <diagonal/>
    </border>
    <border>
      <left style="double">
        <color indexed="56"/>
      </left>
      <right style="dashed">
        <color indexed="56"/>
      </right>
      <top style="double">
        <color indexed="56"/>
      </top>
      <bottom style="dashed">
        <color indexed="56"/>
      </bottom>
      <diagonal/>
    </border>
    <border>
      <left style="double">
        <color indexed="56"/>
      </left>
      <right style="dashed">
        <color indexed="56"/>
      </right>
      <top style="dashed">
        <color indexed="56"/>
      </top>
      <bottom style="double">
        <color indexed="56"/>
      </bottom>
      <diagonal/>
    </border>
    <border>
      <left style="thin">
        <color indexed="18"/>
      </left>
      <right style="thin">
        <color indexed="18"/>
      </right>
      <top/>
      <bottom/>
      <diagonal/>
    </border>
    <border>
      <left style="thin">
        <color indexed="64"/>
      </left>
      <right style="thin">
        <color indexed="64"/>
      </right>
      <top style="thin">
        <color indexed="64"/>
      </top>
      <bottom style="thin">
        <color indexed="64"/>
      </bottom>
      <diagonal/>
    </border>
    <border>
      <left style="medium">
        <color indexed="56"/>
      </left>
      <right/>
      <top/>
      <bottom style="medium">
        <color indexed="56"/>
      </bottom>
      <diagonal/>
    </border>
    <border>
      <left/>
      <right/>
      <top/>
      <bottom style="medium">
        <color indexed="56"/>
      </bottom>
      <diagonal/>
    </border>
    <border>
      <left/>
      <right style="medium">
        <color indexed="56"/>
      </right>
      <top/>
      <bottom style="medium">
        <color indexed="56"/>
      </bottom>
      <diagonal/>
    </border>
    <border>
      <left/>
      <right/>
      <top style="medium">
        <color rgb="FF00206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bottom style="medium">
        <color rgb="FF002060"/>
      </bottom>
      <diagonal/>
    </border>
    <border>
      <left style="dashed">
        <color indexed="56"/>
      </left>
      <right/>
      <top style="double">
        <color indexed="56"/>
      </top>
      <bottom style="dashed">
        <color indexed="56"/>
      </bottom>
      <diagonal/>
    </border>
    <border>
      <left style="dashed">
        <color indexed="56"/>
      </left>
      <right/>
      <top style="dashed">
        <color indexed="56"/>
      </top>
      <bottom style="double">
        <color indexed="56"/>
      </bottom>
      <diagonal/>
    </border>
    <border>
      <left style="thin">
        <color indexed="18"/>
      </left>
      <right/>
      <top style="double">
        <color indexed="56"/>
      </top>
      <bottom style="thin">
        <color indexed="18"/>
      </bottom>
      <diagonal/>
    </border>
    <border>
      <left style="thin">
        <color indexed="18"/>
      </left>
      <right/>
      <top style="thin">
        <color indexed="18"/>
      </top>
      <bottom style="thin">
        <color indexed="18"/>
      </bottom>
      <diagonal/>
    </border>
  </borders>
  <cellStyleXfs count="1">
    <xf numFmtId="0" fontId="0" fillId="0" borderId="0"/>
  </cellStyleXfs>
  <cellXfs count="80">
    <xf numFmtId="0" fontId="0" fillId="0" borderId="0" xfId="0"/>
    <xf numFmtId="0" fontId="1" fillId="0" borderId="2" xfId="0" applyFont="1" applyBorder="1" applyAlignment="1">
      <alignment horizontal="center" vertical="center"/>
    </xf>
    <xf numFmtId="0" fontId="1" fillId="0" borderId="0" xfId="0" applyFont="1" applyAlignment="1">
      <alignment horizontal="center" vertical="center"/>
    </xf>
    <xf numFmtId="0" fontId="4" fillId="0" borderId="4" xfId="0" applyFont="1" applyBorder="1" applyAlignment="1">
      <alignment horizontal="center" vertical="center" wrapText="1"/>
    </xf>
    <xf numFmtId="0" fontId="1" fillId="0" borderId="11" xfId="0" applyFont="1" applyBorder="1" applyAlignment="1">
      <alignment horizontal="center" vertical="center"/>
    </xf>
    <xf numFmtId="0" fontId="8" fillId="0" borderId="0" xfId="0" applyFont="1" applyAlignment="1">
      <alignment horizontal="center" vertical="center"/>
    </xf>
    <xf numFmtId="0" fontId="11" fillId="0" borderId="9" xfId="0" applyFont="1" applyBorder="1" applyAlignment="1">
      <alignment horizontal="left" vertical="center" wrapText="1"/>
    </xf>
    <xf numFmtId="0" fontId="11" fillId="0" borderId="9" xfId="0" applyFont="1" applyBorder="1" applyAlignment="1">
      <alignment horizontal="justify"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0" fillId="0" borderId="0" xfId="0" applyAlignment="1">
      <alignment horizontal="justify" vertical="center"/>
    </xf>
    <xf numFmtId="0" fontId="14" fillId="0" borderId="13" xfId="0" applyFont="1" applyBorder="1" applyAlignment="1">
      <alignment vertical="center"/>
    </xf>
    <xf numFmtId="0" fontId="14" fillId="0" borderId="13" xfId="0" applyFont="1" applyBorder="1" applyAlignment="1">
      <alignment horizontal="center" vertical="center"/>
    </xf>
    <xf numFmtId="0" fontId="14" fillId="0" borderId="13" xfId="0" applyFont="1" applyBorder="1" applyAlignment="1">
      <alignment vertical="center" wrapText="1"/>
    </xf>
    <xf numFmtId="0" fontId="14" fillId="0" borderId="13" xfId="0" applyFont="1" applyBorder="1" applyAlignment="1">
      <alignment horizontal="center" vertical="center" wrapText="1"/>
    </xf>
    <xf numFmtId="0" fontId="15" fillId="10" borderId="0" xfId="0" applyFont="1" applyFill="1" applyAlignment="1">
      <alignment horizontal="center" vertical="center"/>
    </xf>
    <xf numFmtId="0" fontId="16" fillId="11" borderId="9" xfId="0" applyFont="1" applyFill="1" applyBorder="1" applyAlignment="1">
      <alignment horizontal="center" vertical="center" wrapText="1"/>
    </xf>
    <xf numFmtId="0" fontId="14" fillId="0" borderId="9" xfId="0" applyFont="1" applyBorder="1" applyAlignment="1">
      <alignment vertical="center" wrapText="1"/>
    </xf>
    <xf numFmtId="0" fontId="14" fillId="0" borderId="14" xfId="0" applyFont="1" applyBorder="1" applyAlignment="1">
      <alignment vertical="center" wrapText="1"/>
    </xf>
    <xf numFmtId="14" fontId="14" fillId="0" borderId="9" xfId="0" applyNumberFormat="1" applyFont="1" applyBorder="1" applyAlignment="1">
      <alignment horizontal="center" vertical="center" wrapText="1"/>
    </xf>
    <xf numFmtId="14" fontId="14" fillId="0" borderId="15"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9" xfId="0" applyFont="1" applyBorder="1" applyAlignment="1">
      <alignment horizontal="center" vertical="center" wrapText="1"/>
    </xf>
    <xf numFmtId="49" fontId="17" fillId="0" borderId="0" xfId="0" applyNumberFormat="1" applyFont="1" applyAlignment="1">
      <alignment vertical="center" wrapText="1"/>
    </xf>
    <xf numFmtId="0" fontId="17" fillId="0" borderId="0" xfId="0" applyFont="1" applyAlignment="1">
      <alignment vertical="center" wrapText="1"/>
    </xf>
    <xf numFmtId="0" fontId="0" fillId="12" borderId="0" xfId="0" applyFill="1"/>
    <xf numFmtId="0" fontId="0" fillId="9" borderId="0" xfId="0" applyFill="1"/>
    <xf numFmtId="0" fontId="0" fillId="13" borderId="0" xfId="0" applyFill="1"/>
    <xf numFmtId="0" fontId="0" fillId="14" borderId="0" xfId="0" applyFill="1"/>
    <xf numFmtId="0" fontId="17" fillId="0" borderId="16" xfId="0" applyFont="1" applyBorder="1" applyAlignment="1">
      <alignment vertical="center" wrapText="1"/>
    </xf>
    <xf numFmtId="14" fontId="17" fillId="0" borderId="16" xfId="0" applyNumberFormat="1" applyFont="1" applyBorder="1" applyAlignment="1">
      <alignment horizontal="center" vertical="center"/>
    </xf>
    <xf numFmtId="0" fontId="19" fillId="0" borderId="0" xfId="0" applyFont="1" applyAlignment="1">
      <alignment horizontal="right"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4" fillId="0" borderId="17" xfId="0" applyFont="1" applyBorder="1" applyAlignment="1">
      <alignment vertical="center"/>
    </xf>
    <xf numFmtId="0" fontId="14" fillId="0" borderId="17" xfId="0" applyFont="1" applyBorder="1" applyAlignment="1">
      <alignment horizontal="center" vertical="center"/>
    </xf>
    <xf numFmtId="0" fontId="14" fillId="0" borderId="17" xfId="0" applyFont="1" applyBorder="1" applyAlignment="1">
      <alignment vertical="center" wrapText="1"/>
    </xf>
    <xf numFmtId="0" fontId="14" fillId="0" borderId="17" xfId="0" applyFont="1" applyBorder="1" applyAlignment="1">
      <alignment horizontal="center" vertical="center" wrapText="1"/>
    </xf>
    <xf numFmtId="49" fontId="17" fillId="0" borderId="0" xfId="0" applyNumberFormat="1" applyFont="1" applyAlignment="1">
      <alignment horizontal="justify" vertical="center" wrapText="1"/>
    </xf>
    <xf numFmtId="0" fontId="0" fillId="15" borderId="0" xfId="0" applyFill="1"/>
    <xf numFmtId="0" fontId="0" fillId="0" borderId="0" xfId="0" applyAlignment="1">
      <alignment horizontal="center"/>
    </xf>
    <xf numFmtId="0" fontId="0" fillId="0" borderId="9" xfId="0" applyBorder="1" applyAlignment="1">
      <alignment horizontal="justify" vertical="center"/>
    </xf>
    <xf numFmtId="0" fontId="0" fillId="0" borderId="9" xfId="0"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1" fillId="0" borderId="9" xfId="0" applyFont="1" applyBorder="1" applyAlignment="1">
      <alignment horizontal="center" vertical="center" wrapText="1"/>
    </xf>
    <xf numFmtId="0" fontId="1" fillId="0" borderId="10" xfId="0" applyFont="1" applyBorder="1" applyAlignment="1">
      <alignment horizontal="center" vertical="center"/>
    </xf>
    <xf numFmtId="0" fontId="7" fillId="0" borderId="11" xfId="0" applyFont="1" applyBorder="1" applyAlignment="1">
      <alignment horizontal="center" vertical="center"/>
    </xf>
    <xf numFmtId="0" fontId="1" fillId="0" borderId="12" xfId="0" applyFont="1" applyBorder="1" applyAlignment="1">
      <alignment horizontal="center" vertical="center"/>
    </xf>
    <xf numFmtId="0" fontId="3" fillId="6"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6" fillId="0" borderId="9" xfId="0" applyFont="1" applyBorder="1" applyAlignment="1">
      <alignment horizontal="center" vertical="center"/>
    </xf>
    <xf numFmtId="14" fontId="6" fillId="0" borderId="9" xfId="0" applyNumberFormat="1" applyFont="1" applyBorder="1" applyAlignment="1">
      <alignment horizontal="center" vertical="center"/>
    </xf>
    <xf numFmtId="0" fontId="6" fillId="8" borderId="9" xfId="0" applyFont="1" applyFill="1" applyBorder="1" applyAlignment="1">
      <alignment horizontal="center" vertical="center" wrapText="1"/>
    </xf>
    <xf numFmtId="0" fontId="13" fillId="0" borderId="9" xfId="0" applyFont="1" applyBorder="1" applyAlignment="1">
      <alignment horizontal="center" vertical="center"/>
    </xf>
    <xf numFmtId="0" fontId="16" fillId="11" borderId="9"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5"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8" xfId="0"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9" fillId="2" borderId="0" xfId="0" applyFont="1" applyFill="1" applyAlignment="1">
      <alignment horizontal="center" vertical="center"/>
    </xf>
    <xf numFmtId="0" fontId="2" fillId="3" borderId="6" xfId="0" applyFont="1" applyFill="1" applyBorder="1" applyAlignment="1">
      <alignment horizontal="center" vertical="center" wrapText="1"/>
    </xf>
    <xf numFmtId="0" fontId="1" fillId="0" borderId="7" xfId="0" applyFont="1" applyBorder="1" applyAlignment="1">
      <alignment horizontal="center" vertical="center"/>
    </xf>
    <xf numFmtId="0" fontId="2" fillId="3" borderId="18" xfId="0" applyFont="1" applyFill="1" applyBorder="1" applyAlignment="1">
      <alignment horizontal="center" vertical="center" wrapText="1"/>
    </xf>
    <xf numFmtId="0" fontId="1" fillId="0" borderId="19" xfId="0" applyFont="1" applyBorder="1" applyAlignment="1">
      <alignment horizontal="center" vertical="center"/>
    </xf>
    <xf numFmtId="0" fontId="2" fillId="3" borderId="9" xfId="0" applyFont="1" applyFill="1" applyBorder="1" applyAlignment="1">
      <alignment horizontal="center" vertical="center" wrapText="1"/>
    </xf>
    <xf numFmtId="0" fontId="1" fillId="0" borderId="9" xfId="0" applyFont="1" applyBorder="1" applyAlignment="1">
      <alignment horizontal="center" vertical="center"/>
    </xf>
    <xf numFmtId="0" fontId="0" fillId="0" borderId="9" xfId="0" applyBorder="1" applyAlignment="1">
      <alignment horizontal="center" vertical="center"/>
    </xf>
    <xf numFmtId="0" fontId="2" fillId="4" borderId="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7" borderId="9" xfId="0" applyFont="1" applyFill="1" applyBorder="1" applyAlignment="1">
      <alignment horizontal="center" vertical="center" wrapText="1"/>
    </xf>
  </cellXfs>
  <cellStyles count="1">
    <cellStyle name="Normal" xfId="0" builtinId="0"/>
  </cellStyles>
  <dxfs count="12">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6</xdr:col>
      <xdr:colOff>539750</xdr:colOff>
      <xdr:row>16</xdr:row>
      <xdr:rowOff>6350</xdr:rowOff>
    </xdr:from>
    <xdr:to>
      <xdr:col>10</xdr:col>
      <xdr:colOff>952500</xdr:colOff>
      <xdr:row>21</xdr:row>
      <xdr:rowOff>31750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9F1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53400" y="34010600"/>
          <a:ext cx="952500" cy="93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steban\Downloads\PA%20Compras%20y%20contrataci&#243;n%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Gráficas"/>
      <sheetName val="Autodiagnóstico"/>
      <sheetName val="Plan de Acción"/>
    </sheetNames>
    <sheetDataSet>
      <sheetData sheetId="0"/>
      <sheetData sheetId="1"/>
      <sheetData sheetId="2"/>
      <sheetData sheetId="3">
        <row r="10">
          <cell r="H10">
            <v>100</v>
          </cell>
        </row>
        <row r="11">
          <cell r="H11">
            <v>100</v>
          </cell>
        </row>
        <row r="12">
          <cell r="H12">
            <v>100</v>
          </cell>
        </row>
        <row r="13">
          <cell r="H13">
            <v>70</v>
          </cell>
        </row>
        <row r="14">
          <cell r="H14">
            <v>100</v>
          </cell>
        </row>
        <row r="15">
          <cell r="E15" t="str">
            <v>Anteproyecto de Presupuesto</v>
          </cell>
          <cell r="H15">
            <v>90</v>
          </cell>
        </row>
        <row r="16">
          <cell r="H16">
            <v>100</v>
          </cell>
        </row>
        <row r="17">
          <cell r="H17">
            <v>90</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topLeftCell="H1" zoomScale="80" zoomScaleNormal="80" workbookViewId="0">
      <selection activeCell="I27" sqref="I27"/>
    </sheetView>
  </sheetViews>
  <sheetFormatPr baseColWidth="10" defaultRowHeight="14.5" x14ac:dyDescent="0.35"/>
  <cols>
    <col min="1" max="4" width="60.453125" style="8" hidden="1" customWidth="1"/>
    <col min="5" max="5" width="24.453125" style="9" hidden="1" customWidth="1"/>
    <col min="6" max="6" width="20.453125" style="9" hidden="1" customWidth="1"/>
    <col min="7" max="7" width="48.1796875" style="10" hidden="1" customWidth="1"/>
    <col min="8" max="8" width="48.1796875" style="10" customWidth="1"/>
    <col min="9" max="9" width="48.1796875" style="11" customWidth="1"/>
    <col min="10" max="10" width="13.26953125" style="11" bestFit="1" customWidth="1"/>
    <col min="11" max="11" width="20.1796875" style="11" customWidth="1"/>
    <col min="12" max="12" width="27.453125" style="12" customWidth="1"/>
    <col min="13" max="18" width="0" hidden="1" customWidth="1"/>
    <col min="19" max="19" width="3.7265625" customWidth="1"/>
  </cols>
  <sheetData>
    <row r="1" spans="1:18" ht="15" thickBot="1" x14ac:dyDescent="0.4"/>
    <row r="2" spans="1:18" x14ac:dyDescent="0.35">
      <c r="A2" s="13"/>
      <c r="B2" s="13"/>
      <c r="C2" s="13"/>
      <c r="D2" s="13"/>
      <c r="E2" s="14"/>
      <c r="F2" s="14"/>
      <c r="G2" s="15"/>
      <c r="H2" s="15"/>
      <c r="I2" s="16"/>
      <c r="J2" s="16"/>
      <c r="K2" s="16"/>
    </row>
    <row r="3" spans="1:18" ht="25.5" x14ac:dyDescent="0.35">
      <c r="A3"/>
      <c r="B3"/>
      <c r="C3"/>
      <c r="D3"/>
      <c r="E3"/>
      <c r="F3"/>
      <c r="G3"/>
      <c r="H3"/>
      <c r="I3" s="42"/>
      <c r="J3" s="42"/>
      <c r="K3" s="17"/>
    </row>
    <row r="5" spans="1:18" ht="17.5" x14ac:dyDescent="0.35">
      <c r="A5" s="61" t="s">
        <v>30</v>
      </c>
      <c r="B5" s="61" t="s">
        <v>31</v>
      </c>
      <c r="C5" s="61" t="s">
        <v>32</v>
      </c>
      <c r="D5" s="61" t="s">
        <v>8</v>
      </c>
      <c r="E5" s="61" t="s">
        <v>9</v>
      </c>
      <c r="F5" s="61"/>
      <c r="G5" s="61" t="s">
        <v>33</v>
      </c>
      <c r="H5" s="61" t="s">
        <v>95</v>
      </c>
      <c r="I5" s="61" t="s">
        <v>33</v>
      </c>
      <c r="J5" s="62" t="s">
        <v>34</v>
      </c>
      <c r="K5" s="61" t="s">
        <v>35</v>
      </c>
      <c r="L5" s="61" t="s">
        <v>94</v>
      </c>
    </row>
    <row r="6" spans="1:18" ht="17.5" x14ac:dyDescent="0.35">
      <c r="A6" s="61"/>
      <c r="B6" s="61"/>
      <c r="C6" s="61"/>
      <c r="D6" s="61"/>
      <c r="E6" s="18" t="s">
        <v>11</v>
      </c>
      <c r="F6" s="18" t="s">
        <v>12</v>
      </c>
      <c r="G6" s="61"/>
      <c r="H6" s="61"/>
      <c r="I6" s="61"/>
      <c r="J6" s="62"/>
      <c r="K6" s="61"/>
      <c r="L6" s="61"/>
      <c r="O6" t="s">
        <v>36</v>
      </c>
    </row>
    <row r="7" spans="1:18" ht="135" x14ac:dyDescent="0.35">
      <c r="A7" s="19" t="s">
        <v>37</v>
      </c>
      <c r="B7" s="20" t="s">
        <v>38</v>
      </c>
      <c r="C7" s="19" t="s">
        <v>39</v>
      </c>
      <c r="D7" s="19" t="s">
        <v>40</v>
      </c>
      <c r="E7" s="21">
        <v>44564</v>
      </c>
      <c r="F7" s="22">
        <v>44926</v>
      </c>
      <c r="G7" s="23" t="s">
        <v>41</v>
      </c>
      <c r="H7" s="7" t="s">
        <v>16</v>
      </c>
      <c r="I7" s="24" t="s">
        <v>93</v>
      </c>
      <c r="J7" s="24">
        <v>5</v>
      </c>
      <c r="K7" s="24" t="str">
        <f>IF(J7&lt;=0,"PROGRAMADA SEGUNDO SEMESTRE",IF(J7&lt;=1,"NO CUMPLIDA",IF(J7&lt;=3,"EN PROCESO","CUMPLIDA")))</f>
        <v>CUMPLIDA</v>
      </c>
      <c r="L7" s="43"/>
      <c r="M7" s="25" t="s">
        <v>42</v>
      </c>
      <c r="N7" s="26" t="s">
        <v>43</v>
      </c>
      <c r="O7" s="27"/>
      <c r="R7" t="s">
        <v>44</v>
      </c>
    </row>
    <row r="8" spans="1:18" ht="81" x14ac:dyDescent="0.35">
      <c r="A8" s="19" t="s">
        <v>45</v>
      </c>
      <c r="B8" s="19" t="s">
        <v>46</v>
      </c>
      <c r="C8" s="19" t="s">
        <v>47</v>
      </c>
      <c r="D8" s="19" t="s">
        <v>48</v>
      </c>
      <c r="E8" s="21">
        <v>44564</v>
      </c>
      <c r="F8" s="22">
        <v>44926</v>
      </c>
      <c r="G8" s="23" t="s">
        <v>49</v>
      </c>
      <c r="H8" s="7" t="s">
        <v>17</v>
      </c>
      <c r="I8" s="24" t="s">
        <v>93</v>
      </c>
      <c r="J8" s="24">
        <v>4</v>
      </c>
      <c r="K8" s="24" t="str">
        <f t="shared" ref="K8:K14" si="0">IF(J8&lt;=0,"PROGRAMADA SEGUNDO SEMESTRE",IF(J8&lt;=1,"NO CUMPLIDA",IF(J8&lt;=3,"EN PROCESO","CUMPLIDA")))</f>
        <v>CUMPLIDA</v>
      </c>
      <c r="L8" s="44" t="s">
        <v>96</v>
      </c>
      <c r="M8" s="25" t="s">
        <v>50</v>
      </c>
      <c r="N8" s="26" t="s">
        <v>51</v>
      </c>
      <c r="O8" s="28"/>
      <c r="R8" t="s">
        <v>52</v>
      </c>
    </row>
    <row r="9" spans="1:18" ht="121.5" x14ac:dyDescent="0.35">
      <c r="A9" s="19" t="s">
        <v>53</v>
      </c>
      <c r="B9" s="19" t="s">
        <v>54</v>
      </c>
      <c r="C9" s="19" t="s">
        <v>55</v>
      </c>
      <c r="D9" s="19" t="s">
        <v>56</v>
      </c>
      <c r="E9" s="21">
        <v>44564</v>
      </c>
      <c r="F9" s="22">
        <v>44926</v>
      </c>
      <c r="G9" s="23" t="s">
        <v>57</v>
      </c>
      <c r="H9" s="7" t="s">
        <v>18</v>
      </c>
      <c r="I9" s="24" t="s">
        <v>93</v>
      </c>
      <c r="J9" s="24">
        <v>5</v>
      </c>
      <c r="K9" s="24" t="str">
        <f t="shared" si="0"/>
        <v>CUMPLIDA</v>
      </c>
      <c r="L9" s="43"/>
      <c r="M9" s="25" t="s">
        <v>58</v>
      </c>
      <c r="N9" s="26" t="s">
        <v>59</v>
      </c>
      <c r="O9" s="29"/>
      <c r="R9" t="s">
        <v>60</v>
      </c>
    </row>
    <row r="10" spans="1:18" ht="148.5" x14ac:dyDescent="0.35">
      <c r="A10" s="19" t="s">
        <v>61</v>
      </c>
      <c r="B10" s="19" t="s">
        <v>62</v>
      </c>
      <c r="C10" s="19" t="s">
        <v>63</v>
      </c>
      <c r="D10" s="19" t="s">
        <v>64</v>
      </c>
      <c r="E10" s="21">
        <v>44564</v>
      </c>
      <c r="F10" s="22">
        <v>44926</v>
      </c>
      <c r="G10" s="23" t="s">
        <v>65</v>
      </c>
      <c r="H10" s="7" t="s">
        <v>19</v>
      </c>
      <c r="I10" s="24" t="s">
        <v>93</v>
      </c>
      <c r="J10" s="24">
        <v>5</v>
      </c>
      <c r="K10" s="24" t="str">
        <f t="shared" si="0"/>
        <v>CUMPLIDA</v>
      </c>
      <c r="L10" s="43"/>
      <c r="M10" s="26" t="s">
        <v>66</v>
      </c>
      <c r="N10" s="26" t="s">
        <v>67</v>
      </c>
      <c r="O10" s="30"/>
      <c r="R10" t="s">
        <v>68</v>
      </c>
    </row>
    <row r="11" spans="1:18" ht="54" x14ac:dyDescent="0.35">
      <c r="A11" s="19" t="s">
        <v>69</v>
      </c>
      <c r="B11" s="19" t="s">
        <v>70</v>
      </c>
      <c r="C11" s="19" t="s">
        <v>63</v>
      </c>
      <c r="D11" s="19" t="s">
        <v>64</v>
      </c>
      <c r="E11" s="21">
        <v>44564</v>
      </c>
      <c r="F11" s="22">
        <v>44926</v>
      </c>
      <c r="G11" s="23" t="s">
        <v>71</v>
      </c>
      <c r="H11" s="7" t="s">
        <v>21</v>
      </c>
      <c r="I11" s="24" t="s">
        <v>93</v>
      </c>
      <c r="J11" s="24">
        <v>5</v>
      </c>
      <c r="K11" s="24" t="str">
        <f t="shared" si="0"/>
        <v>CUMPLIDA</v>
      </c>
      <c r="L11" s="43"/>
    </row>
    <row r="12" spans="1:18" ht="67.5" x14ac:dyDescent="0.35">
      <c r="A12" s="19" t="s">
        <v>72</v>
      </c>
      <c r="B12" s="19" t="s">
        <v>73</v>
      </c>
      <c r="C12" s="19" t="s">
        <v>74</v>
      </c>
      <c r="D12" s="19" t="s">
        <v>74</v>
      </c>
      <c r="E12" s="21">
        <v>44564</v>
      </c>
      <c r="F12" s="22">
        <v>44926</v>
      </c>
      <c r="G12" s="23" t="s">
        <v>75</v>
      </c>
      <c r="H12" s="7" t="s">
        <v>23</v>
      </c>
      <c r="I12" s="24" t="s">
        <v>93</v>
      </c>
      <c r="J12" s="24">
        <v>5</v>
      </c>
      <c r="K12" s="24" t="str">
        <f t="shared" si="0"/>
        <v>CUMPLIDA</v>
      </c>
      <c r="L12" s="43"/>
    </row>
    <row r="13" spans="1:18" ht="67.5" x14ac:dyDescent="0.35">
      <c r="A13" s="19" t="s">
        <v>76</v>
      </c>
      <c r="B13" s="19" t="s">
        <v>77</v>
      </c>
      <c r="C13" s="19" t="s">
        <v>63</v>
      </c>
      <c r="D13" s="19" t="s">
        <v>64</v>
      </c>
      <c r="E13" s="21">
        <v>44564</v>
      </c>
      <c r="F13" s="22">
        <v>44926</v>
      </c>
      <c r="G13" s="23" t="s">
        <v>78</v>
      </c>
      <c r="H13" s="7" t="s">
        <v>22</v>
      </c>
      <c r="I13" s="24" t="s">
        <v>93</v>
      </c>
      <c r="J13" s="24">
        <v>5</v>
      </c>
      <c r="K13" s="24" t="str">
        <f t="shared" si="0"/>
        <v>CUMPLIDA</v>
      </c>
      <c r="L13" s="43"/>
    </row>
    <row r="14" spans="1:18" ht="28" x14ac:dyDescent="0.35">
      <c r="A14" s="19" t="s">
        <v>79</v>
      </c>
      <c r="B14" s="19" t="s">
        <v>80</v>
      </c>
      <c r="C14" s="19" t="s">
        <v>81</v>
      </c>
      <c r="D14" s="19" t="s">
        <v>82</v>
      </c>
      <c r="E14" s="21">
        <v>44564</v>
      </c>
      <c r="F14" s="22">
        <v>44926</v>
      </c>
      <c r="G14" s="23" t="s">
        <v>83</v>
      </c>
      <c r="H14" s="6" t="s">
        <v>20</v>
      </c>
      <c r="I14" s="24" t="s">
        <v>93</v>
      </c>
      <c r="J14" s="24">
        <v>5</v>
      </c>
      <c r="K14" s="24" t="str">
        <f t="shared" si="0"/>
        <v>CUMPLIDA</v>
      </c>
      <c r="L14" s="43"/>
    </row>
    <row r="15" spans="1:18" ht="26.5" customHeight="1" x14ac:dyDescent="0.35">
      <c r="A15" s="31"/>
      <c r="B15" s="31"/>
      <c r="C15" s="31"/>
      <c r="D15" s="31"/>
      <c r="E15" s="32"/>
      <c r="F15" s="32"/>
      <c r="G15" s="33" t="s">
        <v>84</v>
      </c>
      <c r="H15" s="33"/>
      <c r="I15" s="34"/>
      <c r="J15" s="34">
        <f>ROUND(AVERAGE(J7:J14),0)</f>
        <v>5</v>
      </c>
      <c r="K15" s="35" t="str">
        <f>IF(J15&lt;=2.9,"POCO EFICAZ",IF(J15&lt;=3.9,"MEDIANAMENTE EFICAZ",IF(J15&lt;=5,"Eficaz","Mal")))</f>
        <v>Eficaz</v>
      </c>
    </row>
    <row r="16" spans="1:18" ht="15" thickBot="1" x14ac:dyDescent="0.4">
      <c r="A16" s="36"/>
      <c r="B16" s="36"/>
      <c r="C16" s="36"/>
      <c r="D16" s="36"/>
      <c r="E16" s="37"/>
      <c r="F16" s="37"/>
      <c r="G16" s="38"/>
      <c r="H16" s="38"/>
      <c r="I16" s="39"/>
      <c r="J16" s="39"/>
      <c r="K16" s="39"/>
    </row>
    <row r="17" spans="7:14" hidden="1" x14ac:dyDescent="0.35"/>
    <row r="18" spans="7:14" ht="19.5" hidden="1" x14ac:dyDescent="0.35">
      <c r="G18" s="33" t="s">
        <v>85</v>
      </c>
      <c r="H18" s="33"/>
      <c r="I18" s="34"/>
      <c r="J18" s="34">
        <v>3</v>
      </c>
      <c r="L18" s="40" t="s">
        <v>86</v>
      </c>
      <c r="M18" s="26" t="s">
        <v>87</v>
      </c>
      <c r="N18" s="27"/>
    </row>
    <row r="19" spans="7:14" ht="40.5" hidden="1" x14ac:dyDescent="0.35">
      <c r="G19" s="33" t="s">
        <v>88</v>
      </c>
      <c r="H19" s="33"/>
      <c r="I19" s="34"/>
      <c r="L19" s="40" t="s">
        <v>89</v>
      </c>
      <c r="M19" s="26" t="s">
        <v>90</v>
      </c>
      <c r="N19" s="41"/>
    </row>
    <row r="20" spans="7:14" ht="27" hidden="1" x14ac:dyDescent="0.35">
      <c r="L20" s="40" t="s">
        <v>91</v>
      </c>
      <c r="M20" s="26" t="s">
        <v>92</v>
      </c>
      <c r="N20" s="29"/>
    </row>
    <row r="21" spans="7:14" x14ac:dyDescent="0.35">
      <c r="L21" s="40"/>
      <c r="M21" s="26"/>
    </row>
    <row r="22" spans="7:14" x14ac:dyDescent="0.35">
      <c r="L22" s="40"/>
      <c r="M22" s="26"/>
    </row>
    <row r="23" spans="7:14" x14ac:dyDescent="0.35">
      <c r="L23" s="40"/>
      <c r="M23" s="26"/>
    </row>
    <row r="24" spans="7:14" x14ac:dyDescent="0.35">
      <c r="L24" s="40"/>
      <c r="M24" s="26"/>
    </row>
    <row r="25" spans="7:14" x14ac:dyDescent="0.35">
      <c r="L25" s="40"/>
      <c r="M25" s="26"/>
    </row>
    <row r="26" spans="7:14" x14ac:dyDescent="0.35">
      <c r="L26" s="40"/>
      <c r="M26" s="26"/>
    </row>
  </sheetData>
  <protectedRanges>
    <protectedRange sqref="G7:G14 A15:K15 I7:K14"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s>
  <mergeCells count="11">
    <mergeCell ref="L5:L6"/>
    <mergeCell ref="H5:H6"/>
    <mergeCell ref="J5:J6"/>
    <mergeCell ref="K5:K6"/>
    <mergeCell ref="I5:I6"/>
    <mergeCell ref="G5:G6"/>
    <mergeCell ref="A5:A6"/>
    <mergeCell ref="B5:B6"/>
    <mergeCell ref="C5:C6"/>
    <mergeCell ref="D5:D6"/>
    <mergeCell ref="E5:F5"/>
  </mergeCells>
  <conditionalFormatting sqref="L5:L6 K1:K1048576">
    <cfRule type="containsText" dxfId="11" priority="4" operator="containsText" text="PROGRAMADA SEGUNDO SEMESTRE">
      <formula>NOT(ISERROR(SEARCH("PROGRAMADA SEGUNDO SEMESTRE",K1)))</formula>
    </cfRule>
    <cfRule type="containsText" dxfId="10" priority="5" operator="containsText" text="NO CUMPLIDA">
      <formula>NOT(ISERROR(SEARCH("NO CUMPLIDA",K1)))</formula>
    </cfRule>
    <cfRule type="containsText" dxfId="9" priority="6" operator="containsText" text="EN PROCESO">
      <formula>NOT(ISERROR(SEARCH("EN PROCESO",K1)))</formula>
    </cfRule>
    <cfRule type="containsText" dxfId="8" priority="7" operator="containsText" text="CUMPLIDA">
      <formula>NOT(ISERROR(SEARCH("CUMPLIDA",K1)))</formula>
    </cfRule>
  </conditionalFormatting>
  <conditionalFormatting sqref="K15">
    <cfRule type="containsText" dxfId="7" priority="1" operator="containsText" text="POCO EFICAZ">
      <formula>NOT(ISERROR(SEARCH("POCO EFICAZ",K15)))</formula>
    </cfRule>
    <cfRule type="containsText" dxfId="6" priority="2" operator="containsText" text="MEDIANAMENTE EFICAZ">
      <formula>NOT(ISERROR(SEARCH("MEDIANAMENTE EFICAZ",K15)))</formula>
    </cfRule>
    <cfRule type="containsText" dxfId="5" priority="3" operator="containsText" text="EFICAZ">
      <formula>NOT(ISERROR(SEARCH("EFICAZ",K15)))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70"/>
  <sheetViews>
    <sheetView showGridLines="0" tabSelected="1" topLeftCell="A3" zoomScale="80" zoomScaleNormal="80" workbookViewId="0">
      <selection activeCell="K3" sqref="K3"/>
    </sheetView>
  </sheetViews>
  <sheetFormatPr baseColWidth="10" defaultColWidth="11.453125" defaultRowHeight="0" customHeight="1" zeroHeight="1" x14ac:dyDescent="0.35"/>
  <cols>
    <col min="1" max="1" width="1.54296875" style="2" customWidth="1"/>
    <col min="2" max="2" width="1.453125" style="2" customWidth="1"/>
    <col min="3" max="3" width="21.453125" style="2" hidden="1" customWidth="1"/>
    <col min="4" max="4" width="34" style="2" hidden="1" customWidth="1"/>
    <col min="5" max="5" width="41.26953125" style="2" customWidth="1"/>
    <col min="6" max="6" width="15.453125" style="2" hidden="1" customWidth="1"/>
    <col min="7" max="7" width="28.81640625" style="2" hidden="1" customWidth="1"/>
    <col min="8" max="9" width="22.1796875" style="2" hidden="1" customWidth="1"/>
    <col min="10" max="10" width="29" style="2" hidden="1" customWidth="1"/>
    <col min="11" max="14" width="29" style="2" customWidth="1"/>
    <col min="15" max="17" width="28.54296875" style="2" customWidth="1"/>
    <col min="18" max="18" width="1.453125" style="2" customWidth="1"/>
    <col min="19" max="19" width="4.453125" style="2" customWidth="1"/>
    <col min="20" max="27" width="0" style="2" hidden="1" customWidth="1"/>
    <col min="28" max="16384" width="11.453125" style="2"/>
  </cols>
  <sheetData>
    <row r="1" spans="2:18" ht="12" customHeight="1" x14ac:dyDescent="0.35">
      <c r="B1" s="45"/>
      <c r="C1" s="1"/>
      <c r="D1" s="1"/>
      <c r="E1" s="1"/>
      <c r="F1" s="1"/>
      <c r="G1" s="1"/>
      <c r="H1" s="1"/>
      <c r="I1" s="1"/>
      <c r="J1" s="1"/>
      <c r="K1" s="1"/>
      <c r="L1" s="1"/>
      <c r="M1" s="1"/>
      <c r="N1" s="1"/>
      <c r="O1" s="1"/>
      <c r="P1" s="1"/>
      <c r="Q1" s="1"/>
      <c r="R1" s="46"/>
    </row>
    <row r="2" spans="2:18" ht="14" x14ac:dyDescent="0.35">
      <c r="B2" s="47"/>
      <c r="C2" s="69" t="s">
        <v>107</v>
      </c>
      <c r="D2" s="69"/>
      <c r="E2" s="69"/>
      <c r="F2" s="69"/>
      <c r="G2" s="69"/>
      <c r="H2" s="69"/>
      <c r="I2" s="69"/>
      <c r="J2" s="69"/>
      <c r="K2" s="69"/>
      <c r="L2" s="69"/>
      <c r="M2" s="69"/>
      <c r="N2" s="69"/>
      <c r="O2" s="69"/>
      <c r="P2" s="69"/>
      <c r="Q2" s="69"/>
      <c r="R2" s="48"/>
    </row>
    <row r="3" spans="2:18" ht="12" customHeight="1" thickBot="1" x14ac:dyDescent="0.4">
      <c r="B3" s="47"/>
      <c r="R3" s="48"/>
    </row>
    <row r="4" spans="2:18" ht="36" customHeight="1" thickTop="1" x14ac:dyDescent="0.35">
      <c r="B4" s="47"/>
      <c r="C4" s="70" t="s">
        <v>0</v>
      </c>
      <c r="D4" s="72" t="s">
        <v>1</v>
      </c>
      <c r="E4" s="74" t="s">
        <v>2</v>
      </c>
      <c r="F4" s="74" t="s">
        <v>3</v>
      </c>
      <c r="G4" s="77" t="s">
        <v>4</v>
      </c>
      <c r="H4" s="77" t="s">
        <v>5</v>
      </c>
      <c r="I4" s="77" t="s">
        <v>6</v>
      </c>
      <c r="J4" s="78" t="s">
        <v>7</v>
      </c>
      <c r="K4" s="63" t="s">
        <v>30</v>
      </c>
      <c r="L4" s="63" t="s">
        <v>31</v>
      </c>
      <c r="M4" s="63" t="s">
        <v>32</v>
      </c>
      <c r="N4" s="63" t="s">
        <v>8</v>
      </c>
      <c r="O4" s="63" t="s">
        <v>9</v>
      </c>
      <c r="P4" s="63"/>
      <c r="Q4" s="79" t="s">
        <v>10</v>
      </c>
      <c r="R4" s="48"/>
    </row>
    <row r="5" spans="2:18" ht="36" customHeight="1" thickBot="1" x14ac:dyDescent="0.4">
      <c r="B5" s="3"/>
      <c r="C5" s="71"/>
      <c r="D5" s="73"/>
      <c r="E5" s="75"/>
      <c r="F5" s="76"/>
      <c r="G5" s="77"/>
      <c r="H5" s="77"/>
      <c r="I5" s="77"/>
      <c r="J5" s="78"/>
      <c r="K5" s="63"/>
      <c r="L5" s="63"/>
      <c r="M5" s="63"/>
      <c r="N5" s="63"/>
      <c r="O5" s="53" t="s">
        <v>11</v>
      </c>
      <c r="P5" s="54" t="s">
        <v>12</v>
      </c>
      <c r="Q5" s="79"/>
      <c r="R5" s="48"/>
    </row>
    <row r="6" spans="2:18" ht="146.25" customHeight="1" thickTop="1" x14ac:dyDescent="0.35">
      <c r="B6" s="64"/>
      <c r="C6" s="65" t="s">
        <v>13</v>
      </c>
      <c r="D6" s="67" t="s">
        <v>14</v>
      </c>
      <c r="E6" s="49" t="s">
        <v>16</v>
      </c>
      <c r="F6" s="55">
        <f>+[2]Autodiagnóstico!H10</f>
        <v>100</v>
      </c>
      <c r="G6" s="56"/>
      <c r="H6" s="56"/>
      <c r="I6" s="56"/>
      <c r="J6" s="57"/>
      <c r="K6" s="55" t="s">
        <v>99</v>
      </c>
      <c r="L6" s="55" t="s">
        <v>100</v>
      </c>
      <c r="M6" s="55" t="s">
        <v>110</v>
      </c>
      <c r="N6" s="55" t="s">
        <v>97</v>
      </c>
      <c r="O6" s="58">
        <v>44958</v>
      </c>
      <c r="P6" s="58">
        <v>45107</v>
      </c>
      <c r="Q6" s="55" t="s">
        <v>98</v>
      </c>
      <c r="R6" s="48"/>
    </row>
    <row r="7" spans="2:18" ht="93.75" customHeight="1" x14ac:dyDescent="0.35">
      <c r="B7" s="64"/>
      <c r="C7" s="66"/>
      <c r="D7" s="68"/>
      <c r="E7" s="49" t="s">
        <v>17</v>
      </c>
      <c r="F7" s="55">
        <f>+[2]Autodiagnóstico!H11</f>
        <v>100</v>
      </c>
      <c r="G7" s="56"/>
      <c r="H7" s="56"/>
      <c r="I7" s="56"/>
      <c r="J7" s="57"/>
      <c r="K7" s="55" t="s">
        <v>108</v>
      </c>
      <c r="L7" s="55" t="s">
        <v>109</v>
      </c>
      <c r="M7" s="55" t="s">
        <v>101</v>
      </c>
      <c r="N7" s="55" t="s">
        <v>97</v>
      </c>
      <c r="O7" s="58">
        <v>44958</v>
      </c>
      <c r="P7" s="58">
        <v>45291</v>
      </c>
      <c r="Q7" s="55" t="s">
        <v>102</v>
      </c>
      <c r="R7" s="48"/>
    </row>
    <row r="8" spans="2:18" ht="214.5" customHeight="1" x14ac:dyDescent="0.35">
      <c r="B8" s="64"/>
      <c r="C8" s="66"/>
      <c r="D8" s="68"/>
      <c r="E8" s="49" t="s">
        <v>18</v>
      </c>
      <c r="F8" s="55">
        <f>+[2]Autodiagnóstico!H12</f>
        <v>100</v>
      </c>
      <c r="G8" s="56"/>
      <c r="H8" s="56"/>
      <c r="I8" s="56"/>
      <c r="J8" s="57"/>
      <c r="K8" s="55" t="s">
        <v>103</v>
      </c>
      <c r="L8" s="55" t="s">
        <v>104</v>
      </c>
      <c r="M8" s="55" t="s">
        <v>110</v>
      </c>
      <c r="N8" s="55" t="s">
        <v>97</v>
      </c>
      <c r="O8" s="58">
        <v>44958</v>
      </c>
      <c r="P8" s="58">
        <v>45291</v>
      </c>
      <c r="Q8" s="55" t="s">
        <v>111</v>
      </c>
      <c r="R8" s="48"/>
    </row>
    <row r="9" spans="2:18" ht="160.5" customHeight="1" x14ac:dyDescent="0.35">
      <c r="B9" s="64"/>
      <c r="C9" s="66"/>
      <c r="D9" s="68"/>
      <c r="E9" s="49" t="s">
        <v>19</v>
      </c>
      <c r="F9" s="55">
        <f>+[2]Autodiagnóstico!H13</f>
        <v>70</v>
      </c>
      <c r="G9" s="56"/>
      <c r="H9" s="56"/>
      <c r="I9" s="56"/>
      <c r="J9" s="57"/>
      <c r="K9" s="59" t="s">
        <v>24</v>
      </c>
      <c r="L9" s="59" t="s">
        <v>105</v>
      </c>
      <c r="M9" s="55" t="s">
        <v>110</v>
      </c>
      <c r="N9" s="55" t="s">
        <v>97</v>
      </c>
      <c r="O9" s="58">
        <v>44958</v>
      </c>
      <c r="P9" s="58">
        <v>45107</v>
      </c>
      <c r="Q9" s="55" t="s">
        <v>112</v>
      </c>
      <c r="R9" s="48"/>
    </row>
    <row r="10" spans="2:18" ht="133.5" customHeight="1" x14ac:dyDescent="0.35">
      <c r="B10" s="64"/>
      <c r="C10" s="66"/>
      <c r="D10" s="68"/>
      <c r="E10" s="49" t="s">
        <v>21</v>
      </c>
      <c r="F10" s="55">
        <f>+[2]Autodiagnóstico!H14</f>
        <v>100</v>
      </c>
      <c r="G10" s="56"/>
      <c r="H10" s="56"/>
      <c r="I10" s="56"/>
      <c r="J10" s="57"/>
      <c r="K10" s="55" t="s">
        <v>25</v>
      </c>
      <c r="L10" s="59" t="s">
        <v>113</v>
      </c>
      <c r="M10" s="55" t="s">
        <v>110</v>
      </c>
      <c r="N10" s="55" t="s">
        <v>97</v>
      </c>
      <c r="O10" s="58">
        <v>44958</v>
      </c>
      <c r="P10" s="58">
        <v>45291</v>
      </c>
      <c r="Q10" s="55" t="s">
        <v>106</v>
      </c>
      <c r="R10" s="48"/>
    </row>
    <row r="11" spans="2:18" ht="105.75" customHeight="1" x14ac:dyDescent="0.35">
      <c r="B11" s="64"/>
      <c r="C11" s="66"/>
      <c r="D11" s="68" t="str">
        <f>[2]Autodiagnóstico!E15</f>
        <v>Anteproyecto de Presupuesto</v>
      </c>
      <c r="E11" s="49" t="s">
        <v>23</v>
      </c>
      <c r="F11" s="55">
        <f>+[2]Autodiagnóstico!H15</f>
        <v>90</v>
      </c>
      <c r="G11" s="56"/>
      <c r="H11" s="56"/>
      <c r="I11" s="56"/>
      <c r="J11" s="57"/>
      <c r="K11" s="55" t="s">
        <v>26</v>
      </c>
      <c r="L11" s="57" t="s">
        <v>29</v>
      </c>
      <c r="M11" s="60" t="s">
        <v>101</v>
      </c>
      <c r="N11" s="55" t="s">
        <v>97</v>
      </c>
      <c r="O11" s="58">
        <v>44958</v>
      </c>
      <c r="P11" s="58">
        <v>45291</v>
      </c>
      <c r="Q11" s="55" t="s">
        <v>114</v>
      </c>
      <c r="R11" s="48"/>
    </row>
    <row r="12" spans="2:18" ht="188.25" customHeight="1" x14ac:dyDescent="0.35">
      <c r="B12" s="64"/>
      <c r="C12" s="66"/>
      <c r="D12" s="68"/>
      <c r="E12" s="49" t="s">
        <v>22</v>
      </c>
      <c r="F12" s="55">
        <f>+[2]Autodiagnóstico!H16</f>
        <v>100</v>
      </c>
      <c r="G12" s="56"/>
      <c r="H12" s="56"/>
      <c r="I12" s="56"/>
      <c r="J12" s="57"/>
      <c r="K12" s="55" t="s">
        <v>27</v>
      </c>
      <c r="L12" s="59" t="s">
        <v>115</v>
      </c>
      <c r="M12" s="55" t="s">
        <v>110</v>
      </c>
      <c r="N12" s="55" t="s">
        <v>97</v>
      </c>
      <c r="O12" s="58">
        <v>44958</v>
      </c>
      <c r="P12" s="58">
        <v>45291</v>
      </c>
      <c r="Q12" s="55" t="s">
        <v>28</v>
      </c>
      <c r="R12" s="48"/>
    </row>
    <row r="13" spans="2:18" ht="183" customHeight="1" x14ac:dyDescent="0.35">
      <c r="B13" s="64"/>
      <c r="C13" s="66"/>
      <c r="D13" s="68"/>
      <c r="E13" s="49" t="s">
        <v>116</v>
      </c>
      <c r="F13" s="55">
        <f>+[2]Autodiagnóstico!H17</f>
        <v>90</v>
      </c>
      <c r="G13" s="56"/>
      <c r="H13" s="56"/>
      <c r="I13" s="56"/>
      <c r="J13" s="57"/>
      <c r="K13" s="55" t="s">
        <v>103</v>
      </c>
      <c r="L13" s="55" t="s">
        <v>104</v>
      </c>
      <c r="M13" s="55" t="s">
        <v>110</v>
      </c>
      <c r="N13" s="55" t="s">
        <v>97</v>
      </c>
      <c r="O13" s="58">
        <v>44958</v>
      </c>
      <c r="P13" s="58">
        <v>45291</v>
      </c>
      <c r="Q13" s="55" t="s">
        <v>111</v>
      </c>
      <c r="R13" s="48"/>
    </row>
    <row r="14" spans="2:18" ht="9" customHeight="1" thickBot="1" x14ac:dyDescent="0.4">
      <c r="B14" s="50"/>
      <c r="C14" s="4"/>
      <c r="D14" s="4"/>
      <c r="E14" s="51"/>
      <c r="F14" s="4"/>
      <c r="G14" s="4"/>
      <c r="H14" s="4"/>
      <c r="I14" s="4"/>
      <c r="J14" s="4"/>
      <c r="K14" s="4"/>
      <c r="L14" s="4"/>
      <c r="M14" s="4"/>
      <c r="N14" s="4"/>
      <c r="O14" s="4"/>
      <c r="P14" s="4"/>
      <c r="Q14" s="4"/>
      <c r="R14" s="52"/>
    </row>
    <row r="15" spans="2:18" ht="14" x14ac:dyDescent="0.35"/>
    <row r="16" spans="2:18" ht="14" x14ac:dyDescent="0.35"/>
    <row r="17" spans="7:7" ht="14" x14ac:dyDescent="0.35"/>
    <row r="18" spans="7:7" ht="14" x14ac:dyDescent="0.35"/>
    <row r="19" spans="7:7" ht="14" x14ac:dyDescent="0.35"/>
    <row r="20" spans="7:7" ht="14" x14ac:dyDescent="0.35"/>
    <row r="21" spans="7:7" ht="14" x14ac:dyDescent="0.35"/>
    <row r="22" spans="7:7" ht="18" x14ac:dyDescent="0.35">
      <c r="G22" s="5" t="s">
        <v>15</v>
      </c>
    </row>
    <row r="23" spans="7:7" ht="14" x14ac:dyDescent="0.35"/>
    <row r="24" spans="7:7" ht="14" x14ac:dyDescent="0.35"/>
    <row r="25" spans="7:7" ht="14.25" customHeight="1" x14ac:dyDescent="0.35"/>
    <row r="26" spans="7:7" ht="14.25" customHeight="1" x14ac:dyDescent="0.35"/>
    <row r="27" spans="7:7" ht="14.25" customHeight="1" x14ac:dyDescent="0.35"/>
    <row r="28" spans="7:7" ht="14.25" customHeight="1" x14ac:dyDescent="0.35"/>
    <row r="29" spans="7:7" ht="14.25" customHeight="1" x14ac:dyDescent="0.35"/>
    <row r="30" spans="7:7" ht="14.25" customHeight="1" x14ac:dyDescent="0.35"/>
    <row r="31" spans="7:7" ht="14" x14ac:dyDescent="0.35"/>
    <row r="32" spans="7:7" ht="14" x14ac:dyDescent="0.35"/>
    <row r="33" ht="14" x14ac:dyDescent="0.35"/>
    <row r="34" ht="14" x14ac:dyDescent="0.35"/>
    <row r="35" ht="14"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6" ht="14.25" customHeight="1" x14ac:dyDescent="0.35"/>
    <row r="67" ht="14.25" customHeight="1" x14ac:dyDescent="0.35"/>
    <row r="68" ht="14.25" customHeight="1" x14ac:dyDescent="0.35"/>
    <row r="69" ht="14.25" customHeight="1" x14ac:dyDescent="0.35"/>
    <row r="70" ht="14.25" customHeight="1" x14ac:dyDescent="0.35"/>
  </sheetData>
  <protectedRanges>
    <protectedRange sqref="J6:Q13" name="Planeacion"/>
  </protectedRanges>
  <mergeCells count="19">
    <mergeCell ref="C2:Q2"/>
    <mergeCell ref="C4:C5"/>
    <mergeCell ref="D4:D5"/>
    <mergeCell ref="E4:E5"/>
    <mergeCell ref="F4:F5"/>
    <mergeCell ref="G4:G5"/>
    <mergeCell ref="H4:H5"/>
    <mergeCell ref="I4:I5"/>
    <mergeCell ref="J4:J5"/>
    <mergeCell ref="K4:K5"/>
    <mergeCell ref="O4:P4"/>
    <mergeCell ref="Q4:Q5"/>
    <mergeCell ref="L4:L5"/>
    <mergeCell ref="M4:M5"/>
    <mergeCell ref="N4:N5"/>
    <mergeCell ref="B6:B13"/>
    <mergeCell ref="C6:C13"/>
    <mergeCell ref="D6:D10"/>
    <mergeCell ref="D11:D13"/>
  </mergeCells>
  <conditionalFormatting sqref="F6:F1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Autodiagnóstico </vt:lpstr>
      <vt:lpstr>Plan de Acción </vt:lpstr>
    </vt:vector>
  </TitlesOfParts>
  <Company>Dixguel03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dc:creator>
  <cp:lastModifiedBy>LENOVO_AlexCh</cp:lastModifiedBy>
  <dcterms:created xsi:type="dcterms:W3CDTF">2022-08-09T16:56:45Z</dcterms:created>
  <dcterms:modified xsi:type="dcterms:W3CDTF">2023-01-18T20:27:20Z</dcterms:modified>
</cp:coreProperties>
</file>