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Mi unidad\PROCESOS ALEXANDER\MIPG\PLANES DE ACCIÓN POLITICAS MIPG_2023\PLANES PUBLICADOS\Integridad\"/>
    </mc:Choice>
  </mc:AlternateContent>
  <bookViews>
    <workbookView xWindow="-120" yWindow="-120" windowWidth="20730" windowHeight="11160" tabRatio="795" firstSheet="4" activeTab="4"/>
  </bookViews>
  <sheets>
    <sheet name="Inicio" sheetId="16" state="hidden" r:id="rId1"/>
    <sheet name="Instrucciones" sheetId="14" state="hidden" r:id="rId2"/>
    <sheet name="Autodiagnóstico" sheetId="15" state="hidden" r:id="rId3"/>
    <sheet name="Gráficas" sheetId="17" state="hidden" r:id="rId4"/>
    <sheet name="Plan de Acción" sheetId="8" r:id="rId5"/>
    <sheet name="Calificación" sheetId="18" state="hidden" r:id="rId6"/>
  </sheets>
  <externalReferences>
    <externalReference r:id="rId7"/>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2" i="8" l="1"/>
  <c r="J26" i="18"/>
  <c r="K26" i="18" s="1"/>
  <c r="K25" i="18"/>
  <c r="K24" i="18"/>
  <c r="K23" i="18"/>
  <c r="K22" i="18"/>
  <c r="K21" i="18"/>
  <c r="K20" i="18"/>
  <c r="K19" i="18"/>
  <c r="K18" i="18"/>
  <c r="K17" i="18"/>
  <c r="K16" i="18"/>
  <c r="K15" i="18"/>
  <c r="K14" i="18"/>
  <c r="K13" i="18"/>
  <c r="K12" i="18"/>
  <c r="K11" i="18"/>
  <c r="K10" i="18"/>
  <c r="K9" i="18"/>
  <c r="K8" i="18"/>
  <c r="K7" i="18"/>
  <c r="D10" i="15" l="1"/>
  <c r="F10" i="15"/>
  <c r="G6" i="15" l="1"/>
  <c r="E26" i="8" l="1"/>
  <c r="E25" i="8"/>
  <c r="D25" i="8"/>
  <c r="E24" i="8"/>
  <c r="E23"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<sst xmlns="http://schemas.openxmlformats.org/spreadsheetml/2006/main" count="360" uniqueCount="256">
  <si>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</si>
  <si>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</si>
  <si>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</si>
  <si>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</si>
  <si>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</si>
  <si>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</si>
  <si>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</si>
  <si>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</si>
  <si>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</si>
  <si>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</si>
  <si>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</si>
  <si>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</si>
  <si>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</si>
  <si>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</si>
  <si>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</si>
  <si>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</si>
  <si>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</si>
  <si>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</si>
  <si>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</si>
  <si>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</si>
  <si>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</si>
  <si>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</si>
  <si>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</si>
  <si>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</si>
  <si>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</si>
  <si>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</si>
  <si>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</si>
  <si>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</si>
  <si>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</si>
  <si>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</si>
  <si>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</si>
  <si>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</si>
  <si>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</si>
  <si>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</si>
  <si>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</si>
  <si>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</si>
  <si>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</si>
  <si>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</si>
  <si>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</si>
  <si>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</si>
  <si>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</si>
  <si>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</si>
  <si>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</si>
  <si>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</si>
  <si>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</si>
  <si>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</si>
  <si>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</si>
  <si>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</si>
  <si>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</si>
  <si>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</si>
  <si>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</si>
  <si>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</si>
  <si>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</si>
  <si>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</si>
  <si>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</si>
  <si>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</si>
  <si>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</si>
  <si>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</si>
  <si>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</si>
  <si>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</si>
  <si>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</si>
  <si>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</si>
  <si>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</si>
  <si>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</si>
  <si>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</si>
  <si>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</si>
  <si>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</si>
  <si>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</si>
  <si>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</si>
  <si>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</si>
  <si>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</si>
  <si>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</si>
  <si>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</si>
  <si>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</si>
  <si>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</si>
  <si>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</si>
  <si>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</si>
  <si>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</si>
  <si>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</si>
  <si>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</si>
  <si>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</si>
  <si>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</si>
  <si>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</si>
  <si>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</si>
  <si>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</si>
  <si>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</si>
  <si>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</si>
  <si>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</si>
  <si>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</si>
  <si>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</si>
  <si>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</si>
  <si>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</si>
  <si>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</si>
  <si>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</si>
  <si>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</si>
  <si>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</si>
  <si>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</si>
  <si>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</si>
  <si>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</si>
  <si>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</si>
  <si>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</si>
  <si>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</si>
  <si>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</si>
  <si>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</si>
  <si>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</si>
  <si>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</si>
  <si>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</si>
  <si>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</si>
  <si>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</si>
  <si>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</si>
  <si>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</si>
  <si>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</si>
  <si>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</si>
  <si>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</si>
  <si>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</si>
  <si>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</si>
  <si>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</si>
  <si>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</si>
  <si>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</si>
  <si>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</si>
  <si>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</si>
  <si>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CUANDO</t>
  </si>
  <si>
    <t>FECHA DE INICIO</t>
  </si>
  <si>
    <t xml:space="preserve">FECHA DE FIN </t>
  </si>
  <si>
    <t>EVALUACION DE LA EFICACIA DE LAS ACCIONES IMPLEMENTADAS</t>
  </si>
  <si>
    <t>No hay presupuesto asignado para integridad desde la dependencia y generar los grupos de trabajo no es practico ni viable.</t>
  </si>
  <si>
    <t xml:space="preserve">Socialir el medio de comunicación (correo electronico institucional) para generar canales de comunicación respecto al Codigo de Integridad. </t>
  </si>
  <si>
    <t xml:space="preserve">Aplicar Test de percepción y medición de eficacia para evaluar los resultados de la implementación del Código de Ética. </t>
  </si>
  <si>
    <t xml:space="preserve">QUE                                               acción de mejora a realizar </t>
  </si>
  <si>
    <t xml:space="preserve">COMO                                           Tareas para cumplir la acción </t>
  </si>
  <si>
    <t>DONDE                                       Alcance de cada tarea en términos de cobertura</t>
  </si>
  <si>
    <t xml:space="preserve">Identificar en el FURAG la percepción de integridad en la entidad. </t>
  </si>
  <si>
    <t>QUE
Acción de mejora a realizar</t>
  </si>
  <si>
    <t>COMO
Tareas para cumplir la acción</t>
  </si>
  <si>
    <t>DONDE
Alcance de cada tarea en términos de cobertura</t>
  </si>
  <si>
    <t>QUIEN
Responsable de cada tarea</t>
  </si>
  <si>
    <t>CUANDO
Fecha prevista para iniciar y terminar cada tarea</t>
  </si>
  <si>
    <t>EVIDENCIAS</t>
  </si>
  <si>
    <t>ESTADO</t>
  </si>
  <si>
    <t>FECHA DE FIN</t>
  </si>
  <si>
    <t>COLOR</t>
  </si>
  <si>
    <t>Informar a todas las depencias de la Administración Municipal el acto administrativo de conformación del Comité de Conciliación y Defensa Judicial</t>
  </si>
  <si>
    <t>Capacitar a  los integrantes del Comité de Conciliación y Defesa Judicial en el proceso de reinducción; capacitar a los funcionarios de la administración en el Comité de Conciliación y Defesa Judicial en el proceso de inducción y reinducción; difundir con piezas publicitarias el rol de comité</t>
  </si>
  <si>
    <t>Oficinas jurídicas y personal en derecho
Toda la administración
Todos los funcionarios públicos de la administración</t>
  </si>
  <si>
    <t xml:space="preserve">Equipo de trabajo de la Oficina Jurídica
</t>
  </si>
  <si>
    <t>Se ha informado a las dependencias de la Administración Municipal de la Resolución 249 de 2021, por medio de la cual se se actualizó el reglamento del Comité de Conciliación y Defensa Judicial del Municipio de Pasto.  Mediante el link de publicación de los actos administrativo de la Alcaldia de Pasto https://www.pasto.gov.co/index.php/resoluciones/resoluciones-2021.                                                           Se capacitó al ]Comité de Conciliación</t>
  </si>
  <si>
    <t xml:space="preserve">Se aplicaron 2 encuestas de caracterizacion en Sisben y en el punto de atencion a victimas PAV. </t>
  </si>
  <si>
    <t>5</t>
  </si>
  <si>
    <t>CUMPLIDA</t>
  </si>
  <si>
    <t>4 a 5 cumplida</t>
  </si>
  <si>
    <t>Elaborar documento de perfil de contratación de abogados externos encargados de la defensa judicial y extrajudicial del Municipio</t>
  </si>
  <si>
    <t>Revisar perfiles para establecer los parametros de contratación de abogados externos someter a aprobación de comité de conciliación y emitir directrices</t>
  </si>
  <si>
    <t>Todas las dependencias que cuenten con asesor externo</t>
  </si>
  <si>
    <t>Comité de Conciliación y Defensa Judicial y Secretaría Técnica del comité</t>
  </si>
  <si>
    <t xml:space="preserve">Se revisan los perfiles de los abogados a contratar con el proposito de que cumplan con la experiencia requerida.                                               Se  encuentra en proyección el borador el procedimiento de contratación de abogados externos. </t>
  </si>
  <si>
    <t xml:space="preserve">Se aplico el formato de caracterizacion y el formato evaluacion de satisfaccion. </t>
  </si>
  <si>
    <t>3</t>
  </si>
  <si>
    <t>EN PROCESO</t>
  </si>
  <si>
    <t>2 a 3 en proceso</t>
  </si>
  <si>
    <t>Decidir sobre asuntos dentro de los 15 días siguientes de recibida la solicitud de conciliación</t>
  </si>
  <si>
    <t xml:space="preserve">Implementación de reglamento interno de comité de conciliación </t>
  </si>
  <si>
    <t>Oficina Asesora Jurídica - Oficina  de Planeación de Gestión Institucional
Integrantes de Comité de Conciliación</t>
  </si>
  <si>
    <t>Secretario Técnico del Comité de Conciliación</t>
  </si>
  <si>
    <r>
      <t xml:space="preserve">Mediante Resolución 249 del 9 de septiembre de 2021 se actualizó el reglamento del Comité de Conciliación y Defensa Judicial del Municipio de Pasto.                                     En el artículo décimo de la Resolución se contempla </t>
    </r>
    <r>
      <rPr>
        <i/>
        <sz val="11"/>
        <color rgb="FF002060"/>
        <rFont val="Century Gothic"/>
        <family val="2"/>
      </rPr>
      <t>"(..). El Comité de Conciliación cuenta con 15 días a partir de su recibo para tomar la correspondiente decision, la cual comunicara el curso de la audiencia de conciliación (...)"</t>
    </r>
  </si>
  <si>
    <t xml:space="preserve">Se aplico el formato de caracterizacion que incluye la evaluacion de la percepcion </t>
  </si>
  <si>
    <t>1</t>
  </si>
  <si>
    <t>NO CUMPLIDA</t>
  </si>
  <si>
    <t>1 no cumplida</t>
  </si>
  <si>
    <t>El Secretario técnico debe presentar informe con las conclusiones del análisis y las propuestas de acción en cuanto a las medidas que se deben implementar para superar y/o prevenir las problemáticas identificadas al comité de conciliación para ser estudiadas</t>
  </si>
  <si>
    <t>Realizar la trazabilidad de informe presentado; presentar informe ante el Comité de Conciliación; socializar informe ante Comité de Conciliación; aprobar los lineamientos en cuanto a prevención del daño antijurídico de asuntos similares; proyectar circular con los diferentes lineamientos</t>
  </si>
  <si>
    <t>Toda la Administración Municipal</t>
  </si>
  <si>
    <t>Comité de Conciliación y Defensa Judicial y Secretario Técnico del Comité</t>
  </si>
  <si>
    <t>Por parte del apoderado del Municipio se presenta Ficha Tecnica para Informe al Comité de Conciliación y Defensa Judicial del Municipio de Pasto, en el que determinan situaciones para la prevensión del daño antijuridico, la cual se expone ante el comité y el Secretario Tecnico certifica lo desarrollado dentro de la sesión del Comite, se encuentra en proceso por ser una acción a realizar durante toda la anualidad sobre cada caso que se presenta ante el Comité</t>
  </si>
  <si>
    <t>EN BLANCO</t>
  </si>
  <si>
    <t>PROGRAMADA SEGUNDO SEMESTRE</t>
  </si>
  <si>
    <t>0 programada segundo semestre</t>
  </si>
  <si>
    <t>Plan de acción exclusivo del Comité de Conciliación presentado al Comité Institucional de Gestión y Desempaño</t>
  </si>
  <si>
    <t>Implementar plan de acción del comité de conciliación para la vigencia 2022</t>
  </si>
  <si>
    <t xml:space="preserve">Actualmente se encuentra en etapa de proyección el Plan de acción vigencia 2022.  JUAN YA TIENE PROYECTADO, PARA QUE EL DR WILDER LO PRESENTE </t>
  </si>
  <si>
    <t>Aplicar indicadores de gestión</t>
  </si>
  <si>
    <t>Implementar indicadores de gestión; realizar seguimiento a indicadores de gestión 2021 y realizar indicadores año 2022</t>
  </si>
  <si>
    <t>Comité de Conciliación y Defensa Judicial</t>
  </si>
  <si>
    <t>El 31 de diciembre de 2021 se implementaron los indicadores de gestion para el ahorro y eficiencia judicial, teniendo como porcentaje de cumplimiento anual respectivamente el de 93% y de 29%</t>
  </si>
  <si>
    <t>En plan de acción definir actividades para medir la eficiencia de la gestión en materia de implementación de la conciliación,  mide la eficiencia de la conciliación, la eficacia de la conciliación, el ahorro patrimonial y la efectividad de las decisiones del comité de conciliación</t>
  </si>
  <si>
    <t xml:space="preserve">Aplicar actividades establecidas para medir la eficiencia de la gestión </t>
  </si>
  <si>
    <t>Actualmente se encuentra en etapa de proyección el Plan de acción vigencia 2022.</t>
  </si>
  <si>
    <t>Evaluar e implementar nuevos indicadores posibles que se puedan adoptar</t>
  </si>
  <si>
    <t>Construir indicadores; recolectar información; implementar indicadores; realizar seguimiento a indicadores</t>
  </si>
  <si>
    <t>Oficinas Asesoras Jurídicas de la Alcaldía Municipal de Pasto</t>
  </si>
  <si>
    <t>Jefe Oficina Asesora Jurídica</t>
  </si>
  <si>
    <t>Se cuenta con los indicadores para 2022</t>
  </si>
  <si>
    <t>Presentar informes sobre sentencias, laudos arbitrales y conciliaciones que lleva la entidad al Comité de Concilaición por parte de la jefe de la Oficina Asesora Jurídica</t>
  </si>
  <si>
    <t xml:space="preserve">Recolectar la información; proyectar informe; presentar informe al Comité de Conciliación; sustentar informe
</t>
  </si>
  <si>
    <t>Los apoderados del Municipio presentan informes ante el Comité de Conciliación sobre asuntos a tratar dentro del Comité. Esta acción es de manera permanente durante la anualidad</t>
  </si>
  <si>
    <t>Remitir certificado de cumplimiento conjuntamente con oficio recordando la obligatoriedad de enviar al día siguiente de pago el envió de copias de los documentos que acreditan el pago</t>
  </si>
  <si>
    <t>Enviar oficio a Secretaría de Hacienda para entrega del certificado de egreso y orden de pago; recibir documentos que acrediten los pagos; anexar los documentos al expediente</t>
  </si>
  <si>
    <t>Dependencias vinculadas con el tramite de pago de sentencias o conciliaciones, especialmente la obligatoriedad de la Secretaría de Hacienda para remitir, como ordenador del gasto, la información del pago al día siguiente de su realización.</t>
  </si>
  <si>
    <t>Oficina Asesora Jurídica del Despacho</t>
  </si>
  <si>
    <t>Dentro del archivo del Comité de Conciliación reposan los comprobantes de egreso por concepto de pago de sentencias judiciales y costas procesales.   Esta acción es requerida durante toda la anualidad</t>
  </si>
  <si>
    <t>Estudiar los asuntos dentro de los dos meses siguientes para definir la procedencia o no de la acción de repetición. Reglamentar el trámite para el estudio de las acciones de repetición a iniciar.</t>
  </si>
  <si>
    <t>Proyectar, aprobar, adoptar y socializar circular/procedimiento/directriz para análisis de casos para el ejercicio de la acción repetición. Presentar informe del asunto al Comité de Conciliación; definir procedencia o no de acción de repetición</t>
  </si>
  <si>
    <t>Oficinas Asesoras Jurídicas de la Alcaldía  Municipal y Apoderado judicial del asunto</t>
  </si>
  <si>
    <t>Apoderado judicial del asunto y Oficinas Asesoras Jurídicas de la Alcaldía  Municipal</t>
  </si>
  <si>
    <t>Se encuentra en proceso de proyeccion el intructivo de acciones constitucionales para la OAJD</t>
  </si>
  <si>
    <t>Analizar la procedencias de la acción de repetición dentro de los dos meses siguientes del pago, y radicar dentro del término establecido por ley la acción de repetición.</t>
  </si>
  <si>
    <t>Elaborar el informe de procedencia o no presentado al comité de conciliación; realizar el análisis de estudio - paramentros de repetir o no; recolectar información y documentación para radicar acción de repetición; radicar acción de repetición</t>
  </si>
  <si>
    <t>Oficinas Asesoras Jurídicas de la Alcaldía  Municipal</t>
  </si>
  <si>
    <t>Comité de Conciliación y Defensa Judicial
Apoderado judicial designado</t>
  </si>
  <si>
    <t>El abogado litigande del Municipio elabora InformFicha Tecnica para Informe digido ante el Comité de Conciliación, en el cual se analiza la procedencia de realizar o no acciín de repetición.                                                            La acción es requerida en toda la anualidad</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</si>
  <si>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</si>
  <si>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No es posible plantear acciones de mejora toda vez que no se cuenta con datos para la análisis, aunque se contara en un futuro con ellos, pero esto depende de un ente externo y no se puede llevar el control el tiempo en que se produzcan</t>
  </si>
  <si>
    <t>Oficinas Asesoras Jurídicas de la Alcaldía Municipal</t>
  </si>
  <si>
    <t>Oficina Asesora Jurídica del Despacho del Alcalde</t>
  </si>
  <si>
    <t>Presentar información para la formulación y diseño de políticas de prevención del daño antijurídico por parte de la secretaria técnica</t>
  </si>
  <si>
    <t>Recolectar información;  analizar posibles soluciones; proyectar informe en cuanto a los lineamientos en cuanto a prevención del daño antijurídico; presentar informe al comité de conciliación; determinar las soluciones aplicables;  proyectar circular con los diferentes lineamientos</t>
  </si>
  <si>
    <t>Secretaria técnica del comité de conciliación y defensa judicial</t>
  </si>
  <si>
    <t>Se presenta al Comité concepto y recomendaciones para la prevención del daño antijuridio.                                                                            -la accion es requerida durante toda la anualidad</t>
  </si>
  <si>
    <t>Analizar en sesiones del Comité de Conciliación los informes presentados de cumplimiento de políticas de prevención del daño antijurídico</t>
  </si>
  <si>
    <t>Enviar políticas de prevención del daño antijurídico a las dependencias vinculadas; requerir informe de cumplimiento de política; estudiar asunto en sesión del Comité de Conciliación; verificar la efectividad de la política planteada</t>
  </si>
  <si>
    <t>Dentro de las sesiones del Comité se estudian los asuntos que se han radicado para conciliaciones extrajudiciales</t>
  </si>
  <si>
    <t>Realizar socialización de mecanismos y políticas existentes de prevención del daño antijurídico</t>
  </si>
  <si>
    <t>Fijar cronograma de jornadas de socialización y/o capacitación sobre prevención del daño antijuridico; enviar citaciones; realizar jornada de socialización/capacitación.</t>
  </si>
  <si>
    <t>se han realizado capacitaciones al comité de conciliacion</t>
  </si>
  <si>
    <t>Establecer indicadores de gestión sobre políticas de prevención del daño antijurídico de acuerdo a lo planteado en Plan de Acción</t>
  </si>
  <si>
    <t>Realizar seguimiento al plan de accion y al(los) indicador(es) formulado(s)</t>
  </si>
  <si>
    <t>el plan de accion del comité de conciliación se encuentra para aprobar en sesión del Comité</t>
  </si>
  <si>
    <t>CALIFICACION</t>
  </si>
  <si>
    <t>CALIFICACIÓN</t>
  </si>
  <si>
    <t>4 - 5</t>
  </si>
  <si>
    <t>EFICAZ</t>
  </si>
  <si>
    <t>NIVEL DE CUMPLIMIENTO</t>
  </si>
  <si>
    <t>3 - 4</t>
  </si>
  <si>
    <t>MEDIANAMENTE EFICAZ</t>
  </si>
  <si>
    <t>0 - 3</t>
  </si>
  <si>
    <t>POCO EFICAZ</t>
  </si>
  <si>
    <t>ACCIÓN DE MEJORA</t>
  </si>
  <si>
    <t>Se implementa una encuesta de percepcion de integridad a los funcionarios de la Alcaldia.
Plan de implementación.
Plan de accion de la GETH.</t>
  </si>
  <si>
    <t xml:space="preserve">Circular, pieza grafica, correo soporte de difusion. Link de linea (enlace virtual), procedimeinto estandarizado de linea </t>
  </si>
  <si>
    <t>Informe Resultados Analizados</t>
  </si>
  <si>
    <t>QUÍEN LO HACE Responsable de la alternativa</t>
  </si>
  <si>
    <t xml:space="preserve">Subsecretaria de Talento Humano. </t>
  </si>
  <si>
    <t xml:space="preserve">Feria de Gestión. </t>
  </si>
  <si>
    <t xml:space="preserve">Jornada de trabajo. </t>
  </si>
  <si>
    <t xml:space="preserve">Documentar las buenas practicas en materia de integridad. </t>
  </si>
  <si>
    <t xml:space="preserve">Infografía socializada. </t>
  </si>
  <si>
    <t xml:space="preserve">Socializar los resultados del despliegue del Código de Integridad en la Administración Municipal. </t>
  </si>
  <si>
    <t xml:space="preserve">A través de una jornada pedagógica en la que se socialice el Código de Integridad. </t>
  </si>
  <si>
    <t xml:space="preserve">Numero de persona que asistente a la jornada de socialización. </t>
  </si>
  <si>
    <t>Especificar en el presupuesto de funcionamiento el rubro para el despliegue del Código de Integridad.</t>
  </si>
  <si>
    <t xml:space="preserve">Modificar el presupuesto de funcionamiento de la Subsecretaria de Talento Humano para 2023. </t>
  </si>
  <si>
    <t xml:space="preserve">Mesa técnica de Talento Humano. </t>
  </si>
  <si>
    <t xml:space="preserve">Especificación del presupuesto, </t>
  </si>
  <si>
    <t xml:space="preserve">Realizar una mesa técnica con los grupos de valor y enlaces de integridad para consultar, discutir y retroalimentar el Código de Integridad; revisando la posible adecuación al despliegue de la estrategia, consolidando los hallazgos y haciendo socialización de ello.  </t>
  </si>
  <si>
    <t xml:space="preserve">Actas de reunión. </t>
  </si>
  <si>
    <t xml:space="preserve">A través de una infografía. </t>
  </si>
  <si>
    <t xml:space="preserve">A trabe de convocatoria interna.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</si>
</sst>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
      <sz val="11"/>
      <color theme="1"/>
      <name val="Century Gothic"/>
      <family val="2"/>
    </font>
    <font>
      <sz val="20"/>
      <color theme="0"/>
      <name val="Century Gothic"/>
      <family val="2"/>
    </font>
    <font>
      <b/>
      <sz val="14"/>
      <color theme="0"/>
      <name val="Century Gothic"/>
      <family val="2"/>
    </font>
    <font>
      <sz val="11"/>
      <color rgb="FF002060"/>
      <name val="Century Gothic"/>
      <family val="2"/>
    </font>
    <font>
      <i/>
      <sz val="11"/>
      <color rgb="FF002060"/>
      <name val="Century Gothic"/>
      <family val="2"/>
    </font>
    <font>
      <sz val="11"/>
      <name val="Century Gothic"/>
      <family val="2"/>
    </font>
    <font>
      <b/>
      <sz val="16"/>
      <color theme="1"/>
      <name val="Century Gothic"/>
      <family val="2"/>
    </font>
    <font>
      <b/>
      <sz val="11"/>
      <color rgb="FF002060"/>
      <name val="Century Gothic"/>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theme="7"/>
        <bgColor indexed="64"/>
      </patternFill>
    </fill>
    <fill>
      <patternFill patternType="solid">
        <fgColor rgb="FF00B050"/>
        <bgColor indexed="64"/>
      </patternFill>
    </fill>
    <fill>
      <patternFill patternType="solid">
        <fgColor theme="0"/>
        <bgColor indexed="64"/>
      </patternFill>
    </fill>
    <fill>
      <patternFill patternType="solid">
        <fgColor rgb="FFFFC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
      <left/>
      <right style="dashed">
        <color rgb="FF002060"/>
      </right>
      <top style="medium">
        <color rgb="FF002060"/>
      </top>
      <bottom style="dashed">
        <color rgb="FF002060"/>
      </bottom>
      <diagonal/>
    </border>
    <border>
      <left style="dashed">
        <color rgb="FF002060"/>
      </left>
      <right style="dashed">
        <color rgb="FF002060"/>
      </right>
      <top/>
      <bottom/>
      <diagonal/>
    </border>
    <border>
      <left style="dashed">
        <color rgb="FF002060"/>
      </left>
      <right style="dashed">
        <color rgb="FF002060"/>
      </right>
      <top/>
      <bottom style="thin">
        <color rgb="FF002060"/>
      </bottom>
      <diagonal/>
    </border>
    <border>
      <left style="dashed">
        <color rgb="FF002060"/>
      </left>
      <right style="dashed">
        <color rgb="FF002060"/>
      </right>
      <top style="thin">
        <color rgb="FF002060"/>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dashed">
        <color rgb="FF002060"/>
      </right>
      <top style="hair">
        <color rgb="FF002060"/>
      </top>
      <bottom style="hair">
        <color rgb="FF002060"/>
      </bottom>
      <diagonal/>
    </border>
    <border>
      <left/>
      <right/>
      <top style="hair">
        <color rgb="FF002060"/>
      </top>
      <bottom style="hair">
        <color rgb="FF002060"/>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8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6" fillId="0" borderId="31" xfId="0" applyFont="1" applyBorder="1" applyAlignment="1">
      <alignment horizontal="center"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7" fillId="0" borderId="16" xfId="0" applyFont="1" applyBorder="1" applyAlignment="1">
      <alignment horizontal="center"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164" fontId="3" fillId="0" borderId="0" xfId="0" applyNumberFormat="1" applyFont="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0" fontId="7" fillId="0" borderId="43" xfId="0" applyFont="1" applyBorder="1" applyAlignment="1">
      <alignment horizontal="center" vertical="center"/>
    </xf>
    <xf numFmtId="0" fontId="7" fillId="0" borderId="18" xfId="0" applyFont="1" applyBorder="1" applyAlignment="1">
      <alignment horizontal="center" vertical="center"/>
    </xf>
    <xf numFmtId="2" fontId="3" fillId="0" borderId="0" xfId="0" applyNumberFormat="1" applyFont="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Alignment="1">
      <alignment vertical="center"/>
    </xf>
    <xf numFmtId="0" fontId="24" fillId="0" borderId="0" xfId="0" applyFont="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xf numFmtId="0" fontId="9" fillId="0" borderId="0" xfId="0" applyFont="1" applyAlignment="1">
      <alignment horizontal="right"/>
    </xf>
    <xf numFmtId="0" fontId="3" fillId="5" borderId="0" xfId="0" applyFont="1" applyFill="1"/>
    <xf numFmtId="0" fontId="17" fillId="0" borderId="0" xfId="0" applyFont="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8" xfId="0" applyFont="1" applyBorder="1" applyAlignment="1">
      <alignment horizontal="center" vertical="center" wrapText="1"/>
    </xf>
    <xf numFmtId="0" fontId="19" fillId="0" borderId="8" xfId="0" applyFont="1" applyBorder="1" applyAlignment="1">
      <alignment vertical="center"/>
    </xf>
    <xf numFmtId="0" fontId="19" fillId="0" borderId="0" xfId="0" applyFont="1" applyAlignment="1">
      <alignment vertical="center"/>
    </xf>
    <xf numFmtId="0" fontId="3" fillId="0" borderId="0" xfId="0" applyFont="1" applyAlignment="1">
      <alignment vertical="top" wrapText="1"/>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30" fillId="0" borderId="0" xfId="0" applyFont="1" applyAlignment="1">
      <alignment horizontal="center" vertical="center"/>
    </xf>
    <xf numFmtId="0" fontId="31" fillId="0" borderId="0" xfId="0" applyFont="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20" fillId="5" borderId="0" xfId="0" applyFont="1" applyFill="1"/>
    <xf numFmtId="14" fontId="3" fillId="0" borderId="0" xfId="0" applyNumberFormat="1" applyFont="1" applyAlignment="1">
      <alignment horizontal="left" vertical="center"/>
    </xf>
    <xf numFmtId="0" fontId="7" fillId="0" borderId="96" xfId="0" applyFont="1" applyBorder="1" applyAlignment="1">
      <alignment vertical="center" wrapText="1"/>
    </xf>
    <xf numFmtId="0" fontId="7" fillId="0" borderId="20" xfId="0" applyFont="1" applyBorder="1" applyAlignment="1">
      <alignment horizontal="center" vertical="center"/>
    </xf>
    <xf numFmtId="0" fontId="7" fillId="0" borderId="17" xfId="0" applyFont="1" applyBorder="1" applyAlignment="1">
      <alignment horizontal="center" vertical="center"/>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Border="1" applyAlignment="1">
      <alignment vertical="center" wrapText="1"/>
    </xf>
    <xf numFmtId="0" fontId="7" fillId="0" borderId="16" xfId="0" applyFont="1" applyBorder="1" applyAlignment="1">
      <alignment vertical="center" wrapText="1"/>
    </xf>
    <xf numFmtId="0" fontId="7" fillId="0" borderId="18" xfId="0" applyFont="1" applyBorder="1" applyAlignment="1">
      <alignment vertical="center" wrapText="1"/>
    </xf>
    <xf numFmtId="0" fontId="7" fillId="0" borderId="57" xfId="0" applyFont="1" applyBorder="1" applyAlignment="1">
      <alignment vertical="center" wrapText="1"/>
    </xf>
    <xf numFmtId="0" fontId="7" fillId="0" borderId="1" xfId="0" applyFont="1" applyBorder="1" applyAlignment="1">
      <alignment vertical="center" wrapText="1"/>
    </xf>
    <xf numFmtId="0" fontId="7" fillId="0" borderId="20" xfId="0" applyFont="1" applyBorder="1" applyAlignment="1">
      <alignment vertical="top" wrapText="1"/>
    </xf>
    <xf numFmtId="0" fontId="7" fillId="0" borderId="17" xfId="0" applyFont="1" applyBorder="1" applyAlignment="1">
      <alignment vertical="center" wrapText="1"/>
    </xf>
    <xf numFmtId="0" fontId="2" fillId="13" borderId="92" xfId="0" applyFont="1" applyFill="1" applyBorder="1" applyAlignment="1">
      <alignment horizontal="center" vertical="center" wrapText="1"/>
    </xf>
    <xf numFmtId="0" fontId="37" fillId="0" borderId="0" xfId="0" applyFont="1" applyAlignment="1">
      <alignment vertical="center"/>
    </xf>
    <xf numFmtId="0" fontId="37" fillId="0" borderId="0" xfId="0" applyFont="1" applyAlignment="1">
      <alignment horizontal="center" vertical="center"/>
    </xf>
    <xf numFmtId="0" fontId="37" fillId="0" borderId="0" xfId="0" applyFont="1" applyAlignment="1">
      <alignment vertical="center" wrapText="1"/>
    </xf>
    <xf numFmtId="0" fontId="37" fillId="0" borderId="0" xfId="0" applyFont="1" applyAlignment="1">
      <alignment horizontal="center" vertical="center" wrapText="1"/>
    </xf>
    <xf numFmtId="0" fontId="0" fillId="0" borderId="0" xfId="0" applyAlignment="1">
      <alignment horizontal="justify" vertical="center"/>
    </xf>
    <xf numFmtId="0" fontId="37" fillId="0" borderId="29" xfId="0" applyFont="1" applyBorder="1" applyAlignment="1">
      <alignment vertical="center"/>
    </xf>
    <xf numFmtId="0" fontId="37" fillId="0" borderId="29" xfId="0" applyFont="1" applyBorder="1" applyAlignment="1">
      <alignment horizontal="center" vertical="center"/>
    </xf>
    <xf numFmtId="0" fontId="37" fillId="0" borderId="29" xfId="0" applyFont="1" applyBorder="1" applyAlignment="1">
      <alignment vertical="center" wrapText="1"/>
    </xf>
    <xf numFmtId="0" fontId="37" fillId="0" borderId="29" xfId="0" applyFont="1" applyBorder="1" applyAlignment="1">
      <alignment horizontal="center" vertical="center" wrapText="1"/>
    </xf>
    <xf numFmtId="0" fontId="38" fillId="11" borderId="0" xfId="0" applyFont="1" applyFill="1" applyAlignment="1">
      <alignment horizontal="center" vertical="center"/>
    </xf>
    <xf numFmtId="0" fontId="39" fillId="14" borderId="1" xfId="0" applyFont="1" applyFill="1" applyBorder="1" applyAlignment="1">
      <alignment horizontal="center" vertical="center" wrapText="1"/>
    </xf>
    <xf numFmtId="0" fontId="37" fillId="0" borderId="1" xfId="0" applyFont="1" applyBorder="1" applyAlignment="1">
      <alignment vertical="center" wrapText="1"/>
    </xf>
    <xf numFmtId="0" fontId="37" fillId="0" borderId="102" xfId="0" applyFont="1" applyBorder="1" applyAlignment="1">
      <alignment vertical="center" wrapText="1"/>
    </xf>
    <xf numFmtId="14" fontId="37" fillId="0" borderId="1" xfId="0" applyNumberFormat="1" applyFont="1" applyBorder="1" applyAlignment="1">
      <alignment horizontal="center" vertical="center" wrapText="1"/>
    </xf>
    <xf numFmtId="14" fontId="37" fillId="0" borderId="103" xfId="0" applyNumberFormat="1" applyFont="1" applyBorder="1" applyAlignment="1">
      <alignment horizontal="center" vertical="center" wrapText="1"/>
    </xf>
    <xf numFmtId="0" fontId="40" fillId="0" borderId="1" xfId="0" applyFont="1" applyBorder="1" applyAlignment="1">
      <alignment vertical="center" wrapText="1"/>
    </xf>
    <xf numFmtId="0" fontId="40" fillId="0" borderId="1" xfId="0" applyFont="1" applyBorder="1" applyAlignment="1">
      <alignment horizontal="center" vertical="center" wrapText="1"/>
    </xf>
    <xf numFmtId="49" fontId="40" fillId="0" borderId="0" xfId="0" applyNumberFormat="1" applyFont="1" applyAlignment="1">
      <alignment vertical="center" wrapText="1"/>
    </xf>
    <xf numFmtId="0" fontId="40" fillId="0" borderId="0" xfId="0" applyFont="1" applyAlignment="1">
      <alignment vertical="center" wrapText="1"/>
    </xf>
    <xf numFmtId="0" fontId="0" fillId="15" borderId="0" xfId="0" applyFill="1"/>
    <xf numFmtId="0" fontId="0" fillId="3" borderId="0" xfId="0" applyFill="1"/>
    <xf numFmtId="0" fontId="0" fillId="10" borderId="0" xfId="0" applyFill="1"/>
    <xf numFmtId="0" fontId="0" fillId="2" borderId="0" xfId="0" applyFill="1"/>
    <xf numFmtId="0" fontId="37" fillId="0" borderId="104" xfId="0" applyFont="1" applyBorder="1" applyAlignment="1">
      <alignment vertical="center" wrapText="1"/>
    </xf>
    <xf numFmtId="0" fontId="40" fillId="0" borderId="104" xfId="0" applyFont="1" applyBorder="1" applyAlignment="1">
      <alignment vertical="center" wrapText="1"/>
    </xf>
    <xf numFmtId="14" fontId="40" fillId="0" borderId="104" xfId="0" applyNumberFormat="1" applyFont="1" applyBorder="1" applyAlignment="1">
      <alignment horizontal="center" vertical="center"/>
    </xf>
    <xf numFmtId="14" fontId="40" fillId="0" borderId="105" xfId="0" applyNumberFormat="1" applyFont="1" applyBorder="1" applyAlignment="1">
      <alignment horizontal="center" vertical="center"/>
    </xf>
    <xf numFmtId="14" fontId="40" fillId="16" borderId="104" xfId="0" applyNumberFormat="1" applyFont="1" applyFill="1" applyBorder="1" applyAlignment="1">
      <alignment horizontal="center" vertical="center"/>
    </xf>
    <xf numFmtId="14" fontId="40" fillId="16" borderId="105" xfId="0" applyNumberFormat="1" applyFont="1" applyFill="1" applyBorder="1" applyAlignment="1">
      <alignment horizontal="center" vertical="center"/>
    </xf>
    <xf numFmtId="0" fontId="40" fillId="16" borderId="1" xfId="0" applyFont="1" applyFill="1" applyBorder="1" applyAlignment="1">
      <alignment vertical="center" wrapText="1"/>
    </xf>
    <xf numFmtId="49" fontId="40" fillId="0" borderId="1" xfId="0" applyNumberFormat="1" applyFont="1" applyBorder="1" applyAlignment="1">
      <alignment vertical="center" wrapText="1"/>
    </xf>
    <xf numFmtId="0" fontId="42" fillId="0" borderId="1" xfId="0" applyFont="1" applyBorder="1" applyAlignment="1">
      <alignment vertical="center" wrapText="1"/>
    </xf>
    <xf numFmtId="0" fontId="43" fillId="0" borderId="0" xfId="0" applyFont="1" applyAlignment="1">
      <alignment horizontal="right" vertical="center" wrapText="1"/>
    </xf>
    <xf numFmtId="0" fontId="43" fillId="0" borderId="0" xfId="0" applyFont="1" applyAlignment="1">
      <alignment horizontal="center" vertical="center" wrapText="1"/>
    </xf>
    <xf numFmtId="0" fontId="44" fillId="0" borderId="0" xfId="0" applyFont="1" applyAlignment="1">
      <alignment horizontal="center" vertical="center" wrapText="1"/>
    </xf>
    <xf numFmtId="0" fontId="37" fillId="0" borderId="34" xfId="0" applyFont="1" applyBorder="1" applyAlignment="1">
      <alignment vertical="center"/>
    </xf>
    <xf numFmtId="0" fontId="37" fillId="0" borderId="34" xfId="0" applyFont="1" applyBorder="1" applyAlignment="1">
      <alignment horizontal="center" vertical="center"/>
    </xf>
    <xf numFmtId="0" fontId="37" fillId="0" borderId="34" xfId="0" applyFont="1" applyBorder="1" applyAlignment="1">
      <alignment vertical="center" wrapText="1"/>
    </xf>
    <xf numFmtId="0" fontId="37" fillId="0" borderId="34" xfId="0" applyFont="1" applyBorder="1" applyAlignment="1">
      <alignment horizontal="center" vertical="center" wrapText="1"/>
    </xf>
    <xf numFmtId="49" fontId="40" fillId="0" borderId="0" xfId="0" applyNumberFormat="1" applyFont="1" applyAlignment="1">
      <alignment horizontal="justify" vertical="center" wrapText="1"/>
    </xf>
    <xf numFmtId="0" fontId="0" fillId="17" borderId="0" xfId="0" applyFill="1"/>
    <xf numFmtId="0" fontId="39" fillId="14" borderId="0" xfId="0" applyFont="1" applyFill="1" applyAlignment="1">
      <alignment horizontal="center" vertical="center" wrapText="1"/>
    </xf>
    <xf numFmtId="0" fontId="9" fillId="0" borderId="100" xfId="0" applyFont="1" applyBorder="1" applyAlignment="1">
      <alignment horizontal="center" vertical="center"/>
    </xf>
    <xf numFmtId="0" fontId="9" fillId="0" borderId="99"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7" fillId="0" borderId="61" xfId="0" applyFont="1" applyBorder="1" applyAlignment="1">
      <alignment horizontal="center" vertical="center" wrapText="1"/>
    </xf>
    <xf numFmtId="0" fontId="28" fillId="0" borderId="75" xfId="0" applyFont="1" applyBorder="1" applyAlignment="1">
      <alignment horizontal="center" vertical="center" wrapText="1"/>
    </xf>
    <xf numFmtId="0" fontId="7" fillId="0" borderId="58" xfId="0" applyFont="1" applyBorder="1" applyAlignment="1">
      <alignment horizontal="center" vertical="center" wrapText="1"/>
    </xf>
    <xf numFmtId="0" fontId="28" fillId="0" borderId="64" xfId="0" applyFont="1" applyBorder="1" applyAlignment="1">
      <alignment horizontal="center" vertical="center" wrapText="1"/>
    </xf>
    <xf numFmtId="0" fontId="7" fillId="0" borderId="77" xfId="0" applyFont="1" applyBorder="1" applyAlignment="1">
      <alignment horizontal="center" vertical="center" wrapText="1"/>
    </xf>
    <xf numFmtId="0" fontId="28" fillId="0" borderId="79" xfId="0" applyFont="1" applyBorder="1" applyAlignment="1">
      <alignment horizontal="center" vertical="center" wrapText="1"/>
    </xf>
    <xf numFmtId="0" fontId="7" fillId="0" borderId="59" xfId="0" applyFont="1" applyBorder="1" applyAlignment="1">
      <alignment horizontal="center" vertical="center" wrapText="1"/>
    </xf>
    <xf numFmtId="0" fontId="28" fillId="0" borderId="80" xfId="0" applyFont="1" applyBorder="1" applyAlignment="1">
      <alignment horizontal="center" vertical="center" wrapText="1"/>
    </xf>
    <xf numFmtId="0" fontId="7" fillId="0" borderId="62" xfId="0" applyFont="1" applyBorder="1" applyAlignment="1">
      <alignment horizontal="center" vertical="center" wrapText="1"/>
    </xf>
    <xf numFmtId="0" fontId="28" fillId="0" borderId="72" xfId="0" applyFont="1" applyBorder="1" applyAlignment="1">
      <alignment horizontal="center" vertical="center" wrapText="1"/>
    </xf>
    <xf numFmtId="0" fontId="7" fillId="0" borderId="60" xfId="0" applyFont="1" applyBorder="1" applyAlignment="1">
      <alignment horizontal="center" vertical="center" wrapText="1"/>
    </xf>
    <xf numFmtId="0" fontId="28" fillId="0" borderId="63" xfId="0" applyFont="1" applyBorder="1" applyAlignment="1">
      <alignment horizontal="center" vertical="center" wrapText="1"/>
    </xf>
    <xf numFmtId="0" fontId="7" fillId="0" borderId="66" xfId="0" applyFont="1" applyBorder="1" applyAlignment="1">
      <alignment horizontal="center" vertical="center" wrapText="1"/>
    </xf>
    <xf numFmtId="0" fontId="28"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3" xfId="0" applyFont="1" applyBorder="1" applyAlignment="1">
      <alignment horizontal="center" vertical="center" wrapText="1"/>
    </xf>
    <xf numFmtId="0" fontId="3" fillId="0" borderId="33" xfId="0" applyFont="1" applyBorder="1" applyAlignment="1">
      <alignment horizontal="center" vertical="center"/>
    </xf>
    <xf numFmtId="0" fontId="19" fillId="0" borderId="34" xfId="0" applyFont="1" applyBorder="1" applyAlignment="1">
      <alignment horizontal="center" vertical="center"/>
    </xf>
    <xf numFmtId="0" fontId="3" fillId="0" borderId="35" xfId="0" applyFont="1" applyBorder="1" applyAlignment="1">
      <alignment horizontal="center" vertical="center"/>
    </xf>
    <xf numFmtId="0" fontId="10" fillId="11" borderId="0" xfId="0" applyFont="1" applyFill="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wrapText="1"/>
    </xf>
    <xf numFmtId="0" fontId="25" fillId="0" borderId="0" xfId="0" applyFont="1" applyAlignment="1">
      <alignment horizontal="center" vertical="center"/>
    </xf>
    <xf numFmtId="0" fontId="14" fillId="4" borderId="0" xfId="0" applyFont="1" applyFill="1" applyAlignment="1">
      <alignment horizontal="center" vertical="center"/>
    </xf>
    <xf numFmtId="0" fontId="15" fillId="0" borderId="0" xfId="0" applyFont="1" applyAlignment="1">
      <alignment vertical="top" wrapText="1"/>
    </xf>
    <xf numFmtId="0" fontId="3" fillId="0" borderId="0" xfId="0" applyFont="1" applyAlignment="1">
      <alignment vertical="top"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81" xfId="0" applyFont="1" applyFill="1" applyBorder="1" applyAlignment="1">
      <alignment horizontal="center" vertical="center"/>
    </xf>
    <xf numFmtId="0" fontId="10" fillId="11" borderId="82" xfId="0" applyFont="1" applyFill="1" applyBorder="1" applyAlignment="1">
      <alignment horizontal="center" vertical="center"/>
    </xf>
    <xf numFmtId="0" fontId="10" fillId="11" borderId="83"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7" fillId="0" borderId="4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0" fillId="0" borderId="9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20"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3" fillId="0" borderId="0" xfId="0" applyFont="1" applyAlignment="1">
      <alignment horizontal="center"/>
    </xf>
    <xf numFmtId="0" fontId="25" fillId="0" borderId="0" xfId="0" applyFont="1" applyAlignment="1">
      <alignment horizontal="center"/>
    </xf>
    <xf numFmtId="0" fontId="35" fillId="0" borderId="59" xfId="0" applyFont="1" applyBorder="1" applyAlignment="1">
      <alignment horizontal="center" vertical="center" wrapText="1"/>
    </xf>
    <xf numFmtId="0" fontId="36" fillId="0" borderId="62" xfId="0" applyFont="1" applyBorder="1" applyAlignment="1">
      <alignment horizontal="center" vertical="center" wrapText="1"/>
    </xf>
    <xf numFmtId="0" fontId="35" fillId="0" borderId="61" xfId="0" applyFont="1" applyBorder="1" applyAlignment="1">
      <alignment horizontal="center" vertical="center" wrapText="1"/>
    </xf>
    <xf numFmtId="0" fontId="36" fillId="0" borderId="58" xfId="0" applyFont="1" applyBorder="1" applyAlignment="1">
      <alignment horizontal="center" vertical="center" wrapText="1"/>
    </xf>
    <xf numFmtId="0" fontId="36" fillId="0" borderId="60" xfId="0" applyFont="1" applyBorder="1" applyAlignment="1">
      <alignment horizontal="center" vertical="center" wrapText="1"/>
    </xf>
    <xf numFmtId="0" fontId="27" fillId="0" borderId="61"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2" fillId="12" borderId="85"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11" fillId="0" borderId="31" xfId="0" applyFont="1" applyBorder="1" applyAlignment="1">
      <alignment horizontal="center" vertical="center" wrapText="1"/>
    </xf>
    <xf numFmtId="0" fontId="35" fillId="0" borderId="76" xfId="0" applyFont="1" applyBorder="1" applyAlignment="1">
      <alignment horizontal="center" vertical="center" wrapText="1"/>
    </xf>
    <xf numFmtId="0" fontId="36" fillId="0" borderId="77" xfId="0" applyFont="1" applyBorder="1" applyAlignment="1">
      <alignment horizontal="center" vertical="center" wrapText="1"/>
    </xf>
    <xf numFmtId="0" fontId="2" fillId="12" borderId="84" xfId="0" applyFont="1" applyFill="1" applyBorder="1" applyAlignment="1">
      <alignment horizontal="center" vertical="center" wrapText="1"/>
    </xf>
    <xf numFmtId="0" fontId="2" fillId="12" borderId="88" xfId="0" applyFont="1" applyFill="1" applyBorder="1" applyAlignment="1">
      <alignment horizontal="center" vertical="center" wrapText="1"/>
    </xf>
    <xf numFmtId="0" fontId="2" fillId="13" borderId="87" xfId="0" applyFont="1" applyFill="1" applyBorder="1" applyAlignment="1">
      <alignment horizontal="center" vertical="center" wrapText="1"/>
    </xf>
    <xf numFmtId="0" fontId="2" fillId="13" borderId="90" xfId="0" applyFont="1" applyFill="1" applyBorder="1" applyAlignment="1">
      <alignment horizontal="center" vertical="center" wrapText="1"/>
    </xf>
    <xf numFmtId="0" fontId="2" fillId="13" borderId="93" xfId="0" applyFont="1" applyFill="1" applyBorder="1" applyAlignment="1">
      <alignment horizontal="center" vertical="center" wrapText="1"/>
    </xf>
    <xf numFmtId="0" fontId="2" fillId="13" borderId="94" xfId="0" applyFont="1" applyFill="1" applyBorder="1" applyAlignment="1">
      <alignment horizontal="center" vertical="center" wrapText="1"/>
    </xf>
    <xf numFmtId="0" fontId="2" fillId="13" borderId="86" xfId="0" applyFont="1" applyFill="1" applyBorder="1" applyAlignment="1">
      <alignment horizontal="center" vertical="center" wrapText="1"/>
    </xf>
    <xf numFmtId="0" fontId="2" fillId="13" borderId="89" xfId="0" applyFont="1" applyFill="1" applyBorder="1" applyAlignment="1">
      <alignment horizontal="center" vertical="center" wrapText="1"/>
    </xf>
    <xf numFmtId="0" fontId="2" fillId="6" borderId="91" xfId="0" applyFont="1" applyFill="1" applyBorder="1" applyAlignment="1">
      <alignment horizontal="center" vertical="center" wrapText="1"/>
    </xf>
    <xf numFmtId="0" fontId="2" fillId="6" borderId="92" xfId="0" applyFont="1" applyFill="1" applyBorder="1" applyAlignment="1">
      <alignment horizontal="center" vertical="center" wrapText="1"/>
    </xf>
    <xf numFmtId="0" fontId="2" fillId="6" borderId="86" xfId="0" applyFont="1" applyFill="1" applyBorder="1" applyAlignment="1">
      <alignment horizontal="center" vertical="center" wrapText="1"/>
    </xf>
    <xf numFmtId="0" fontId="2" fillId="6" borderId="89" xfId="0" applyFont="1" applyFill="1" applyBorder="1" applyAlignment="1">
      <alignment horizontal="center" vertical="center" wrapText="1"/>
    </xf>
    <xf numFmtId="0" fontId="2" fillId="13" borderId="85" xfId="0" applyFont="1" applyFill="1" applyBorder="1" applyAlignment="1">
      <alignment horizontal="center" vertical="center" wrapText="1"/>
    </xf>
    <xf numFmtId="0" fontId="2" fillId="13" borderId="63" xfId="0" applyFont="1" applyFill="1" applyBorder="1" applyAlignment="1">
      <alignment horizontal="center" vertical="center" wrapText="1"/>
    </xf>
    <xf numFmtId="0" fontId="2" fillId="13" borderId="91"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9" fillId="0" borderId="85" xfId="0" applyFont="1" applyBorder="1" applyAlignment="1">
      <alignment horizontal="center" vertical="center" wrapText="1"/>
    </xf>
    <xf numFmtId="0" fontId="9" fillId="0" borderId="98" xfId="0" applyFont="1" applyBorder="1" applyAlignment="1">
      <alignment horizontal="center" vertical="center" wrapText="1"/>
    </xf>
    <xf numFmtId="0" fontId="9" fillId="0" borderId="99" xfId="0" applyFont="1" applyBorder="1" applyAlignment="1">
      <alignment horizontal="center" vertical="center" wrapText="1"/>
    </xf>
    <xf numFmtId="0" fontId="9" fillId="0" borderId="100" xfId="0" applyFont="1" applyBorder="1" applyAlignment="1">
      <alignment horizontal="center" vertical="center"/>
    </xf>
    <xf numFmtId="0" fontId="9" fillId="0" borderId="99" xfId="0" applyFont="1" applyBorder="1" applyAlignment="1">
      <alignment horizontal="center" vertical="center"/>
    </xf>
    <xf numFmtId="14" fontId="9" fillId="0" borderId="85" xfId="0" applyNumberFormat="1" applyFont="1" applyBorder="1" applyAlignment="1">
      <alignment horizontal="center" vertical="center"/>
    </xf>
    <xf numFmtId="0" fontId="9" fillId="0" borderId="98" xfId="0" applyFont="1" applyBorder="1" applyAlignment="1">
      <alignment horizontal="center" vertical="center"/>
    </xf>
    <xf numFmtId="0" fontId="9" fillId="0" borderId="100"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85" xfId="0" applyFont="1" applyBorder="1" applyAlignment="1">
      <alignment horizontal="center" vertical="center"/>
    </xf>
    <xf numFmtId="14" fontId="9" fillId="0" borderId="100" xfId="0" applyNumberFormat="1" applyFont="1" applyBorder="1" applyAlignment="1">
      <alignment horizontal="center" vertical="center"/>
    </xf>
    <xf numFmtId="0" fontId="9" fillId="0" borderId="63" xfId="0" applyFont="1" applyBorder="1" applyAlignment="1">
      <alignment horizontal="center" vertical="center"/>
    </xf>
    <xf numFmtId="0" fontId="9" fillId="0" borderId="75" xfId="0" applyFont="1" applyBorder="1" applyAlignment="1">
      <alignment horizontal="center" vertical="center"/>
    </xf>
    <xf numFmtId="0" fontId="9" fillId="0" borderId="75" xfId="0" applyFont="1" applyBorder="1" applyAlignment="1">
      <alignment horizontal="center" vertical="center" wrapText="1"/>
    </xf>
    <xf numFmtId="0" fontId="2" fillId="14" borderId="12" xfId="0" applyFont="1" applyFill="1" applyBorder="1" applyAlignment="1">
      <alignment horizontal="center" vertical="center" wrapText="1"/>
    </xf>
    <xf numFmtId="0" fontId="2" fillId="14" borderId="11" xfId="0" applyFont="1" applyFill="1" applyBorder="1" applyAlignment="1">
      <alignment horizontal="center" vertical="center" wrapText="1"/>
    </xf>
    <xf numFmtId="0" fontId="39" fillId="14" borderId="101" xfId="0" applyFont="1" applyFill="1" applyBorder="1" applyAlignment="1">
      <alignment horizontal="center" vertical="center" wrapText="1"/>
    </xf>
    <xf numFmtId="0" fontId="39" fillId="14" borderId="1" xfId="0" applyFont="1" applyFill="1" applyBorder="1" applyAlignment="1">
      <alignment horizontal="center" vertical="center" wrapText="1"/>
    </xf>
  </cellXfs>
  <cellStyles count="4">
    <cellStyle name="Hipervínculo" xfId="2" builtinId="8"/>
    <cellStyle name="Millares [0]" xfId="1" builtinId="6"/>
    <cellStyle name="Millares [0] 2" xfId="3"/>
    <cellStyle name="Normal" xfId="0" builtinId="0"/>
  </cellStyles>
  <dxfs count="27">
    <dxf>
      <fill>
        <patternFill>
          <bgColor theme="9" tint="0.59996337778862885"/>
        </patternFill>
      </fill>
    </dxf>
    <dxf>
      <fill>
        <patternFill>
          <bgColor rgb="FFFFC000"/>
        </patternFill>
      </fill>
    </dxf>
    <dxf>
      <fill>
        <patternFill>
          <bgColor theme="5"/>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34931296"/>
        <c:axId val="33493238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82.583333333333329</c:v>
                </c:pt>
                <c:pt idx="1">
                  <c:v>51.625</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34931296"/>
        <c:axId val="334932384"/>
      </c:scatterChart>
      <c:catAx>
        <c:axId val="33493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32384"/>
        <c:crosses val="autoZero"/>
        <c:auto val="1"/>
        <c:lblAlgn val="ctr"/>
        <c:lblOffset val="100"/>
        <c:noMultiLvlLbl val="0"/>
      </c:catAx>
      <c:valAx>
        <c:axId val="3349323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312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34929120"/>
        <c:axId val="33493945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50.5</c:v>
                </c:pt>
                <c:pt idx="1">
                  <c:v>55</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34929120"/>
        <c:axId val="334939456"/>
      </c:scatterChart>
      <c:catAx>
        <c:axId val="33492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39456"/>
        <c:crosses val="autoZero"/>
        <c:auto val="1"/>
        <c:lblAlgn val="ctr"/>
        <c:lblOffset val="100"/>
        <c:noMultiLvlLbl val="0"/>
      </c:catAx>
      <c:valAx>
        <c:axId val="334939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29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34935648"/>
        <c:axId val="33492748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70.2</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34935648"/>
        <c:axId val="334927488"/>
      </c:scatterChart>
      <c:catAx>
        <c:axId val="33493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27488"/>
        <c:crosses val="autoZero"/>
        <c:auto val="1"/>
        <c:lblAlgn val="ctr"/>
        <c:lblOffset val="100"/>
        <c:noMultiLvlLbl val="0"/>
      </c:catAx>
      <c:valAx>
        <c:axId val="334927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35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334926400"/>
        <c:axId val="33493673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77.5</c:v>
                </c:pt>
                <c:pt idx="1">
                  <c:v>90</c:v>
                </c:pt>
                <c:pt idx="2">
                  <c:v>83.5</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334926400"/>
        <c:axId val="334936736"/>
      </c:scatterChart>
      <c:catAx>
        <c:axId val="33492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36736"/>
        <c:crosses val="autoZero"/>
        <c:auto val="1"/>
        <c:lblAlgn val="ctr"/>
        <c:lblOffset val="100"/>
        <c:noMultiLvlLbl val="0"/>
      </c:catAx>
      <c:valAx>
        <c:axId val="33493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26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9</xdr:col>
      <xdr:colOff>914400</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10</xdr:col>
      <xdr:colOff>515126</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zoomScale="90" zoomScaleNormal="90" workbookViewId="0">
      <selection activeCell="C3" sqref="C3:Q3"/>
    </sheetView>
  </sheetViews>
  <sheetFormatPr baseColWidth="10" defaultColWidth="0" defaultRowHeight="14.5" zeroHeight="1" x14ac:dyDescent="0.35"/>
  <cols>
    <col min="1" max="1" width="1.26953125" style="90" customWidth="1"/>
    <col min="2" max="2" width="0.7265625" style="90" customWidth="1"/>
    <col min="3" max="17" width="11.453125" style="90" customWidth="1"/>
    <col min="18" max="18" width="1.26953125" style="90" customWidth="1"/>
    <col min="19" max="19" width="1.453125" style="90" customWidth="1"/>
    <col min="20" max="16384" width="11.453125" style="90" hidden="1"/>
  </cols>
  <sheetData>
    <row r="1" spans="2:18" ht="7.5" customHeight="1" thickBot="1" x14ac:dyDescent="0.4"/>
    <row r="2" spans="2:18" ht="93" customHeight="1" x14ac:dyDescent="0.35">
      <c r="B2" s="87"/>
      <c r="C2" s="88"/>
      <c r="D2" s="88"/>
      <c r="E2" s="88"/>
      <c r="F2" s="88"/>
      <c r="G2" s="88"/>
      <c r="H2" s="88"/>
      <c r="I2" s="88"/>
      <c r="J2" s="88"/>
      <c r="K2" s="88"/>
      <c r="L2" s="88"/>
      <c r="M2" s="88"/>
      <c r="N2" s="88"/>
      <c r="O2" s="88"/>
      <c r="P2" s="88"/>
      <c r="Q2" s="88"/>
      <c r="R2" s="89"/>
    </row>
    <row r="3" spans="2:18" ht="28.15" customHeight="1" x14ac:dyDescent="0.35">
      <c r="B3" s="91"/>
      <c r="C3" s="181" t="s">
        <v>34</v>
      </c>
      <c r="D3" s="181"/>
      <c r="E3" s="181"/>
      <c r="F3" s="181"/>
      <c r="G3" s="181"/>
      <c r="H3" s="181"/>
      <c r="I3" s="181"/>
      <c r="J3" s="181"/>
      <c r="K3" s="181"/>
      <c r="L3" s="181"/>
      <c r="M3" s="181"/>
      <c r="N3" s="181"/>
      <c r="O3" s="181"/>
      <c r="P3" s="181"/>
      <c r="Q3" s="181"/>
      <c r="R3" s="92"/>
    </row>
    <row r="4" spans="2:18" ht="4.1500000000000004" customHeight="1" x14ac:dyDescent="0.35">
      <c r="B4" s="91"/>
      <c r="C4" s="93"/>
      <c r="D4" s="93"/>
      <c r="E4" s="93"/>
      <c r="F4" s="93"/>
      <c r="G4" s="93"/>
      <c r="H4" s="93"/>
      <c r="I4" s="93"/>
      <c r="J4" s="93"/>
      <c r="K4" s="93"/>
      <c r="L4" s="93"/>
      <c r="M4" s="93"/>
      <c r="N4" s="93"/>
      <c r="O4" s="93"/>
      <c r="P4" s="93"/>
      <c r="Q4" s="93"/>
      <c r="R4" s="92"/>
    </row>
    <row r="5" spans="2:18" ht="28.15" customHeight="1" x14ac:dyDescent="0.35">
      <c r="B5" s="91"/>
      <c r="C5" s="181" t="s">
        <v>61</v>
      </c>
      <c r="D5" s="181"/>
      <c r="E5" s="181"/>
      <c r="F5" s="181"/>
      <c r="G5" s="181"/>
      <c r="H5" s="181"/>
      <c r="I5" s="181"/>
      <c r="J5" s="181"/>
      <c r="K5" s="181"/>
      <c r="L5" s="181"/>
      <c r="M5" s="181"/>
      <c r="N5" s="181"/>
      <c r="O5" s="181"/>
      <c r="P5" s="181"/>
      <c r="Q5" s="181"/>
      <c r="R5" s="92"/>
    </row>
    <row r="6" spans="2:18" x14ac:dyDescent="0.35">
      <c r="B6" s="91"/>
      <c r="R6" s="92"/>
    </row>
    <row r="7" spans="2:18" x14ac:dyDescent="0.35">
      <c r="B7" s="91"/>
      <c r="R7" s="92"/>
    </row>
    <row r="8" spans="2:18" ht="24.75" customHeight="1" x14ac:dyDescent="0.35">
      <c r="B8" s="91"/>
      <c r="D8" s="182" t="s">
        <v>6</v>
      </c>
      <c r="E8" s="182"/>
      <c r="F8" s="182"/>
      <c r="G8" s="182"/>
      <c r="H8" s="182"/>
      <c r="I8" s="182"/>
      <c r="J8" s="182"/>
      <c r="K8" s="182"/>
      <c r="L8" s="182"/>
      <c r="M8" s="182"/>
      <c r="N8" s="182"/>
      <c r="O8" s="182"/>
      <c r="P8" s="182"/>
      <c r="Q8" s="94"/>
      <c r="R8" s="92"/>
    </row>
    <row r="9" spans="2:18" ht="20.149999999999999" customHeight="1" x14ac:dyDescent="0.35">
      <c r="B9" s="91"/>
      <c r="R9" s="92"/>
    </row>
    <row r="10" spans="2:18" ht="20.149999999999999" customHeight="1" x14ac:dyDescent="0.35">
      <c r="B10" s="91"/>
      <c r="R10" s="92"/>
    </row>
    <row r="11" spans="2:18" ht="24.75" customHeight="1" x14ac:dyDescent="0.35">
      <c r="B11" s="91"/>
      <c r="D11" s="182" t="s">
        <v>75</v>
      </c>
      <c r="E11" s="182"/>
      <c r="F11" s="182"/>
      <c r="G11" s="182"/>
      <c r="H11" s="182"/>
      <c r="I11" s="182"/>
      <c r="J11" s="182"/>
      <c r="K11" s="182"/>
      <c r="L11" s="182"/>
      <c r="M11" s="182"/>
      <c r="N11" s="182"/>
      <c r="O11" s="182"/>
      <c r="P11" s="182"/>
      <c r="Q11" s="94"/>
      <c r="R11" s="92"/>
    </row>
    <row r="12" spans="2:18" ht="20.149999999999999" customHeight="1" x14ac:dyDescent="0.35">
      <c r="B12" s="91"/>
      <c r="R12" s="92"/>
    </row>
    <row r="13" spans="2:18" ht="20.149999999999999" customHeight="1" x14ac:dyDescent="0.35">
      <c r="B13" s="91"/>
      <c r="R13" s="92"/>
    </row>
    <row r="14" spans="2:18" ht="24.75" customHeight="1" x14ac:dyDescent="0.35">
      <c r="B14" s="91"/>
      <c r="D14" s="182" t="s">
        <v>76</v>
      </c>
      <c r="E14" s="182"/>
      <c r="F14" s="182"/>
      <c r="G14" s="182"/>
      <c r="H14" s="182"/>
      <c r="I14" s="182"/>
      <c r="J14" s="182"/>
      <c r="K14" s="182"/>
      <c r="L14" s="182"/>
      <c r="M14" s="182"/>
      <c r="N14" s="182"/>
      <c r="O14" s="182"/>
      <c r="P14" s="182"/>
      <c r="Q14" s="94"/>
      <c r="R14" s="92"/>
    </row>
    <row r="15" spans="2:18" ht="20.149999999999999" customHeight="1" x14ac:dyDescent="0.35">
      <c r="B15" s="91"/>
      <c r="R15" s="92"/>
    </row>
    <row r="16" spans="2:18" ht="18.75" customHeight="1" thickBot="1" x14ac:dyDescent="0.4">
      <c r="B16" s="95"/>
      <c r="C16" s="96"/>
      <c r="D16" s="96"/>
      <c r="E16" s="96"/>
      <c r="F16" s="96"/>
      <c r="G16" s="96"/>
      <c r="H16" s="96"/>
      <c r="I16" s="96"/>
      <c r="J16" s="96"/>
      <c r="K16" s="96"/>
      <c r="L16" s="96"/>
      <c r="M16" s="96"/>
      <c r="N16" s="96"/>
      <c r="O16" s="96"/>
      <c r="P16" s="96"/>
      <c r="Q16" s="96"/>
      <c r="R16" s="97"/>
    </row>
    <row r="17" x14ac:dyDescent="0.35"/>
    <row r="18" x14ac:dyDescent="0.3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showZeros="0" zoomScale="90" zoomScaleNormal="90" workbookViewId="0">
      <selection activeCell="D12" sqref="D12:E12"/>
    </sheetView>
  </sheetViews>
  <sheetFormatPr baseColWidth="10" defaultColWidth="0" defaultRowHeight="14" zeroHeight="1" x14ac:dyDescent="0.35"/>
  <cols>
    <col min="1" max="1" width="1.7265625" style="1" customWidth="1"/>
    <col min="2" max="2" width="1.26953125" style="1" customWidth="1"/>
    <col min="3" max="12" width="11.453125" style="1" customWidth="1"/>
    <col min="13" max="13" width="11.453125" style="3" customWidth="1"/>
    <col min="14" max="19" width="11.453125" style="1" customWidth="1"/>
    <col min="20" max="20" width="1.54296875" style="1" customWidth="1"/>
    <col min="21" max="21" width="2.26953125" style="1" customWidth="1"/>
    <col min="22" max="25" width="0" style="1" hidden="1" customWidth="1"/>
    <col min="26" max="16384" width="11.453125" style="1" hidden="1"/>
  </cols>
  <sheetData>
    <row r="1" spans="2:25" ht="6" customHeight="1" thickBot="1" x14ac:dyDescent="0.4">
      <c r="C1" s="2"/>
      <c r="L1" s="1" t="s">
        <v>4</v>
      </c>
    </row>
    <row r="2" spans="2:25" ht="92.25" customHeight="1" x14ac:dyDescent="0.35">
      <c r="B2" s="12"/>
      <c r="C2" s="13"/>
      <c r="D2" s="6"/>
      <c r="E2" s="6"/>
      <c r="F2" s="6"/>
      <c r="G2" s="6"/>
      <c r="H2" s="6"/>
      <c r="I2" s="6"/>
      <c r="J2" s="6"/>
      <c r="K2" s="6"/>
      <c r="L2" s="6"/>
      <c r="M2" s="14"/>
      <c r="N2" s="6"/>
      <c r="O2" s="6"/>
      <c r="P2" s="6"/>
      <c r="Q2" s="6"/>
      <c r="R2" s="6"/>
      <c r="S2" s="6"/>
      <c r="T2" s="7"/>
    </row>
    <row r="3" spans="2:25" ht="27.5" x14ac:dyDescent="0.35">
      <c r="B3" s="15"/>
      <c r="C3" s="181" t="s">
        <v>62</v>
      </c>
      <c r="D3" s="181"/>
      <c r="E3" s="181"/>
      <c r="F3" s="181"/>
      <c r="G3" s="181"/>
      <c r="H3" s="181"/>
      <c r="I3" s="181"/>
      <c r="J3" s="181"/>
      <c r="K3" s="181"/>
      <c r="L3" s="181"/>
      <c r="M3" s="181"/>
      <c r="N3" s="181"/>
      <c r="O3" s="181"/>
      <c r="P3" s="181"/>
      <c r="Q3" s="181"/>
      <c r="R3" s="181"/>
      <c r="S3" s="181"/>
      <c r="T3" s="16"/>
      <c r="U3" s="4"/>
      <c r="V3" s="4"/>
      <c r="W3" s="4"/>
      <c r="X3" s="4"/>
      <c r="Y3" s="4"/>
    </row>
    <row r="4" spans="2:25" ht="7.5" customHeight="1" x14ac:dyDescent="0.35">
      <c r="B4" s="15"/>
      <c r="C4" s="2"/>
      <c r="T4" s="8"/>
    </row>
    <row r="5" spans="2:25" ht="14.5" thickBot="1" x14ac:dyDescent="0.4"/>
    <row r="6" spans="2:25" ht="7.5" customHeight="1" x14ac:dyDescent="0.35">
      <c r="B6" s="18"/>
      <c r="C6" s="19"/>
      <c r="D6" s="19"/>
      <c r="E6" s="19"/>
      <c r="F6" s="19"/>
      <c r="G6" s="19"/>
      <c r="H6" s="19"/>
      <c r="I6" s="19"/>
      <c r="J6" s="19"/>
      <c r="K6" s="19"/>
      <c r="L6" s="19"/>
      <c r="M6" s="20"/>
      <c r="N6" s="19"/>
      <c r="O6" s="19"/>
      <c r="P6" s="19"/>
      <c r="Q6" s="19"/>
      <c r="R6" s="19"/>
      <c r="S6" s="19"/>
      <c r="T6" s="21"/>
    </row>
    <row r="7" spans="2:25" ht="20" x14ac:dyDescent="0.35">
      <c r="B7" s="22"/>
      <c r="C7" s="186" t="s">
        <v>112</v>
      </c>
      <c r="D7" s="186"/>
      <c r="E7" s="186"/>
      <c r="F7" s="186"/>
      <c r="G7" s="186"/>
      <c r="H7" s="186"/>
      <c r="I7" s="186"/>
      <c r="J7" s="186"/>
      <c r="K7" s="186"/>
      <c r="L7" s="186"/>
      <c r="M7" s="186"/>
      <c r="N7" s="186"/>
      <c r="O7" s="186"/>
      <c r="P7" s="186"/>
      <c r="Q7" s="186"/>
      <c r="R7" s="186"/>
      <c r="S7" s="186"/>
      <c r="T7" s="23"/>
    </row>
    <row r="8" spans="2:25" x14ac:dyDescent="0.35">
      <c r="B8" s="22"/>
      <c r="T8" s="23"/>
    </row>
    <row r="9" spans="2:25" ht="15.5" x14ac:dyDescent="0.35">
      <c r="B9" s="22"/>
      <c r="C9" s="59" t="s">
        <v>113</v>
      </c>
      <c r="D9" s="59" t="s">
        <v>114</v>
      </c>
      <c r="T9" s="23"/>
    </row>
    <row r="10" spans="2:25" x14ac:dyDescent="0.35">
      <c r="B10" s="22"/>
      <c r="C10" s="99">
        <v>43009</v>
      </c>
      <c r="D10" s="1" t="s">
        <v>115</v>
      </c>
      <c r="T10" s="23"/>
    </row>
    <row r="11" spans="2:25" x14ac:dyDescent="0.35">
      <c r="B11" s="22"/>
      <c r="C11" s="99">
        <v>43161</v>
      </c>
      <c r="D11" s="1" t="s">
        <v>120</v>
      </c>
      <c r="T11" s="23"/>
    </row>
    <row r="12" spans="2:25" ht="14.5" thickBot="1" x14ac:dyDescent="0.4">
      <c r="B12" s="25"/>
      <c r="C12" s="26"/>
      <c r="D12" s="26"/>
      <c r="E12" s="26"/>
      <c r="F12" s="26"/>
      <c r="G12" s="26"/>
      <c r="H12" s="26"/>
      <c r="I12" s="26"/>
      <c r="J12" s="26"/>
      <c r="K12" s="26"/>
      <c r="L12" s="26"/>
      <c r="M12" s="27"/>
      <c r="N12" s="26"/>
      <c r="O12" s="26"/>
      <c r="P12" s="26"/>
      <c r="Q12" s="26"/>
      <c r="R12" s="26"/>
      <c r="S12" s="26"/>
      <c r="T12" s="28"/>
    </row>
    <row r="13" spans="2:25" ht="12" customHeight="1" thickBot="1" x14ac:dyDescent="0.4"/>
    <row r="14" spans="2:25" ht="8.25" customHeight="1" x14ac:dyDescent="0.35">
      <c r="B14" s="18"/>
      <c r="C14" s="19"/>
      <c r="D14" s="19"/>
      <c r="E14" s="19"/>
      <c r="F14" s="19"/>
      <c r="G14" s="19"/>
      <c r="H14" s="19"/>
      <c r="I14" s="19"/>
      <c r="J14" s="19"/>
      <c r="K14" s="19"/>
      <c r="L14" s="19"/>
      <c r="M14" s="20"/>
      <c r="N14" s="19"/>
      <c r="O14" s="19"/>
      <c r="P14" s="19"/>
      <c r="Q14" s="19"/>
      <c r="R14" s="19"/>
      <c r="S14" s="19"/>
      <c r="T14" s="21"/>
    </row>
    <row r="15" spans="2:25" ht="23.25" customHeight="1" x14ac:dyDescent="0.35">
      <c r="B15" s="22"/>
      <c r="C15" s="186" t="s">
        <v>6</v>
      </c>
      <c r="D15" s="186"/>
      <c r="E15" s="186"/>
      <c r="F15" s="186"/>
      <c r="G15" s="186"/>
      <c r="H15" s="186"/>
      <c r="I15" s="186"/>
      <c r="J15" s="186"/>
      <c r="K15" s="186"/>
      <c r="L15" s="186"/>
      <c r="M15" s="186"/>
      <c r="N15" s="186"/>
      <c r="O15" s="186"/>
      <c r="P15" s="186"/>
      <c r="Q15" s="186"/>
      <c r="R15" s="186"/>
      <c r="S15" s="186"/>
      <c r="T15" s="23"/>
    </row>
    <row r="16" spans="2:25" ht="15" customHeight="1" x14ac:dyDescent="0.35">
      <c r="B16" s="15"/>
      <c r="C16" s="2"/>
      <c r="T16" s="8"/>
    </row>
    <row r="17" spans="2:20" ht="15" customHeight="1" x14ac:dyDescent="0.35">
      <c r="B17" s="15"/>
      <c r="C17" s="187" t="s">
        <v>100</v>
      </c>
      <c r="D17" s="187"/>
      <c r="E17" s="187"/>
      <c r="F17" s="187"/>
      <c r="G17" s="187"/>
      <c r="H17" s="187"/>
      <c r="I17" s="187"/>
      <c r="J17" s="187"/>
      <c r="K17" s="187"/>
      <c r="L17" s="187"/>
      <c r="M17" s="187"/>
      <c r="N17" s="187"/>
      <c r="O17" s="187"/>
      <c r="P17" s="187"/>
      <c r="Q17" s="187"/>
      <c r="R17" s="187"/>
      <c r="S17" s="187"/>
      <c r="T17" s="8"/>
    </row>
    <row r="18" spans="2:20" ht="15" customHeight="1" x14ac:dyDescent="0.35">
      <c r="B18" s="15"/>
      <c r="C18" s="187"/>
      <c r="D18" s="187"/>
      <c r="E18" s="187"/>
      <c r="F18" s="187"/>
      <c r="G18" s="187"/>
      <c r="H18" s="187"/>
      <c r="I18" s="187"/>
      <c r="J18" s="187"/>
      <c r="K18" s="187"/>
      <c r="L18" s="187"/>
      <c r="M18" s="187"/>
      <c r="N18" s="187"/>
      <c r="O18" s="187"/>
      <c r="P18" s="187"/>
      <c r="Q18" s="187"/>
      <c r="R18" s="187"/>
      <c r="S18" s="187"/>
      <c r="T18" s="8"/>
    </row>
    <row r="19" spans="2:20" ht="15" customHeight="1" x14ac:dyDescent="0.35">
      <c r="B19" s="15"/>
      <c r="C19" s="187"/>
      <c r="D19" s="187"/>
      <c r="E19" s="187"/>
      <c r="F19" s="187"/>
      <c r="G19" s="187"/>
      <c r="H19" s="187"/>
      <c r="I19" s="187"/>
      <c r="J19" s="187"/>
      <c r="K19" s="187"/>
      <c r="L19" s="187"/>
      <c r="M19" s="187"/>
      <c r="N19" s="187"/>
      <c r="O19" s="187"/>
      <c r="P19" s="187"/>
      <c r="Q19" s="187"/>
      <c r="R19" s="187"/>
      <c r="S19" s="187"/>
      <c r="T19" s="8"/>
    </row>
    <row r="20" spans="2:20" ht="15" customHeight="1" x14ac:dyDescent="0.35">
      <c r="B20" s="15"/>
      <c r="C20" s="187"/>
      <c r="D20" s="187"/>
      <c r="E20" s="187"/>
      <c r="F20" s="187"/>
      <c r="G20" s="187"/>
      <c r="H20" s="187"/>
      <c r="I20" s="187"/>
      <c r="J20" s="187"/>
      <c r="K20" s="187"/>
      <c r="L20" s="187"/>
      <c r="M20" s="187"/>
      <c r="N20" s="187"/>
      <c r="O20" s="187"/>
      <c r="P20" s="187"/>
      <c r="Q20" s="187"/>
      <c r="R20" s="187"/>
      <c r="S20" s="187"/>
      <c r="T20" s="8"/>
    </row>
    <row r="21" spans="2:20" ht="15" customHeight="1" x14ac:dyDescent="0.35">
      <c r="B21" s="15"/>
      <c r="C21" s="58"/>
      <c r="T21" s="8"/>
    </row>
    <row r="22" spans="2:20" ht="15" customHeight="1" x14ac:dyDescent="0.35">
      <c r="B22" s="15"/>
      <c r="C22" s="183" t="s">
        <v>77</v>
      </c>
      <c r="D22" s="183"/>
      <c r="E22" s="183"/>
      <c r="F22" s="183"/>
      <c r="G22" s="183"/>
      <c r="H22" s="183"/>
      <c r="I22" s="183"/>
      <c r="J22" s="183"/>
      <c r="K22" s="183"/>
      <c r="L22" s="183"/>
      <c r="M22" s="183"/>
      <c r="N22" s="183"/>
      <c r="O22" s="183"/>
      <c r="P22" s="183"/>
      <c r="Q22" s="183"/>
      <c r="R22" s="183"/>
      <c r="S22" s="183"/>
      <c r="T22" s="8"/>
    </row>
    <row r="23" spans="2:20" ht="15" customHeight="1" x14ac:dyDescent="0.35">
      <c r="B23" s="15"/>
      <c r="C23" s="183"/>
      <c r="D23" s="183"/>
      <c r="E23" s="183"/>
      <c r="F23" s="183"/>
      <c r="G23" s="183"/>
      <c r="H23" s="183"/>
      <c r="I23" s="183"/>
      <c r="J23" s="183"/>
      <c r="K23" s="183"/>
      <c r="L23" s="183"/>
      <c r="M23" s="183"/>
      <c r="N23" s="183"/>
      <c r="O23" s="183"/>
      <c r="P23" s="183"/>
      <c r="Q23" s="183"/>
      <c r="R23" s="183"/>
      <c r="S23" s="183"/>
      <c r="T23" s="8"/>
    </row>
    <row r="24" spans="2:20" ht="15" customHeight="1" x14ac:dyDescent="0.35">
      <c r="B24" s="15"/>
      <c r="C24" s="58"/>
      <c r="T24" s="8"/>
    </row>
    <row r="25" spans="2:20" ht="15" customHeight="1" x14ac:dyDescent="0.35">
      <c r="B25" s="15"/>
      <c r="C25" s="59" t="s">
        <v>78</v>
      </c>
      <c r="T25" s="8"/>
    </row>
    <row r="26" spans="2:20" ht="14.25" customHeight="1" x14ac:dyDescent="0.35">
      <c r="B26" s="15"/>
      <c r="C26" s="58"/>
      <c r="T26" s="8"/>
    </row>
    <row r="27" spans="2:20" ht="15" customHeight="1" x14ac:dyDescent="0.3">
      <c r="B27" s="15"/>
      <c r="C27" s="1" t="s">
        <v>27</v>
      </c>
      <c r="D27" s="62"/>
      <c r="E27" s="62"/>
      <c r="F27" s="62"/>
      <c r="G27" s="85"/>
      <c r="H27" s="85"/>
      <c r="I27" s="85"/>
      <c r="J27" s="85"/>
      <c r="K27" s="85"/>
      <c r="L27" s="85"/>
      <c r="M27" s="85"/>
      <c r="N27" s="85"/>
      <c r="O27" s="85"/>
      <c r="P27" s="85"/>
      <c r="Q27" s="85"/>
      <c r="R27" s="85"/>
      <c r="S27" s="85"/>
      <c r="T27" s="8"/>
    </row>
    <row r="28" spans="2:20" ht="15" customHeight="1" x14ac:dyDescent="0.3">
      <c r="B28" s="15"/>
      <c r="C28" s="62"/>
      <c r="D28" s="62"/>
      <c r="E28" s="62"/>
      <c r="F28" s="62"/>
      <c r="G28" s="85"/>
      <c r="H28" s="85"/>
      <c r="I28" s="85"/>
      <c r="J28" s="85"/>
      <c r="K28" s="85"/>
      <c r="L28" s="85"/>
      <c r="M28" s="85"/>
      <c r="N28" s="85"/>
      <c r="O28" s="85"/>
      <c r="P28" s="85"/>
      <c r="Q28" s="85"/>
      <c r="R28" s="85"/>
      <c r="S28" s="85"/>
      <c r="T28" s="8"/>
    </row>
    <row r="29" spans="2:20" ht="15" customHeight="1" x14ac:dyDescent="0.3">
      <c r="B29" s="15"/>
      <c r="C29" s="63" t="s">
        <v>13</v>
      </c>
      <c r="D29" s="58" t="s">
        <v>79</v>
      </c>
      <c r="E29" s="62"/>
      <c r="F29" s="62"/>
      <c r="T29" s="8"/>
    </row>
    <row r="30" spans="2:20" ht="15" customHeight="1" x14ac:dyDescent="0.3">
      <c r="B30" s="15"/>
      <c r="C30" s="63" t="s">
        <v>13</v>
      </c>
      <c r="D30" s="1" t="s">
        <v>80</v>
      </c>
      <c r="E30" s="62"/>
      <c r="F30" s="62"/>
      <c r="T30" s="8"/>
    </row>
    <row r="31" spans="2:20" ht="15" customHeight="1" x14ac:dyDescent="0.3">
      <c r="B31" s="15"/>
      <c r="C31" s="63" t="s">
        <v>13</v>
      </c>
      <c r="D31" s="1" t="s">
        <v>43</v>
      </c>
      <c r="E31" s="62"/>
      <c r="F31" s="62"/>
      <c r="T31" s="8"/>
    </row>
    <row r="32" spans="2:20" ht="15" customHeight="1" x14ac:dyDescent="0.3">
      <c r="B32" s="15"/>
      <c r="C32" s="63" t="s">
        <v>13</v>
      </c>
      <c r="D32" s="1" t="s">
        <v>42</v>
      </c>
      <c r="E32" s="62"/>
      <c r="F32" s="62"/>
      <c r="T32" s="8"/>
    </row>
    <row r="33" spans="2:20" ht="15" customHeight="1" x14ac:dyDescent="0.3">
      <c r="B33" s="15"/>
      <c r="C33" s="63" t="s">
        <v>13</v>
      </c>
      <c r="D33" s="1" t="s">
        <v>44</v>
      </c>
      <c r="E33" s="62"/>
      <c r="F33" s="62"/>
      <c r="T33" s="8"/>
    </row>
    <row r="34" spans="2:20" ht="15" customHeight="1" x14ac:dyDescent="0.3">
      <c r="B34" s="15"/>
      <c r="C34" s="63" t="s">
        <v>13</v>
      </c>
      <c r="D34" s="1" t="s">
        <v>81</v>
      </c>
      <c r="E34" s="62"/>
      <c r="F34" s="62"/>
      <c r="T34" s="8"/>
    </row>
    <row r="35" spans="2:20" ht="15" customHeight="1" x14ac:dyDescent="0.3">
      <c r="B35" s="15"/>
      <c r="C35" s="63" t="s">
        <v>13</v>
      </c>
      <c r="D35" s="58" t="s">
        <v>45</v>
      </c>
      <c r="E35" s="62"/>
      <c r="F35" s="62"/>
      <c r="T35" s="8"/>
    </row>
    <row r="36" spans="2:20" ht="15" customHeight="1" x14ac:dyDescent="0.3">
      <c r="B36" s="15"/>
      <c r="C36" s="63"/>
      <c r="E36" s="62"/>
      <c r="F36" s="62"/>
      <c r="T36" s="8"/>
    </row>
    <row r="37" spans="2:20" ht="15" customHeight="1" x14ac:dyDescent="0.35">
      <c r="B37" s="15"/>
      <c r="C37" s="1" t="s">
        <v>101</v>
      </c>
      <c r="T37" s="8"/>
    </row>
    <row r="38" spans="2:20" ht="15" customHeight="1" x14ac:dyDescent="0.35">
      <c r="B38" s="15"/>
      <c r="T38" s="8"/>
    </row>
    <row r="39" spans="2:20" ht="15" customHeight="1" x14ac:dyDescent="0.35">
      <c r="B39" s="15"/>
      <c r="C39" s="1" t="s">
        <v>26</v>
      </c>
      <c r="T39" s="8"/>
    </row>
    <row r="40" spans="2:20" ht="15" customHeight="1" x14ac:dyDescent="0.35">
      <c r="B40" s="15"/>
      <c r="T40" s="8"/>
    </row>
    <row r="41" spans="2:20" ht="15" customHeight="1" x14ac:dyDescent="0.35">
      <c r="B41" s="15"/>
      <c r="C41" s="69" t="s">
        <v>14</v>
      </c>
      <c r="D41" s="69" t="s">
        <v>15</v>
      </c>
      <c r="E41" s="69" t="s">
        <v>16</v>
      </c>
      <c r="T41" s="8"/>
    </row>
    <row r="42" spans="2:20" ht="15" customHeight="1" x14ac:dyDescent="0.35">
      <c r="B42" s="15"/>
      <c r="C42" s="49" t="s">
        <v>17</v>
      </c>
      <c r="D42" s="50">
        <v>1</v>
      </c>
      <c r="E42" s="70"/>
      <c r="T42" s="8"/>
    </row>
    <row r="43" spans="2:20" ht="15" customHeight="1" x14ac:dyDescent="0.35">
      <c r="B43" s="15"/>
      <c r="C43" s="51" t="s">
        <v>18</v>
      </c>
      <c r="D43" s="52">
        <v>2</v>
      </c>
      <c r="E43" s="71"/>
      <c r="T43" s="8"/>
    </row>
    <row r="44" spans="2:20" ht="15" customHeight="1" x14ac:dyDescent="0.35">
      <c r="B44" s="15"/>
      <c r="C44" s="51" t="s">
        <v>19</v>
      </c>
      <c r="D44" s="52">
        <v>3</v>
      </c>
      <c r="E44" s="53"/>
      <c r="T44" s="8"/>
    </row>
    <row r="45" spans="2:20" ht="15" customHeight="1" x14ac:dyDescent="0.35">
      <c r="B45" s="15"/>
      <c r="C45" s="51" t="s">
        <v>20</v>
      </c>
      <c r="D45" s="52">
        <v>4</v>
      </c>
      <c r="E45" s="54"/>
      <c r="T45" s="8"/>
    </row>
    <row r="46" spans="2:20" ht="15" customHeight="1" x14ac:dyDescent="0.35">
      <c r="B46" s="15"/>
      <c r="C46" s="55" t="s">
        <v>21</v>
      </c>
      <c r="D46" s="56">
        <v>5</v>
      </c>
      <c r="E46" s="57"/>
      <c r="T46" s="8"/>
    </row>
    <row r="47" spans="2:20" ht="15" customHeight="1" x14ac:dyDescent="0.35">
      <c r="B47" s="15"/>
      <c r="T47" s="8"/>
    </row>
    <row r="48" spans="2:20" ht="15" customHeight="1" x14ac:dyDescent="0.35">
      <c r="B48" s="15"/>
      <c r="C48" s="183" t="s">
        <v>82</v>
      </c>
      <c r="D48" s="183"/>
      <c r="E48" s="183"/>
      <c r="F48" s="183"/>
      <c r="G48" s="183"/>
      <c r="H48" s="183"/>
      <c r="I48" s="183"/>
      <c r="J48" s="183"/>
      <c r="K48" s="183"/>
      <c r="L48" s="183"/>
      <c r="M48" s="183"/>
      <c r="N48" s="183"/>
      <c r="O48" s="183"/>
      <c r="P48" s="183"/>
      <c r="Q48" s="183"/>
      <c r="R48" s="183"/>
      <c r="S48" s="183"/>
      <c r="T48" s="8"/>
    </row>
    <row r="49" spans="2:20" ht="15" customHeight="1" x14ac:dyDescent="0.35">
      <c r="B49" s="15"/>
      <c r="C49" s="183"/>
      <c r="D49" s="183"/>
      <c r="E49" s="183"/>
      <c r="F49" s="183"/>
      <c r="G49" s="183"/>
      <c r="H49" s="183"/>
      <c r="I49" s="183"/>
      <c r="J49" s="183"/>
      <c r="K49" s="183"/>
      <c r="L49" s="183"/>
      <c r="M49" s="183"/>
      <c r="N49" s="183"/>
      <c r="O49" s="183"/>
      <c r="P49" s="183"/>
      <c r="Q49" s="183"/>
      <c r="R49" s="183"/>
      <c r="S49" s="183"/>
      <c r="T49" s="8"/>
    </row>
    <row r="50" spans="2:20" ht="15" customHeight="1" x14ac:dyDescent="0.35">
      <c r="B50" s="15"/>
      <c r="T50" s="8"/>
    </row>
    <row r="51" spans="2:20" ht="15" customHeight="1" x14ac:dyDescent="0.35">
      <c r="B51" s="15"/>
      <c r="C51" s="29" t="s">
        <v>102</v>
      </c>
      <c r="M51" s="1"/>
      <c r="T51" s="8"/>
    </row>
    <row r="52" spans="2:20" ht="15" customHeight="1" x14ac:dyDescent="0.35">
      <c r="B52" s="15"/>
      <c r="M52" s="1"/>
      <c r="T52" s="8"/>
    </row>
    <row r="53" spans="2:20" ht="15" customHeight="1" x14ac:dyDescent="0.35">
      <c r="B53" s="15"/>
      <c r="C53" s="188" t="s">
        <v>103</v>
      </c>
      <c r="D53" s="188"/>
      <c r="E53" s="188"/>
      <c r="F53" s="188"/>
      <c r="G53" s="188"/>
      <c r="H53" s="188"/>
      <c r="I53" s="188"/>
      <c r="J53" s="188"/>
      <c r="K53" s="188"/>
      <c r="L53" s="188"/>
      <c r="M53" s="188"/>
      <c r="N53" s="188"/>
      <c r="O53" s="188"/>
      <c r="P53" s="188"/>
      <c r="Q53" s="188"/>
      <c r="R53" s="188"/>
      <c r="S53" s="188"/>
      <c r="T53" s="8"/>
    </row>
    <row r="54" spans="2:20" ht="15" customHeight="1" x14ac:dyDescent="0.35">
      <c r="B54" s="15"/>
      <c r="C54" s="188"/>
      <c r="D54" s="188"/>
      <c r="E54" s="188"/>
      <c r="F54" s="188"/>
      <c r="G54" s="188"/>
      <c r="H54" s="188"/>
      <c r="I54" s="188"/>
      <c r="J54" s="188"/>
      <c r="K54" s="188"/>
      <c r="L54" s="188"/>
      <c r="M54" s="188"/>
      <c r="N54" s="188"/>
      <c r="O54" s="188"/>
      <c r="P54" s="188"/>
      <c r="Q54" s="188"/>
      <c r="R54" s="188"/>
      <c r="S54" s="188"/>
      <c r="T54" s="8"/>
    </row>
    <row r="55" spans="2:20" ht="15" customHeight="1" x14ac:dyDescent="0.35">
      <c r="B55" s="15"/>
      <c r="C55" s="188"/>
      <c r="D55" s="188"/>
      <c r="E55" s="188"/>
      <c r="F55" s="188"/>
      <c r="G55" s="188"/>
      <c r="H55" s="188"/>
      <c r="I55" s="188"/>
      <c r="J55" s="188"/>
      <c r="K55" s="188"/>
      <c r="L55" s="188"/>
      <c r="M55" s="188"/>
      <c r="N55" s="188"/>
      <c r="O55" s="188"/>
      <c r="P55" s="188"/>
      <c r="Q55" s="188"/>
      <c r="R55" s="188"/>
      <c r="S55" s="188"/>
      <c r="T55" s="8"/>
    </row>
    <row r="56" spans="2:20" ht="15" customHeight="1" x14ac:dyDescent="0.35">
      <c r="B56" s="15"/>
      <c r="M56" s="1"/>
      <c r="T56" s="8"/>
    </row>
    <row r="57" spans="2:20" ht="15" customHeight="1" x14ac:dyDescent="0.35">
      <c r="B57" s="15"/>
      <c r="C57" s="183" t="s">
        <v>104</v>
      </c>
      <c r="D57" s="183"/>
      <c r="E57" s="183"/>
      <c r="F57" s="183"/>
      <c r="G57" s="183"/>
      <c r="H57" s="183"/>
      <c r="I57" s="183"/>
      <c r="J57" s="183"/>
      <c r="K57" s="183"/>
      <c r="L57" s="183"/>
      <c r="M57" s="183"/>
      <c r="N57" s="183"/>
      <c r="O57" s="183"/>
      <c r="P57" s="183"/>
      <c r="Q57" s="183"/>
      <c r="R57" s="183"/>
      <c r="S57" s="183"/>
      <c r="T57" s="8"/>
    </row>
    <row r="58" spans="2:20" ht="15" customHeight="1" x14ac:dyDescent="0.35">
      <c r="B58" s="15"/>
      <c r="C58" s="183"/>
      <c r="D58" s="183"/>
      <c r="E58" s="183"/>
      <c r="F58" s="183"/>
      <c r="G58" s="183"/>
      <c r="H58" s="183"/>
      <c r="I58" s="183"/>
      <c r="J58" s="183"/>
      <c r="K58" s="183"/>
      <c r="L58" s="183"/>
      <c r="M58" s="183"/>
      <c r="N58" s="183"/>
      <c r="O58" s="183"/>
      <c r="P58" s="183"/>
      <c r="Q58" s="183"/>
      <c r="R58" s="183"/>
      <c r="S58" s="183"/>
      <c r="T58" s="8"/>
    </row>
    <row r="59" spans="2:20" ht="15" customHeight="1" x14ac:dyDescent="0.35">
      <c r="B59" s="15"/>
      <c r="T59" s="8"/>
    </row>
    <row r="60" spans="2:20" ht="15" customHeight="1" x14ac:dyDescent="0.35">
      <c r="B60" s="15"/>
      <c r="C60" s="1" t="s">
        <v>28</v>
      </c>
      <c r="T60" s="8"/>
    </row>
    <row r="61" spans="2:20" ht="15" customHeight="1" x14ac:dyDescent="0.35">
      <c r="B61" s="15"/>
      <c r="T61" s="8"/>
    </row>
    <row r="62" spans="2:20" ht="15" customHeight="1" x14ac:dyDescent="0.35">
      <c r="B62" s="15"/>
      <c r="C62" s="58"/>
      <c r="T62" s="8"/>
    </row>
    <row r="63" spans="2:20" ht="15" customHeight="1" x14ac:dyDescent="0.35">
      <c r="B63" s="15"/>
      <c r="C63" s="59" t="s">
        <v>29</v>
      </c>
      <c r="T63" s="8"/>
    </row>
    <row r="64" spans="2:20" ht="15" customHeight="1" x14ac:dyDescent="0.35">
      <c r="B64" s="15"/>
      <c r="C64" s="58"/>
      <c r="T64" s="8"/>
    </row>
    <row r="65" spans="2:20" ht="15" customHeight="1" x14ac:dyDescent="0.35">
      <c r="B65" s="15"/>
      <c r="C65" s="183" t="s">
        <v>83</v>
      </c>
      <c r="D65" s="183"/>
      <c r="E65" s="183"/>
      <c r="F65" s="183"/>
      <c r="G65" s="183"/>
      <c r="H65" s="183"/>
      <c r="I65" s="183"/>
      <c r="J65" s="183"/>
      <c r="K65" s="183"/>
      <c r="L65" s="183"/>
      <c r="M65" s="183"/>
      <c r="N65" s="183"/>
      <c r="O65" s="183"/>
      <c r="P65" s="183"/>
      <c r="Q65" s="183"/>
      <c r="R65" s="183"/>
      <c r="S65" s="183"/>
      <c r="T65" s="8"/>
    </row>
    <row r="66" spans="2:20" ht="15" customHeight="1" x14ac:dyDescent="0.35">
      <c r="B66" s="15"/>
      <c r="T66" s="8"/>
    </row>
    <row r="67" spans="2:20" ht="15" customHeight="1" x14ac:dyDescent="0.35">
      <c r="B67" s="15"/>
      <c r="C67" s="183" t="s">
        <v>84</v>
      </c>
      <c r="D67" s="183"/>
      <c r="E67" s="183"/>
      <c r="F67" s="183"/>
      <c r="G67" s="183"/>
      <c r="H67" s="183"/>
      <c r="I67" s="183"/>
      <c r="J67" s="183"/>
      <c r="K67" s="183"/>
      <c r="L67" s="183"/>
      <c r="M67" s="183"/>
      <c r="N67" s="183"/>
      <c r="O67" s="183"/>
      <c r="P67" s="183"/>
      <c r="Q67" s="183"/>
      <c r="R67" s="183"/>
      <c r="S67" s="183"/>
      <c r="T67" s="8"/>
    </row>
    <row r="68" spans="2:20" ht="15" customHeight="1" x14ac:dyDescent="0.35">
      <c r="B68" s="15"/>
      <c r="C68" s="183"/>
      <c r="D68" s="183"/>
      <c r="E68" s="183"/>
      <c r="F68" s="183"/>
      <c r="G68" s="183"/>
      <c r="H68" s="183"/>
      <c r="I68" s="183"/>
      <c r="J68" s="183"/>
      <c r="K68" s="183"/>
      <c r="L68" s="183"/>
      <c r="M68" s="183"/>
      <c r="N68" s="183"/>
      <c r="O68" s="183"/>
      <c r="P68" s="183"/>
      <c r="Q68" s="183"/>
      <c r="R68" s="183"/>
      <c r="S68" s="183"/>
      <c r="T68" s="8"/>
    </row>
    <row r="69" spans="2:20" ht="15" customHeight="1" x14ac:dyDescent="0.35">
      <c r="B69" s="15"/>
      <c r="T69" s="8"/>
    </row>
    <row r="70" spans="2:20" ht="15" customHeight="1" x14ac:dyDescent="0.35">
      <c r="B70" s="15"/>
      <c r="C70" s="1" t="s">
        <v>85</v>
      </c>
      <c r="T70" s="8"/>
    </row>
    <row r="71" spans="2:20" ht="15" customHeight="1" x14ac:dyDescent="0.35">
      <c r="B71" s="15"/>
      <c r="T71" s="8"/>
    </row>
    <row r="72" spans="2:20" ht="15" customHeight="1" x14ac:dyDescent="0.35">
      <c r="B72" s="15"/>
      <c r="C72" s="183" t="s">
        <v>86</v>
      </c>
      <c r="D72" s="183"/>
      <c r="E72" s="183"/>
      <c r="F72" s="183"/>
      <c r="G72" s="183"/>
      <c r="H72" s="183"/>
      <c r="I72" s="183"/>
      <c r="J72" s="183"/>
      <c r="K72" s="183"/>
      <c r="L72" s="183"/>
      <c r="M72" s="183"/>
      <c r="N72" s="183"/>
      <c r="O72" s="183"/>
      <c r="P72" s="183"/>
      <c r="Q72" s="183"/>
      <c r="R72" s="183"/>
      <c r="S72" s="183"/>
      <c r="T72" s="8"/>
    </row>
    <row r="73" spans="2:20" ht="15" customHeight="1" x14ac:dyDescent="0.35">
      <c r="B73" s="15"/>
      <c r="C73" s="183"/>
      <c r="D73" s="183"/>
      <c r="E73" s="183"/>
      <c r="F73" s="183"/>
      <c r="G73" s="183"/>
      <c r="H73" s="183"/>
      <c r="I73" s="183"/>
      <c r="J73" s="183"/>
      <c r="K73" s="183"/>
      <c r="L73" s="183"/>
      <c r="M73" s="183"/>
      <c r="N73" s="183"/>
      <c r="O73" s="183"/>
      <c r="P73" s="183"/>
      <c r="Q73" s="183"/>
      <c r="R73" s="183"/>
      <c r="S73" s="183"/>
      <c r="T73" s="8"/>
    </row>
    <row r="74" spans="2:20" ht="15" customHeight="1" x14ac:dyDescent="0.35">
      <c r="B74" s="15"/>
      <c r="T74" s="8"/>
    </row>
    <row r="75" spans="2:20" ht="15" customHeight="1" x14ac:dyDescent="0.35">
      <c r="B75" s="15"/>
      <c r="C75" s="183" t="s">
        <v>87</v>
      </c>
      <c r="D75" s="183"/>
      <c r="E75" s="183"/>
      <c r="F75" s="183"/>
      <c r="G75" s="183"/>
      <c r="H75" s="183"/>
      <c r="I75" s="183"/>
      <c r="J75" s="183"/>
      <c r="K75" s="183"/>
      <c r="L75" s="183"/>
      <c r="M75" s="183"/>
      <c r="N75" s="183"/>
      <c r="O75" s="183"/>
      <c r="P75" s="183"/>
      <c r="Q75" s="183"/>
      <c r="R75" s="183"/>
      <c r="S75" s="183"/>
      <c r="T75" s="8"/>
    </row>
    <row r="76" spans="2:20" ht="15" customHeight="1" x14ac:dyDescent="0.35">
      <c r="B76" s="15"/>
      <c r="C76" s="183"/>
      <c r="D76" s="183"/>
      <c r="E76" s="183"/>
      <c r="F76" s="183"/>
      <c r="G76" s="183"/>
      <c r="H76" s="183"/>
      <c r="I76" s="183"/>
      <c r="J76" s="183"/>
      <c r="K76" s="183"/>
      <c r="L76" s="183"/>
      <c r="M76" s="183"/>
      <c r="N76" s="183"/>
      <c r="O76" s="183"/>
      <c r="P76" s="183"/>
      <c r="Q76" s="183"/>
      <c r="R76" s="183"/>
      <c r="S76" s="183"/>
      <c r="T76" s="8"/>
    </row>
    <row r="77" spans="2:20" ht="15" customHeight="1" x14ac:dyDescent="0.35">
      <c r="B77" s="15"/>
      <c r="C77" s="86"/>
      <c r="D77" s="86"/>
      <c r="E77" s="86"/>
      <c r="F77" s="86"/>
      <c r="G77" s="86"/>
      <c r="H77" s="86"/>
      <c r="I77" s="86"/>
      <c r="J77" s="86"/>
      <c r="K77" s="86"/>
      <c r="L77" s="86"/>
      <c r="M77" s="86"/>
      <c r="N77" s="86"/>
      <c r="O77" s="86"/>
      <c r="P77" s="86"/>
      <c r="Q77" s="86"/>
      <c r="R77" s="86"/>
      <c r="S77" s="86"/>
      <c r="T77" s="8"/>
    </row>
    <row r="78" spans="2:20" ht="15" customHeight="1" x14ac:dyDescent="0.35">
      <c r="B78" s="15"/>
      <c r="C78" s="58"/>
      <c r="T78" s="8"/>
    </row>
    <row r="79" spans="2:20" ht="15" customHeight="1" x14ac:dyDescent="0.35">
      <c r="B79" s="15"/>
      <c r="C79" s="59" t="s">
        <v>88</v>
      </c>
      <c r="T79" s="8"/>
    </row>
    <row r="80" spans="2:20" ht="15.75" customHeight="1" x14ac:dyDescent="0.35">
      <c r="B80" s="15"/>
      <c r="C80" s="58"/>
      <c r="T80" s="8"/>
    </row>
    <row r="81" spans="2:20" ht="15" customHeight="1" x14ac:dyDescent="0.35">
      <c r="B81" s="15"/>
      <c r="C81" s="1" t="s">
        <v>35</v>
      </c>
      <c r="T81" s="8"/>
    </row>
    <row r="82" spans="2:20" ht="15" customHeight="1" x14ac:dyDescent="0.35">
      <c r="B82" s="15"/>
      <c r="T82" s="8"/>
    </row>
    <row r="83" spans="2:20" ht="15" customHeight="1" x14ac:dyDescent="0.35">
      <c r="B83" s="15"/>
      <c r="C83" s="1" t="s">
        <v>38</v>
      </c>
      <c r="T83" s="8"/>
    </row>
    <row r="84" spans="2:20" ht="15" customHeight="1" x14ac:dyDescent="0.35">
      <c r="B84" s="15"/>
      <c r="T84" s="8"/>
    </row>
    <row r="85" spans="2:20" ht="15" customHeight="1" x14ac:dyDescent="0.35">
      <c r="B85" s="15"/>
      <c r="C85" s="1" t="s">
        <v>105</v>
      </c>
      <c r="T85" s="8"/>
    </row>
    <row r="86" spans="2:20" ht="15" customHeight="1" x14ac:dyDescent="0.35">
      <c r="B86" s="15"/>
      <c r="T86" s="8"/>
    </row>
    <row r="87" spans="2:20" ht="15" customHeight="1" x14ac:dyDescent="0.3">
      <c r="B87" s="15"/>
      <c r="C87" s="63" t="s">
        <v>13</v>
      </c>
      <c r="D87" s="1" t="s">
        <v>36</v>
      </c>
      <c r="T87" s="8"/>
    </row>
    <row r="88" spans="2:20" ht="15" customHeight="1" x14ac:dyDescent="0.3">
      <c r="B88" s="15"/>
      <c r="C88" s="63" t="s">
        <v>13</v>
      </c>
      <c r="D88" s="1" t="s">
        <v>37</v>
      </c>
      <c r="T88" s="8"/>
    </row>
    <row r="89" spans="2:20" ht="15" customHeight="1" x14ac:dyDescent="0.3">
      <c r="B89" s="15"/>
      <c r="C89" s="63" t="s">
        <v>13</v>
      </c>
      <c r="D89" s="1" t="s">
        <v>106</v>
      </c>
      <c r="T89" s="8"/>
    </row>
    <row r="90" spans="2:20" ht="15" customHeight="1" x14ac:dyDescent="0.3">
      <c r="B90" s="15"/>
      <c r="C90" s="63" t="s">
        <v>13</v>
      </c>
      <c r="D90" s="1" t="s">
        <v>98</v>
      </c>
      <c r="T90" s="8"/>
    </row>
    <row r="91" spans="2:20" ht="15" customHeight="1" x14ac:dyDescent="0.35">
      <c r="B91" s="15"/>
      <c r="C91" s="58"/>
      <c r="T91" s="8"/>
    </row>
    <row r="92" spans="2:20" ht="15" customHeight="1" x14ac:dyDescent="0.35">
      <c r="B92" s="15"/>
      <c r="C92" s="1" t="s">
        <v>110</v>
      </c>
      <c r="T92" s="8"/>
    </row>
    <row r="93" spans="2:20" ht="15" customHeight="1" x14ac:dyDescent="0.35">
      <c r="B93" s="15"/>
      <c r="T93" s="8"/>
    </row>
    <row r="94" spans="2:20" ht="15" customHeight="1" x14ac:dyDescent="0.3">
      <c r="B94" s="15"/>
      <c r="C94" s="63" t="s">
        <v>13</v>
      </c>
      <c r="D94" s="1" t="s">
        <v>107</v>
      </c>
      <c r="T94" s="8"/>
    </row>
    <row r="95" spans="2:20" ht="15" customHeight="1" x14ac:dyDescent="0.3">
      <c r="B95" s="15"/>
      <c r="C95" s="63" t="s">
        <v>13</v>
      </c>
      <c r="D95" s="1" t="s">
        <v>108</v>
      </c>
      <c r="T95" s="8"/>
    </row>
    <row r="96" spans="2:20" ht="15" customHeight="1" x14ac:dyDescent="0.3">
      <c r="B96" s="15"/>
      <c r="C96" s="63" t="s">
        <v>13</v>
      </c>
      <c r="D96" s="1" t="s">
        <v>109</v>
      </c>
      <c r="T96" s="8"/>
    </row>
    <row r="97" spans="2:20" ht="15" customHeight="1" x14ac:dyDescent="0.35">
      <c r="B97" s="15"/>
      <c r="T97" s="8"/>
    </row>
    <row r="98" spans="2:20" ht="15" customHeight="1" x14ac:dyDescent="0.35">
      <c r="B98" s="15"/>
      <c r="C98" s="183" t="s">
        <v>39</v>
      </c>
      <c r="D98" s="184"/>
      <c r="E98" s="184"/>
      <c r="F98" s="184"/>
      <c r="G98" s="184"/>
      <c r="H98" s="184"/>
      <c r="I98" s="184"/>
      <c r="J98" s="184"/>
      <c r="K98" s="184"/>
      <c r="L98" s="184"/>
      <c r="M98" s="184"/>
      <c r="N98" s="184"/>
      <c r="O98" s="184"/>
      <c r="P98" s="184"/>
      <c r="Q98" s="184"/>
      <c r="R98" s="184"/>
      <c r="S98" s="184"/>
      <c r="T98" s="8"/>
    </row>
    <row r="99" spans="2:20" ht="15" customHeight="1" x14ac:dyDescent="0.35">
      <c r="B99" s="15"/>
      <c r="C99" s="184"/>
      <c r="D99" s="184"/>
      <c r="E99" s="184"/>
      <c r="F99" s="184"/>
      <c r="G99" s="184"/>
      <c r="H99" s="184"/>
      <c r="I99" s="184"/>
      <c r="J99" s="184"/>
      <c r="K99" s="184"/>
      <c r="L99" s="184"/>
      <c r="M99" s="184"/>
      <c r="N99" s="184"/>
      <c r="O99" s="184"/>
      <c r="P99" s="184"/>
      <c r="Q99" s="184"/>
      <c r="R99" s="184"/>
      <c r="S99" s="184"/>
      <c r="T99" s="8"/>
    </row>
    <row r="100" spans="2:20" ht="15" customHeight="1" thickBot="1" x14ac:dyDescent="0.4">
      <c r="B100" s="17"/>
      <c r="C100" s="9"/>
      <c r="D100" s="9"/>
      <c r="E100" s="9"/>
      <c r="F100" s="9"/>
      <c r="G100" s="9"/>
      <c r="H100" s="9"/>
      <c r="I100" s="9"/>
      <c r="J100" s="9"/>
      <c r="K100" s="9"/>
      <c r="L100" s="9"/>
      <c r="M100" s="10"/>
      <c r="N100" s="9"/>
      <c r="O100" s="9"/>
      <c r="P100" s="9"/>
      <c r="Q100" s="9"/>
      <c r="R100" s="9"/>
      <c r="S100" s="9"/>
      <c r="T100" s="11"/>
    </row>
    <row r="101" spans="2:20" x14ac:dyDescent="0.35"/>
    <row r="102" spans="2:20" x14ac:dyDescent="0.35"/>
    <row r="103" spans="2:20" x14ac:dyDescent="0.35"/>
    <row r="104" spans="2:20" x14ac:dyDescent="0.35"/>
    <row r="105" spans="2:20" x14ac:dyDescent="0.35"/>
    <row r="106" spans="2:20" x14ac:dyDescent="0.35"/>
    <row r="107" spans="2:20" x14ac:dyDescent="0.35"/>
    <row r="108" spans="2:20" x14ac:dyDescent="0.35"/>
    <row r="109" spans="2:20" ht="18" x14ac:dyDescent="0.35">
      <c r="K109" s="185" t="s">
        <v>31</v>
      </c>
      <c r="L109" s="185"/>
    </row>
    <row r="110" spans="2:20"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showZeros="0" topLeftCell="A3" zoomScale="80" zoomScaleNormal="80" workbookViewId="0">
      <selection activeCell="G29" sqref="G29"/>
    </sheetView>
  </sheetViews>
  <sheetFormatPr baseColWidth="10" defaultColWidth="0" defaultRowHeight="14" zeroHeight="1" x14ac:dyDescent="0.35"/>
  <cols>
    <col min="1" max="1" width="1.7265625" style="1" customWidth="1"/>
    <col min="2" max="2" width="1.26953125" style="1" customWidth="1"/>
    <col min="3" max="3" width="23.7265625" style="1" customWidth="1"/>
    <col min="4" max="4" width="17.7265625" style="1" customWidth="1"/>
    <col min="5" max="5" width="34.453125" style="1" customWidth="1"/>
    <col min="6" max="6" width="17.7265625" style="1" customWidth="1"/>
    <col min="7" max="7" width="60.7265625" style="1" customWidth="1"/>
    <col min="8" max="8" width="17.7265625" style="1" customWidth="1"/>
    <col min="9" max="9" width="28.453125" style="1" customWidth="1"/>
    <col min="10" max="10" width="1.26953125" style="1" customWidth="1"/>
    <col min="11" max="12" width="11.453125" style="1" customWidth="1"/>
    <col min="13" max="13" width="6.7265625" style="1" customWidth="1"/>
    <col min="14" max="17" width="0" style="1" hidden="1" customWidth="1"/>
    <col min="18" max="16384" width="11.453125" style="1" hidden="1"/>
  </cols>
  <sheetData>
    <row r="1" spans="2:14" ht="4.5" customHeight="1" thickBot="1" x14ac:dyDescent="0.4">
      <c r="C1" s="2"/>
      <c r="G1" s="1" t="s">
        <v>4</v>
      </c>
    </row>
    <row r="2" spans="2:14" ht="92.15" customHeight="1" x14ac:dyDescent="0.35">
      <c r="B2" s="12"/>
      <c r="C2" s="13"/>
      <c r="D2" s="6"/>
      <c r="E2" s="6"/>
      <c r="F2" s="6"/>
      <c r="G2" s="6"/>
      <c r="H2" s="6"/>
      <c r="I2" s="6"/>
      <c r="J2" s="7"/>
    </row>
    <row r="3" spans="2:14" ht="27.5" x14ac:dyDescent="0.35">
      <c r="B3" s="15"/>
      <c r="C3" s="193" t="s">
        <v>62</v>
      </c>
      <c r="D3" s="194"/>
      <c r="E3" s="194"/>
      <c r="F3" s="194"/>
      <c r="G3" s="194"/>
      <c r="H3" s="194"/>
      <c r="I3" s="195"/>
      <c r="J3" s="16"/>
      <c r="K3" s="4"/>
      <c r="L3" s="4"/>
      <c r="M3" s="4"/>
      <c r="N3" s="4"/>
    </row>
    <row r="4" spans="2:14" ht="8.25" customHeight="1" thickBot="1" x14ac:dyDescent="0.4">
      <c r="B4" s="15"/>
      <c r="C4" s="2"/>
      <c r="J4" s="8"/>
    </row>
    <row r="5" spans="2:14" ht="27.75" customHeight="1" x14ac:dyDescent="0.35">
      <c r="B5" s="15"/>
      <c r="C5" s="198" t="s">
        <v>5</v>
      </c>
      <c r="D5" s="199"/>
      <c r="E5" s="199"/>
      <c r="F5" s="199"/>
      <c r="G5" s="198" t="s">
        <v>23</v>
      </c>
      <c r="H5" s="202"/>
      <c r="I5" s="203"/>
      <c r="J5" s="8"/>
    </row>
    <row r="6" spans="2:14" ht="28.5" customHeight="1" thickBot="1" x14ac:dyDescent="0.4">
      <c r="B6" s="15"/>
      <c r="C6" s="200"/>
      <c r="D6" s="201"/>
      <c r="E6" s="201"/>
      <c r="F6" s="201"/>
      <c r="G6" s="204">
        <f>IF(SUM(H10:H29)=0,"",AVERAGE(H10:H29))</f>
        <v>70.2</v>
      </c>
      <c r="H6" s="205"/>
      <c r="I6" s="206"/>
      <c r="J6" s="8"/>
    </row>
    <row r="7" spans="2:14" ht="9.75" customHeight="1" thickBot="1" x14ac:dyDescent="0.4">
      <c r="B7" s="15"/>
      <c r="C7" s="2"/>
      <c r="J7" s="8"/>
    </row>
    <row r="8" spans="2:14" ht="26.15" customHeight="1" x14ac:dyDescent="0.35">
      <c r="B8" s="15"/>
      <c r="C8" s="207" t="s">
        <v>89</v>
      </c>
      <c r="D8" s="189" t="s">
        <v>22</v>
      </c>
      <c r="E8" s="191" t="s">
        <v>25</v>
      </c>
      <c r="F8" s="189" t="s">
        <v>22</v>
      </c>
      <c r="G8" s="189" t="s">
        <v>3</v>
      </c>
      <c r="H8" s="189" t="s">
        <v>9</v>
      </c>
      <c r="I8" s="196" t="s">
        <v>10</v>
      </c>
      <c r="J8" s="8"/>
      <c r="K8" s="5"/>
    </row>
    <row r="9" spans="2:14" ht="43.15" customHeight="1" thickBot="1" x14ac:dyDescent="0.4">
      <c r="B9" s="15"/>
      <c r="C9" s="208"/>
      <c r="D9" s="190"/>
      <c r="E9" s="192"/>
      <c r="F9" s="190"/>
      <c r="G9" s="190"/>
      <c r="H9" s="190"/>
      <c r="I9" s="197"/>
      <c r="J9" s="8"/>
      <c r="K9" s="5"/>
    </row>
    <row r="10" spans="2:14" ht="47.25" customHeight="1" x14ac:dyDescent="0.35">
      <c r="B10" s="15"/>
      <c r="C10" s="225" t="s">
        <v>46</v>
      </c>
      <c r="D10" s="215">
        <f>IF(SUM(H10:H21)=0,"",AVERAGE(H10:H21))</f>
        <v>82.583333333333329</v>
      </c>
      <c r="E10" s="218" t="s">
        <v>48</v>
      </c>
      <c r="F10" s="220">
        <f>IF(SUM(H10:H13)=0,"",AVERAGE(H10:H13))</f>
        <v>77.5</v>
      </c>
      <c r="G10" s="105" t="s">
        <v>64</v>
      </c>
      <c r="H10" s="66">
        <v>80</v>
      </c>
      <c r="I10" s="46"/>
      <c r="J10" s="8"/>
      <c r="K10" s="5"/>
      <c r="L10" s="60" t="s">
        <v>31</v>
      </c>
    </row>
    <row r="11" spans="2:14" ht="54" customHeight="1" x14ac:dyDescent="0.35">
      <c r="B11" s="15"/>
      <c r="C11" s="226"/>
      <c r="D11" s="216"/>
      <c r="E11" s="219"/>
      <c r="F11" s="221"/>
      <c r="G11" s="106" t="s">
        <v>111</v>
      </c>
      <c r="H11" s="67">
        <v>100</v>
      </c>
      <c r="I11" s="31"/>
      <c r="J11" s="8"/>
      <c r="K11" s="5"/>
    </row>
    <row r="12" spans="2:14" ht="47.25" customHeight="1" x14ac:dyDescent="0.35">
      <c r="B12" s="15"/>
      <c r="C12" s="226"/>
      <c r="D12" s="216"/>
      <c r="E12" s="219"/>
      <c r="F12" s="221"/>
      <c r="G12" s="106" t="s">
        <v>71</v>
      </c>
      <c r="H12" s="67">
        <v>80</v>
      </c>
      <c r="I12" s="31"/>
      <c r="J12" s="8"/>
      <c r="K12" s="5"/>
      <c r="L12" s="61" t="s">
        <v>32</v>
      </c>
    </row>
    <row r="13" spans="2:14" ht="46.5" customHeight="1" x14ac:dyDescent="0.35">
      <c r="B13" s="15"/>
      <c r="C13" s="226"/>
      <c r="D13" s="216"/>
      <c r="E13" s="219"/>
      <c r="F13" s="221"/>
      <c r="G13" s="106" t="s">
        <v>72</v>
      </c>
      <c r="H13" s="67">
        <v>50</v>
      </c>
      <c r="I13" s="31"/>
      <c r="J13" s="8"/>
      <c r="K13" s="5"/>
    </row>
    <row r="14" spans="2:14" ht="72" customHeight="1" x14ac:dyDescent="0.35">
      <c r="B14" s="15"/>
      <c r="C14" s="226"/>
      <c r="D14" s="216"/>
      <c r="E14" s="229" t="s">
        <v>90</v>
      </c>
      <c r="F14" s="221">
        <f>IF(SUM(H14:H15)=0,"",AVERAGE(H14:H15))</f>
        <v>90</v>
      </c>
      <c r="G14" s="107" t="s">
        <v>65</v>
      </c>
      <c r="H14" s="68">
        <v>100</v>
      </c>
      <c r="I14" s="47"/>
      <c r="J14" s="8"/>
    </row>
    <row r="15" spans="2:14" ht="73.5" customHeight="1" x14ac:dyDescent="0.35">
      <c r="B15" s="15"/>
      <c r="C15" s="226"/>
      <c r="D15" s="216"/>
      <c r="E15" s="229"/>
      <c r="F15" s="221"/>
      <c r="G15" s="106" t="s">
        <v>116</v>
      </c>
      <c r="H15" s="67">
        <v>80</v>
      </c>
      <c r="I15" s="31"/>
      <c r="J15" s="8"/>
    </row>
    <row r="16" spans="2:14" ht="55.15" customHeight="1" x14ac:dyDescent="0.35">
      <c r="B16" s="15"/>
      <c r="C16" s="226"/>
      <c r="D16" s="216"/>
      <c r="E16" s="219" t="s">
        <v>52</v>
      </c>
      <c r="F16" s="221">
        <f>IF(SUM(H16:H21)=0,"",AVERAGE(H16:H21))</f>
        <v>83.5</v>
      </c>
      <c r="G16" s="107" t="s">
        <v>49</v>
      </c>
      <c r="H16" s="68">
        <v>100</v>
      </c>
      <c r="I16" s="209" t="s">
        <v>125</v>
      </c>
      <c r="J16" s="8"/>
    </row>
    <row r="17" spans="2:12" ht="55.15" customHeight="1" x14ac:dyDescent="0.35">
      <c r="B17" s="15"/>
      <c r="C17" s="226"/>
      <c r="D17" s="216"/>
      <c r="E17" s="219"/>
      <c r="F17" s="221"/>
      <c r="G17" s="106" t="s">
        <v>73</v>
      </c>
      <c r="H17" s="67">
        <v>100</v>
      </c>
      <c r="I17" s="210"/>
      <c r="J17" s="8"/>
    </row>
    <row r="18" spans="2:12" ht="55.15" customHeight="1" x14ac:dyDescent="0.35">
      <c r="B18" s="15"/>
      <c r="C18" s="226"/>
      <c r="D18" s="216"/>
      <c r="E18" s="219"/>
      <c r="F18" s="221"/>
      <c r="G18" s="106" t="s">
        <v>50</v>
      </c>
      <c r="H18" s="67">
        <v>1</v>
      </c>
      <c r="I18" s="210"/>
      <c r="J18" s="8"/>
    </row>
    <row r="19" spans="2:12" ht="55.15" customHeight="1" x14ac:dyDescent="0.35">
      <c r="B19" s="15"/>
      <c r="C19" s="226"/>
      <c r="D19" s="216"/>
      <c r="E19" s="219"/>
      <c r="F19" s="221"/>
      <c r="G19" s="106" t="s">
        <v>51</v>
      </c>
      <c r="H19" s="67">
        <v>100</v>
      </c>
      <c r="I19" s="210"/>
      <c r="J19" s="8"/>
    </row>
    <row r="20" spans="2:12" ht="50.25" customHeight="1" x14ac:dyDescent="0.35">
      <c r="B20" s="15"/>
      <c r="C20" s="226"/>
      <c r="D20" s="216"/>
      <c r="E20" s="219"/>
      <c r="F20" s="221"/>
      <c r="G20" s="106" t="s">
        <v>117</v>
      </c>
      <c r="H20" s="67">
        <v>100</v>
      </c>
      <c r="I20" s="210"/>
      <c r="J20" s="8"/>
    </row>
    <row r="21" spans="2:12" ht="66" customHeight="1" thickBot="1" x14ac:dyDescent="0.4">
      <c r="B21" s="15"/>
      <c r="C21" s="227"/>
      <c r="D21" s="228"/>
      <c r="E21" s="230"/>
      <c r="F21" s="231"/>
      <c r="G21" s="108" t="s">
        <v>53</v>
      </c>
      <c r="H21" s="72">
        <v>100</v>
      </c>
      <c r="I21" s="211"/>
      <c r="J21" s="8"/>
    </row>
    <row r="22" spans="2:12" ht="55.15" customHeight="1" x14ac:dyDescent="0.35">
      <c r="B22" s="15"/>
      <c r="C22" s="212" t="s">
        <v>47</v>
      </c>
      <c r="D22" s="215">
        <f>IF(SUM(H22:H29)=0,"",AVERAGE(H22:H29))</f>
        <v>51.625</v>
      </c>
      <c r="E22" s="218" t="s">
        <v>54</v>
      </c>
      <c r="F22" s="220">
        <f>IF(SUM(H22:H27)=0,"",AVERAGE(H22:H27))</f>
        <v>50.5</v>
      </c>
      <c r="G22" s="100" t="s">
        <v>55</v>
      </c>
      <c r="H22" s="66">
        <v>100</v>
      </c>
      <c r="I22" s="46"/>
      <c r="J22" s="8"/>
    </row>
    <row r="23" spans="2:12" ht="55.15" customHeight="1" x14ac:dyDescent="0.35">
      <c r="B23" s="15"/>
      <c r="C23" s="213"/>
      <c r="D23" s="216"/>
      <c r="E23" s="219"/>
      <c r="F23" s="221"/>
      <c r="G23" s="109" t="s">
        <v>66</v>
      </c>
      <c r="H23" s="67">
        <v>100</v>
      </c>
      <c r="I23" s="31"/>
      <c r="J23" s="8"/>
    </row>
    <row r="24" spans="2:12" ht="55.15" customHeight="1" x14ac:dyDescent="0.35">
      <c r="B24" s="15"/>
      <c r="C24" s="213"/>
      <c r="D24" s="216"/>
      <c r="E24" s="219"/>
      <c r="F24" s="221"/>
      <c r="G24" s="109" t="s">
        <v>56</v>
      </c>
      <c r="H24" s="67">
        <v>100</v>
      </c>
      <c r="I24" s="31"/>
      <c r="J24" s="8"/>
    </row>
    <row r="25" spans="2:12" ht="55.15" customHeight="1" x14ac:dyDescent="0.35">
      <c r="B25" s="15"/>
      <c r="C25" s="213"/>
      <c r="D25" s="216"/>
      <c r="E25" s="219"/>
      <c r="F25" s="221"/>
      <c r="G25" s="109" t="s">
        <v>57</v>
      </c>
      <c r="H25" s="67">
        <v>1</v>
      </c>
      <c r="I25" s="31"/>
      <c r="J25" s="8"/>
      <c r="K25" s="29"/>
      <c r="L25" s="29"/>
    </row>
    <row r="26" spans="2:12" ht="55.15" customHeight="1" x14ac:dyDescent="0.35">
      <c r="B26" s="15"/>
      <c r="C26" s="213"/>
      <c r="D26" s="216"/>
      <c r="E26" s="219"/>
      <c r="F26" s="221"/>
      <c r="G26" s="109" t="s">
        <v>119</v>
      </c>
      <c r="H26" s="67">
        <v>1</v>
      </c>
      <c r="I26" s="31"/>
      <c r="J26" s="8"/>
      <c r="K26" s="29"/>
      <c r="L26" s="29"/>
    </row>
    <row r="27" spans="2:12" ht="43.5" customHeight="1" x14ac:dyDescent="0.35">
      <c r="B27" s="15"/>
      <c r="C27" s="213"/>
      <c r="D27" s="216"/>
      <c r="E27" s="219"/>
      <c r="F27" s="221"/>
      <c r="G27" s="109" t="s">
        <v>68</v>
      </c>
      <c r="H27" s="103">
        <v>1</v>
      </c>
      <c r="I27" s="102"/>
      <c r="J27" s="8"/>
    </row>
    <row r="28" spans="2:12" ht="79.5" customHeight="1" x14ac:dyDescent="0.35">
      <c r="B28" s="15"/>
      <c r="C28" s="213"/>
      <c r="D28" s="216"/>
      <c r="E28" s="222" t="s">
        <v>67</v>
      </c>
      <c r="F28" s="224">
        <f>IF(SUM(H28:H29)=0,"",AVERAGE(H28:H29))</f>
        <v>55</v>
      </c>
      <c r="G28" s="110" t="s">
        <v>74</v>
      </c>
      <c r="H28" s="104">
        <v>60</v>
      </c>
      <c r="I28" s="101"/>
      <c r="J28" s="8"/>
    </row>
    <row r="29" spans="2:12" ht="47.25" customHeight="1" x14ac:dyDescent="0.35">
      <c r="B29" s="15"/>
      <c r="C29" s="214"/>
      <c r="D29" s="217"/>
      <c r="E29" s="223"/>
      <c r="F29" s="221"/>
      <c r="G29" s="111" t="s">
        <v>118</v>
      </c>
      <c r="H29" s="103">
        <v>50</v>
      </c>
      <c r="I29" s="102"/>
      <c r="J29" s="8"/>
    </row>
    <row r="30" spans="2:12" ht="8.25" customHeight="1" thickBot="1" x14ac:dyDescent="0.4">
      <c r="B30" s="17"/>
      <c r="C30" s="9"/>
      <c r="D30" s="9"/>
      <c r="E30" s="9"/>
      <c r="F30" s="9"/>
      <c r="G30" s="83"/>
      <c r="H30" s="9"/>
      <c r="I30" s="9"/>
      <c r="J30" s="11"/>
    </row>
    <row r="31" spans="2:12" x14ac:dyDescent="0.35">
      <c r="G31" s="84"/>
    </row>
    <row r="32" spans="2:12" hidden="1" x14ac:dyDescent="0.35">
      <c r="F32" s="30"/>
    </row>
    <row r="40" spans="4:4" hidden="1" x14ac:dyDescent="0.35">
      <c r="D40" s="30"/>
    </row>
    <row r="41" spans="4:4" x14ac:dyDescent="0.35"/>
    <row r="42" spans="4:4" x14ac:dyDescent="0.35"/>
    <row r="43" spans="4:4" x14ac:dyDescent="0.35"/>
    <row r="44" spans="4:4" x14ac:dyDescent="0.35"/>
    <row r="45" spans="4:4" x14ac:dyDescent="0.35"/>
    <row r="46" spans="4:4" x14ac:dyDescent="0.35"/>
    <row r="47" spans="4:4" x14ac:dyDescent="0.35"/>
    <row r="48" spans="4:4" x14ac:dyDescent="0.35"/>
  </sheetData>
  <protectedRanges>
    <protectedRange sqref="H10:I29" name="Simulado"/>
    <protectedRange sqref="F10:F29" name="Actual"/>
  </protectedRanges>
  <mergeCells count="27">
    <mergeCell ref="I16:I21"/>
    <mergeCell ref="C22:C29"/>
    <mergeCell ref="D22:D29"/>
    <mergeCell ref="E22:E27"/>
    <mergeCell ref="F22:F27"/>
    <mergeCell ref="E28:E29"/>
    <mergeCell ref="F28:F29"/>
    <mergeCell ref="C10:C21"/>
    <mergeCell ref="D10:D21"/>
    <mergeCell ref="E10:E13"/>
    <mergeCell ref="F10:F13"/>
    <mergeCell ref="E14:E15"/>
    <mergeCell ref="F14:F15"/>
    <mergeCell ref="E16:E21"/>
    <mergeCell ref="F16:F21"/>
    <mergeCell ref="D8:D9"/>
    <mergeCell ref="E8:E9"/>
    <mergeCell ref="F8:F9"/>
    <mergeCell ref="G8:G9"/>
    <mergeCell ref="C3:I3"/>
    <mergeCell ref="H8:H9"/>
    <mergeCell ref="I8:I9"/>
    <mergeCell ref="C5:F5"/>
    <mergeCell ref="C6:F6"/>
    <mergeCell ref="G5:I5"/>
    <mergeCell ref="G6:I6"/>
    <mergeCell ref="C8:C9"/>
  </mergeCells>
  <conditionalFormatting sqref="F10:F29">
    <cfRule type="cellIs" dxfId="26" priority="25" operator="between">
      <formula>80.5</formula>
      <formula>100</formula>
    </cfRule>
    <cfRule type="cellIs" dxfId="25" priority="26" operator="between">
      <formula>60.5</formula>
      <formula>80.4</formula>
    </cfRule>
    <cfRule type="cellIs" dxfId="24" priority="33" operator="between">
      <formula>40.5</formula>
      <formula>60.4</formula>
    </cfRule>
    <cfRule type="cellIs" dxfId="23" priority="34" operator="between">
      <formula>20.5</formula>
      <formula>40.4</formula>
    </cfRule>
    <cfRule type="cellIs" dxfId="22" priority="35" operator="between">
      <formula>0.1</formula>
      <formula>20.4</formula>
    </cfRule>
  </conditionalFormatting>
  <conditionalFormatting sqref="H10:H29">
    <cfRule type="cellIs" dxfId="21" priority="11" operator="between">
      <formula>81</formula>
      <formula>100</formula>
    </cfRule>
    <cfRule type="cellIs" dxfId="20" priority="12" operator="between">
      <formula>61</formula>
      <formula>80</formula>
    </cfRule>
    <cfRule type="cellIs" dxfId="19" priority="13" operator="between">
      <formula>41</formula>
      <formula>60</formula>
    </cfRule>
    <cfRule type="cellIs" dxfId="18" priority="14" operator="between">
      <formula>21</formula>
      <formula>40</formula>
    </cfRule>
    <cfRule type="cellIs" dxfId="17" priority="15" operator="between">
      <formula>1</formula>
      <formula>20</formula>
    </cfRule>
  </conditionalFormatting>
  <conditionalFormatting sqref="D10:D29 G6:I6">
    <cfRule type="cellIs" dxfId="16" priority="6" operator="between">
      <formula>80.5</formula>
      <formula>100</formula>
    </cfRule>
    <cfRule type="cellIs" dxfId="15" priority="7" operator="between">
      <formula>60.5</formula>
      <formula>80.4</formula>
    </cfRule>
    <cfRule type="cellIs" dxfId="14" priority="8" operator="between">
      <formula>40.5</formula>
      <formula>60.4</formula>
    </cfRule>
    <cfRule type="cellIs" dxfId="13" priority="9" operator="between">
      <formula>20.5</formula>
      <formula>40.4</formula>
    </cfRule>
    <cfRule type="cellIs" dxfId="12" priority="10" operator="between">
      <formula>0</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29">
      <formula1>0</formula1>
      <formula2>100</formula2>
    </dataValidation>
    <dataValidation type="time" allowBlank="1" showInputMessage="1" showErrorMessage="1" error="ERROR. NO DEBE DILIGENCIAR ESTA CELDA" sqref="F10:F29">
      <formula1>0.25</formula1>
      <formula2>0.333333333333333</formula2>
    </dataValidation>
    <dataValidation type="whole" operator="greaterThanOrEqual" allowBlank="1" showInputMessage="1" showErrorMessage="1" error="ERROR. NO DEBE DILIGENCIAR ESTA CELDA" sqref="D10:D29">
      <formula1>1E+27</formula1>
    </dataValidation>
    <dataValidation type="whole" allowBlank="1" showInputMessage="1" showErrorMessage="1" error="ERROR. NO DEBE DILIGENCIAR ESTA CELDA" sqref="G6:I6">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90" zoomScaleNormal="90" workbookViewId="0">
      <selection activeCell="C3" sqref="C3:T3"/>
    </sheetView>
  </sheetViews>
  <sheetFormatPr baseColWidth="10" defaultColWidth="0" defaultRowHeight="14" zeroHeight="1" x14ac:dyDescent="0.3"/>
  <cols>
    <col min="1" max="1" width="0.7265625" style="35" customWidth="1"/>
    <col min="2" max="2" width="1.7265625" style="35" customWidth="1"/>
    <col min="3" max="20" width="11.453125" style="35" customWidth="1"/>
    <col min="21" max="21" width="1" style="35" customWidth="1"/>
    <col min="22" max="22" width="2.453125" style="35" customWidth="1"/>
    <col min="23" max="16384" width="11.453125" style="35" hidden="1"/>
  </cols>
  <sheetData>
    <row r="1" spans="2:21" ht="11.25" customHeight="1" thickBot="1" x14ac:dyDescent="0.35"/>
    <row r="2" spans="2:21" ht="93" customHeight="1" x14ac:dyDescent="0.3">
      <c r="B2" s="32"/>
      <c r="C2" s="33"/>
      <c r="D2" s="33"/>
      <c r="E2" s="33"/>
      <c r="F2" s="33"/>
      <c r="G2" s="33"/>
      <c r="H2" s="33"/>
      <c r="I2" s="33"/>
      <c r="J2" s="33"/>
      <c r="K2" s="33"/>
      <c r="L2" s="33"/>
      <c r="M2" s="33"/>
      <c r="N2" s="33"/>
      <c r="O2" s="33"/>
      <c r="P2" s="33"/>
      <c r="Q2" s="33"/>
      <c r="R2" s="33"/>
      <c r="S2" s="33"/>
      <c r="T2" s="33"/>
      <c r="U2" s="34"/>
    </row>
    <row r="3" spans="2:21" ht="29.25" customHeight="1" x14ac:dyDescent="0.3">
      <c r="B3" s="36"/>
      <c r="C3" s="193" t="s">
        <v>63</v>
      </c>
      <c r="D3" s="194"/>
      <c r="E3" s="194"/>
      <c r="F3" s="194"/>
      <c r="G3" s="194"/>
      <c r="H3" s="194"/>
      <c r="I3" s="194"/>
      <c r="J3" s="194"/>
      <c r="K3" s="194"/>
      <c r="L3" s="194"/>
      <c r="M3" s="194"/>
      <c r="N3" s="194"/>
      <c r="O3" s="194"/>
      <c r="P3" s="194"/>
      <c r="Q3" s="194"/>
      <c r="R3" s="194"/>
      <c r="S3" s="194"/>
      <c r="T3" s="194"/>
      <c r="U3" s="37"/>
    </row>
    <row r="4" spans="2:21" ht="6.75" customHeight="1" x14ac:dyDescent="0.3">
      <c r="B4" s="36"/>
      <c r="U4" s="37"/>
    </row>
    <row r="5" spans="2:21" x14ac:dyDescent="0.3">
      <c r="B5" s="36"/>
      <c r="U5" s="37"/>
    </row>
    <row r="6" spans="2:21" ht="18" customHeight="1" x14ac:dyDescent="0.4">
      <c r="B6" s="36"/>
      <c r="C6" s="98" t="s">
        <v>40</v>
      </c>
      <c r="D6" s="64"/>
      <c r="E6" s="64"/>
      <c r="F6" s="64"/>
      <c r="G6" s="64"/>
      <c r="H6" s="64"/>
      <c r="I6" s="64"/>
      <c r="J6" s="64"/>
      <c r="K6" s="64"/>
      <c r="L6" s="64"/>
      <c r="M6" s="64"/>
      <c r="N6" s="64"/>
      <c r="O6" s="64"/>
      <c r="P6" s="64"/>
      <c r="Q6" s="64"/>
      <c r="R6" s="64"/>
      <c r="S6" s="64"/>
      <c r="T6" s="64"/>
      <c r="U6" s="37"/>
    </row>
    <row r="7" spans="2:21" x14ac:dyDescent="0.3">
      <c r="B7" s="36"/>
      <c r="U7" s="37"/>
    </row>
    <row r="8" spans="2:21" x14ac:dyDescent="0.3">
      <c r="B8" s="36"/>
      <c r="U8" s="37"/>
    </row>
    <row r="9" spans="2:21" x14ac:dyDescent="0.3">
      <c r="B9" s="36"/>
      <c r="U9" s="37"/>
    </row>
    <row r="10" spans="2:21" x14ac:dyDescent="0.3">
      <c r="B10" s="36"/>
      <c r="U10" s="37"/>
    </row>
    <row r="11" spans="2:21" x14ac:dyDescent="0.3">
      <c r="B11" s="36"/>
      <c r="J11" s="35" t="s">
        <v>12</v>
      </c>
      <c r="K11" s="35" t="s">
        <v>11</v>
      </c>
      <c r="U11" s="37"/>
    </row>
    <row r="12" spans="2:21" x14ac:dyDescent="0.3">
      <c r="B12" s="36"/>
      <c r="I12" s="35" t="str">
        <f>+Inicio!C5</f>
        <v>CÓDIGO DE INTEGRIDAD</v>
      </c>
      <c r="J12" s="35">
        <v>100</v>
      </c>
      <c r="K12" s="38">
        <f>+Autodiagnóstico!G6</f>
        <v>70.2</v>
      </c>
      <c r="U12" s="37"/>
    </row>
    <row r="13" spans="2:21" x14ac:dyDescent="0.3">
      <c r="B13" s="36"/>
      <c r="U13" s="37"/>
    </row>
    <row r="14" spans="2:21" x14ac:dyDescent="0.3">
      <c r="B14" s="36"/>
      <c r="U14" s="37"/>
    </row>
    <row r="15" spans="2:21" x14ac:dyDescent="0.3">
      <c r="B15" s="36"/>
      <c r="U15" s="37"/>
    </row>
    <row r="16" spans="2:21" x14ac:dyDescent="0.3">
      <c r="B16" s="36"/>
      <c r="U16" s="37"/>
    </row>
    <row r="17" spans="2:21" x14ac:dyDescent="0.3">
      <c r="B17" s="36"/>
      <c r="U17" s="37"/>
    </row>
    <row r="18" spans="2:21" x14ac:dyDescent="0.3">
      <c r="B18" s="36"/>
      <c r="U18" s="37"/>
    </row>
    <row r="19" spans="2:21" x14ac:dyDescent="0.3">
      <c r="B19" s="36"/>
      <c r="U19" s="37"/>
    </row>
    <row r="20" spans="2:21" x14ac:dyDescent="0.3">
      <c r="B20" s="36"/>
      <c r="U20" s="37"/>
    </row>
    <row r="21" spans="2:21" x14ac:dyDescent="0.3">
      <c r="B21" s="36"/>
      <c r="U21" s="37"/>
    </row>
    <row r="22" spans="2:21" x14ac:dyDescent="0.3">
      <c r="B22" s="36"/>
      <c r="U22" s="37"/>
    </row>
    <row r="23" spans="2:21" x14ac:dyDescent="0.3">
      <c r="B23" s="36"/>
      <c r="U23" s="37"/>
    </row>
    <row r="24" spans="2:21" x14ac:dyDescent="0.3">
      <c r="B24" s="36"/>
      <c r="U24" s="37"/>
    </row>
    <row r="25" spans="2:21" x14ac:dyDescent="0.3">
      <c r="B25" s="36"/>
      <c r="U25" s="37"/>
    </row>
    <row r="26" spans="2:21" x14ac:dyDescent="0.3">
      <c r="B26" s="36"/>
      <c r="U26" s="37"/>
    </row>
    <row r="27" spans="2:21" x14ac:dyDescent="0.3">
      <c r="B27" s="36"/>
      <c r="U27" s="37"/>
    </row>
    <row r="28" spans="2:21" ht="18" customHeight="1" x14ac:dyDescent="0.4">
      <c r="B28" s="36"/>
      <c r="C28" s="98" t="s">
        <v>91</v>
      </c>
      <c r="D28" s="64"/>
      <c r="E28" s="64"/>
      <c r="F28" s="64"/>
      <c r="G28" s="64"/>
      <c r="H28" s="64"/>
      <c r="I28" s="64"/>
      <c r="J28" s="64"/>
      <c r="K28" s="64"/>
      <c r="L28" s="64"/>
      <c r="M28" s="64"/>
      <c r="N28" s="64"/>
      <c r="O28" s="64"/>
      <c r="P28" s="64"/>
      <c r="Q28" s="64"/>
      <c r="R28" s="64"/>
      <c r="S28" s="64"/>
      <c r="T28" s="64"/>
      <c r="U28" s="37"/>
    </row>
    <row r="29" spans="2:21" x14ac:dyDescent="0.3">
      <c r="B29" s="36"/>
      <c r="U29" s="37"/>
    </row>
    <row r="30" spans="2:21" x14ac:dyDescent="0.3">
      <c r="B30" s="36"/>
      <c r="U30" s="37"/>
    </row>
    <row r="31" spans="2:21" x14ac:dyDescent="0.3">
      <c r="B31" s="36"/>
      <c r="U31" s="37"/>
    </row>
    <row r="32" spans="2:21" x14ac:dyDescent="0.3">
      <c r="B32" s="36"/>
      <c r="U32" s="37"/>
    </row>
    <row r="33" spans="2:21" x14ac:dyDescent="0.3">
      <c r="B33" s="36"/>
      <c r="J33" s="35" t="s">
        <v>7</v>
      </c>
      <c r="K33" s="35" t="s">
        <v>8</v>
      </c>
      <c r="L33" s="35" t="s">
        <v>2</v>
      </c>
      <c r="U33" s="37"/>
    </row>
    <row r="34" spans="2:21" x14ac:dyDescent="0.3">
      <c r="B34" s="36"/>
      <c r="J34" s="35" t="str">
        <f>+Autodiagnóstico!C10</f>
        <v>Condiciones institucionales idóneas para la implementación y gestión del Código de Integridad</v>
      </c>
      <c r="K34" s="35">
        <v>100</v>
      </c>
      <c r="L34" s="38">
        <f>+Autodiagnóstico!D10</f>
        <v>82.583333333333329</v>
      </c>
      <c r="U34" s="37"/>
    </row>
    <row r="35" spans="2:21" x14ac:dyDescent="0.3">
      <c r="B35" s="36"/>
      <c r="J35" s="35" t="str">
        <f>+Autodiagnóstico!C22</f>
        <v>Promoción de la gestión del Código de Integridad</v>
      </c>
      <c r="K35" s="35">
        <v>100</v>
      </c>
      <c r="L35" s="38">
        <f>+Autodiagnóstico!D22</f>
        <v>51.625</v>
      </c>
      <c r="U35" s="37"/>
    </row>
    <row r="36" spans="2:21" x14ac:dyDescent="0.3">
      <c r="B36" s="36"/>
      <c r="U36" s="37"/>
    </row>
    <row r="37" spans="2:21" x14ac:dyDescent="0.3">
      <c r="B37" s="36"/>
      <c r="U37" s="37"/>
    </row>
    <row r="38" spans="2:21" x14ac:dyDescent="0.3">
      <c r="B38" s="36"/>
      <c r="U38" s="37"/>
    </row>
    <row r="39" spans="2:21" x14ac:dyDescent="0.3">
      <c r="B39" s="36"/>
      <c r="U39" s="37"/>
    </row>
    <row r="40" spans="2:21" x14ac:dyDescent="0.3">
      <c r="B40" s="36"/>
      <c r="U40" s="37"/>
    </row>
    <row r="41" spans="2:21" x14ac:dyDescent="0.3">
      <c r="B41" s="36"/>
      <c r="U41" s="37"/>
    </row>
    <row r="42" spans="2:21" x14ac:dyDescent="0.3">
      <c r="B42" s="36"/>
      <c r="U42" s="37"/>
    </row>
    <row r="43" spans="2:21" x14ac:dyDescent="0.3">
      <c r="B43" s="36"/>
      <c r="U43" s="37"/>
    </row>
    <row r="44" spans="2:21" x14ac:dyDescent="0.3">
      <c r="B44" s="36"/>
      <c r="U44" s="37"/>
    </row>
    <row r="45" spans="2:21" x14ac:dyDescent="0.3">
      <c r="B45" s="36"/>
      <c r="U45" s="37"/>
    </row>
    <row r="46" spans="2:21" x14ac:dyDescent="0.3">
      <c r="B46" s="36"/>
      <c r="U46" s="37"/>
    </row>
    <row r="47" spans="2:21" x14ac:dyDescent="0.3">
      <c r="B47" s="36"/>
      <c r="U47" s="37"/>
    </row>
    <row r="48" spans="2:21" x14ac:dyDescent="0.3">
      <c r="B48" s="36"/>
      <c r="U48" s="37"/>
    </row>
    <row r="49" spans="2:21" x14ac:dyDescent="0.3">
      <c r="B49" s="36"/>
      <c r="U49" s="37"/>
    </row>
    <row r="50" spans="2:21" x14ac:dyDescent="0.3">
      <c r="B50" s="36"/>
      <c r="U50" s="37"/>
    </row>
    <row r="51" spans="2:21" ht="18" customHeight="1" x14ac:dyDescent="0.4">
      <c r="B51" s="36"/>
      <c r="C51" s="98" t="s">
        <v>33</v>
      </c>
      <c r="D51" s="64"/>
      <c r="E51" s="64"/>
      <c r="F51" s="64"/>
      <c r="G51" s="64"/>
      <c r="H51" s="64"/>
      <c r="I51" s="64"/>
      <c r="J51" s="64"/>
      <c r="K51" s="64"/>
      <c r="L51" s="64"/>
      <c r="M51" s="64"/>
      <c r="N51" s="64"/>
      <c r="O51" s="64"/>
      <c r="P51" s="64"/>
      <c r="Q51" s="64"/>
      <c r="R51" s="64"/>
      <c r="S51" s="64"/>
      <c r="T51" s="64"/>
      <c r="U51" s="37"/>
    </row>
    <row r="52" spans="2:21" x14ac:dyDescent="0.3">
      <c r="B52" s="36"/>
      <c r="U52" s="37"/>
    </row>
    <row r="53" spans="2:21" x14ac:dyDescent="0.3">
      <c r="B53" s="36"/>
      <c r="K53" s="232" t="s">
        <v>92</v>
      </c>
      <c r="L53" s="232"/>
      <c r="M53" s="232"/>
      <c r="N53" s="232"/>
      <c r="U53" s="37"/>
    </row>
    <row r="54" spans="2:21" x14ac:dyDescent="0.3">
      <c r="B54" s="36"/>
      <c r="I54" s="65" t="str">
        <f>+Autodiagnóstico!C10</f>
        <v>Condiciones institucionales idóneas para la implementación y gestión del Código de Integridad</v>
      </c>
      <c r="U54" s="37"/>
    </row>
    <row r="55" spans="2:21" x14ac:dyDescent="0.3">
      <c r="B55" s="36"/>
      <c r="U55" s="37"/>
    </row>
    <row r="56" spans="2:21" x14ac:dyDescent="0.3">
      <c r="B56" s="36"/>
      <c r="K56" s="35" t="s">
        <v>24</v>
      </c>
      <c r="L56" s="35" t="s">
        <v>12</v>
      </c>
      <c r="M56" s="35" t="s">
        <v>11</v>
      </c>
      <c r="U56" s="37"/>
    </row>
    <row r="57" spans="2:21" x14ac:dyDescent="0.3">
      <c r="B57" s="36"/>
      <c r="K57" s="35" t="s">
        <v>93</v>
      </c>
      <c r="L57" s="35">
        <v>100</v>
      </c>
      <c r="M57" s="38">
        <f>+Autodiagnóstico!F10</f>
        <v>77.5</v>
      </c>
      <c r="U57" s="37"/>
    </row>
    <row r="58" spans="2:21" x14ac:dyDescent="0.3">
      <c r="B58" s="36"/>
      <c r="K58" s="35" t="s">
        <v>94</v>
      </c>
      <c r="L58" s="35">
        <v>100</v>
      </c>
      <c r="M58" s="38">
        <f>+Autodiagnóstico!F14</f>
        <v>90</v>
      </c>
      <c r="U58" s="37"/>
    </row>
    <row r="59" spans="2:21" x14ac:dyDescent="0.3">
      <c r="B59" s="36"/>
      <c r="K59" s="35" t="s">
        <v>95</v>
      </c>
      <c r="L59" s="35">
        <v>100</v>
      </c>
      <c r="M59" s="38">
        <f>+Autodiagnóstico!F16</f>
        <v>83.5</v>
      </c>
      <c r="U59" s="37"/>
    </row>
    <row r="60" spans="2:21" x14ac:dyDescent="0.3">
      <c r="B60" s="36"/>
      <c r="K60" s="38"/>
      <c r="U60" s="37"/>
    </row>
    <row r="61" spans="2:21" x14ac:dyDescent="0.3">
      <c r="B61" s="36"/>
      <c r="U61" s="37"/>
    </row>
    <row r="62" spans="2:21" x14ac:dyDescent="0.3">
      <c r="B62" s="36"/>
      <c r="U62" s="37"/>
    </row>
    <row r="63" spans="2:21" x14ac:dyDescent="0.3">
      <c r="B63" s="36"/>
      <c r="U63" s="37"/>
    </row>
    <row r="64" spans="2:21" x14ac:dyDescent="0.3">
      <c r="B64" s="36"/>
      <c r="U64" s="37"/>
    </row>
    <row r="65" spans="2:21" x14ac:dyDescent="0.3">
      <c r="B65" s="36"/>
      <c r="U65" s="37"/>
    </row>
    <row r="66" spans="2:21" x14ac:dyDescent="0.3">
      <c r="B66" s="36"/>
      <c r="U66" s="37"/>
    </row>
    <row r="67" spans="2:21" x14ac:dyDescent="0.3">
      <c r="B67" s="36"/>
      <c r="U67" s="37"/>
    </row>
    <row r="68" spans="2:21" x14ac:dyDescent="0.3">
      <c r="B68" s="36"/>
      <c r="U68" s="37"/>
    </row>
    <row r="69" spans="2:21" x14ac:dyDescent="0.3">
      <c r="B69" s="36"/>
      <c r="U69" s="37"/>
    </row>
    <row r="70" spans="2:21" x14ac:dyDescent="0.3">
      <c r="B70" s="36"/>
      <c r="U70" s="37"/>
    </row>
    <row r="71" spans="2:21" x14ac:dyDescent="0.3">
      <c r="B71" s="36"/>
      <c r="U71" s="37"/>
    </row>
    <row r="72" spans="2:21" x14ac:dyDescent="0.3">
      <c r="B72" s="36"/>
      <c r="U72" s="37"/>
    </row>
    <row r="73" spans="2:21" x14ac:dyDescent="0.3">
      <c r="B73" s="36"/>
      <c r="U73" s="37"/>
    </row>
    <row r="74" spans="2:21" x14ac:dyDescent="0.3">
      <c r="B74" s="36"/>
      <c r="U74" s="37"/>
    </row>
    <row r="75" spans="2:21" x14ac:dyDescent="0.3">
      <c r="B75" s="36"/>
      <c r="U75" s="37"/>
    </row>
    <row r="76" spans="2:21" x14ac:dyDescent="0.3">
      <c r="B76" s="36"/>
      <c r="U76" s="37"/>
    </row>
    <row r="77" spans="2:21" x14ac:dyDescent="0.3">
      <c r="B77" s="36"/>
      <c r="K77" s="232" t="s">
        <v>96</v>
      </c>
      <c r="L77" s="232"/>
      <c r="M77" s="232"/>
      <c r="N77" s="232"/>
      <c r="U77" s="37"/>
    </row>
    <row r="78" spans="2:21" x14ac:dyDescent="0.3">
      <c r="B78" s="36"/>
      <c r="K78" s="65" t="str">
        <f>+Autodiagnóstico!C22</f>
        <v>Promoción de la gestión del Código de Integridad</v>
      </c>
      <c r="U78" s="37"/>
    </row>
    <row r="79" spans="2:21" x14ac:dyDescent="0.3">
      <c r="B79" s="36"/>
      <c r="D79" s="48"/>
      <c r="J79" s="35" t="s">
        <v>24</v>
      </c>
      <c r="K79" s="35" t="s">
        <v>12</v>
      </c>
      <c r="L79" s="35" t="s">
        <v>11</v>
      </c>
      <c r="U79" s="37"/>
    </row>
    <row r="80" spans="2:21" x14ac:dyDescent="0.3">
      <c r="B80" s="36"/>
      <c r="J80" s="35" t="str">
        <f>+Autodiagnóstico!E22</f>
        <v>Ejecutar el Plan de gestión del Código de integridad</v>
      </c>
      <c r="K80" s="35">
        <v>100</v>
      </c>
      <c r="L80" s="38">
        <f>+Autodiagnóstico!F22</f>
        <v>50.5</v>
      </c>
      <c r="U80" s="37"/>
    </row>
    <row r="81" spans="2:21" x14ac:dyDescent="0.3">
      <c r="B81" s="36"/>
      <c r="J81" s="35" t="str">
        <f>+Autodiagnóstico!E28</f>
        <v>Evaluación de Resultados de la implementación del Código de Integridad</v>
      </c>
      <c r="K81" s="35">
        <v>100</v>
      </c>
      <c r="L81" s="38">
        <f>+Autodiagnóstico!F28</f>
        <v>55</v>
      </c>
      <c r="U81" s="37"/>
    </row>
    <row r="82" spans="2:21" x14ac:dyDescent="0.3">
      <c r="B82" s="36"/>
      <c r="U82" s="37"/>
    </row>
    <row r="83" spans="2:21" x14ac:dyDescent="0.3">
      <c r="B83" s="36"/>
      <c r="U83" s="37"/>
    </row>
    <row r="84" spans="2:21" x14ac:dyDescent="0.3">
      <c r="B84" s="36"/>
      <c r="U84" s="37"/>
    </row>
    <row r="85" spans="2:21" x14ac:dyDescent="0.3">
      <c r="B85" s="36"/>
      <c r="U85" s="37"/>
    </row>
    <row r="86" spans="2:21" x14ac:dyDescent="0.3">
      <c r="B86" s="36"/>
      <c r="U86" s="37"/>
    </row>
    <row r="87" spans="2:21" x14ac:dyDescent="0.3">
      <c r="B87" s="36"/>
      <c r="U87" s="37"/>
    </row>
    <row r="88" spans="2:21" x14ac:dyDescent="0.3">
      <c r="B88" s="36"/>
      <c r="U88" s="37"/>
    </row>
    <row r="89" spans="2:21" x14ac:dyDescent="0.3">
      <c r="B89" s="36"/>
      <c r="U89" s="37"/>
    </row>
    <row r="90" spans="2:21" x14ac:dyDescent="0.3">
      <c r="B90" s="36"/>
      <c r="U90" s="37"/>
    </row>
    <row r="91" spans="2:21" x14ac:dyDescent="0.3">
      <c r="B91" s="36"/>
      <c r="U91" s="37"/>
    </row>
    <row r="92" spans="2:21" x14ac:dyDescent="0.3">
      <c r="B92" s="36"/>
      <c r="U92" s="37"/>
    </row>
    <row r="93" spans="2:21" x14ac:dyDescent="0.3">
      <c r="B93" s="36"/>
      <c r="U93" s="37"/>
    </row>
    <row r="94" spans="2:21" x14ac:dyDescent="0.3">
      <c r="B94" s="36"/>
      <c r="U94" s="37"/>
    </row>
    <row r="95" spans="2:21" x14ac:dyDescent="0.3">
      <c r="B95" s="36"/>
      <c r="U95" s="37"/>
    </row>
    <row r="96" spans="2:21" x14ac:dyDescent="0.3">
      <c r="B96" s="36"/>
      <c r="U96" s="37"/>
    </row>
    <row r="97" spans="2:21" x14ac:dyDescent="0.3">
      <c r="B97" s="36"/>
      <c r="U97" s="37"/>
    </row>
    <row r="98" spans="2:21" ht="14.5" thickBot="1" x14ac:dyDescent="0.35">
      <c r="B98" s="39"/>
      <c r="C98" s="40"/>
      <c r="D98" s="40"/>
      <c r="E98" s="40"/>
      <c r="F98" s="40"/>
      <c r="G98" s="40"/>
      <c r="H98" s="40"/>
      <c r="I98" s="40"/>
      <c r="J98" s="40"/>
      <c r="K98" s="40"/>
      <c r="L98" s="40"/>
      <c r="M98" s="40"/>
      <c r="N98" s="40"/>
      <c r="O98" s="40"/>
      <c r="P98" s="40"/>
      <c r="Q98" s="40"/>
      <c r="R98" s="40"/>
      <c r="S98" s="40"/>
      <c r="T98" s="40"/>
      <c r="U98" s="41"/>
    </row>
    <row r="99" spans="2:21" x14ac:dyDescent="0.3"/>
    <row r="100" spans="2:21" x14ac:dyDescent="0.3"/>
    <row r="101" spans="2:21" x14ac:dyDescent="0.3"/>
    <row r="102" spans="2:21" x14ac:dyDescent="0.3">
      <c r="C102" s="42"/>
      <c r="D102" s="43"/>
      <c r="E102" s="43"/>
      <c r="F102" s="43"/>
      <c r="O102" s="44"/>
      <c r="P102" s="45"/>
    </row>
    <row r="103" spans="2:21" x14ac:dyDescent="0.3">
      <c r="O103" s="44"/>
      <c r="P103" s="45"/>
    </row>
    <row r="104" spans="2:21" x14ac:dyDescent="0.3">
      <c r="O104" s="44"/>
      <c r="P104" s="45"/>
    </row>
    <row r="105" spans="2:21" x14ac:dyDescent="0.3"/>
    <row r="106" spans="2:21" ht="18" x14ac:dyDescent="0.4">
      <c r="K106" s="233" t="s">
        <v>31</v>
      </c>
      <c r="L106" s="233"/>
    </row>
    <row r="107" spans="2:21" x14ac:dyDescent="0.3"/>
    <row r="108" spans="2:21" x14ac:dyDescent="0.3"/>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Z44"/>
  <sheetViews>
    <sheetView showGridLines="0" tabSelected="1" topLeftCell="E1" zoomScale="80" zoomScaleNormal="80" workbookViewId="0">
      <selection activeCell="L19" sqref="L19:L24"/>
    </sheetView>
  </sheetViews>
  <sheetFormatPr baseColWidth="10" defaultColWidth="0" defaultRowHeight="14" zeroHeight="1" x14ac:dyDescent="0.35"/>
  <cols>
    <col min="1" max="1" width="1.7265625" style="3" customWidth="1"/>
    <col min="2" max="2" width="1.54296875" style="3" customWidth="1"/>
    <col min="3" max="3" width="21.54296875" style="3" customWidth="1"/>
    <col min="4" max="4" width="34" style="3" customWidth="1"/>
    <col min="5" max="5" width="48.26953125" style="3" customWidth="1"/>
    <col min="6" max="6" width="15.54296875" style="3" customWidth="1"/>
    <col min="7" max="7" width="28.7265625" style="3" hidden="1" customWidth="1"/>
    <col min="8" max="9" width="22.26953125" style="3" hidden="1" customWidth="1"/>
    <col min="10" max="12" width="29" style="3" customWidth="1"/>
    <col min="13" max="16" width="28.7265625" style="3" customWidth="1"/>
    <col min="17" max="17" width="1.453125" style="3" customWidth="1"/>
    <col min="18" max="18" width="4.54296875" style="3" customWidth="1"/>
    <col min="19" max="26" width="0" style="3" hidden="1" customWidth="1"/>
    <col min="27" max="16384" width="11.453125" style="3" hidden="1"/>
  </cols>
  <sheetData>
    <row r="1" spans="2:17" ht="9" customHeight="1" thickBot="1" x14ac:dyDescent="0.4"/>
    <row r="2" spans="2:17" ht="93" customHeight="1" x14ac:dyDescent="0.35">
      <c r="B2" s="157"/>
      <c r="C2" s="20"/>
      <c r="D2" s="20"/>
      <c r="E2" s="20"/>
      <c r="F2" s="20"/>
      <c r="G2" s="20"/>
      <c r="H2" s="20"/>
      <c r="I2" s="20"/>
      <c r="J2" s="20"/>
      <c r="K2" s="20"/>
      <c r="L2" s="20"/>
      <c r="M2" s="20"/>
      <c r="N2" s="20"/>
      <c r="O2" s="20"/>
      <c r="P2" s="20"/>
      <c r="Q2" s="158"/>
    </row>
    <row r="3" spans="2:17" ht="32.25" customHeight="1" x14ac:dyDescent="0.35">
      <c r="B3" s="159"/>
      <c r="C3" s="193" t="s">
        <v>99</v>
      </c>
      <c r="D3" s="194"/>
      <c r="E3" s="194"/>
      <c r="F3" s="194"/>
      <c r="G3" s="194"/>
      <c r="H3" s="194"/>
      <c r="I3" s="194"/>
      <c r="J3" s="194"/>
      <c r="K3" s="194"/>
      <c r="L3" s="194"/>
      <c r="M3" s="194"/>
      <c r="N3" s="194"/>
      <c r="O3" s="194"/>
      <c r="P3" s="194"/>
      <c r="Q3" s="160"/>
    </row>
    <row r="4" spans="2:17" ht="12" customHeight="1" thickBot="1" x14ac:dyDescent="0.4">
      <c r="B4" s="159"/>
      <c r="Q4" s="160"/>
    </row>
    <row r="5" spans="2:17" ht="32.25" customHeight="1" x14ac:dyDescent="0.35">
      <c r="B5" s="159"/>
      <c r="C5" s="247" t="s">
        <v>89</v>
      </c>
      <c r="D5" s="242" t="s">
        <v>41</v>
      </c>
      <c r="E5" s="242" t="s">
        <v>3</v>
      </c>
      <c r="F5" s="242" t="s">
        <v>30</v>
      </c>
      <c r="G5" s="257" t="s">
        <v>0</v>
      </c>
      <c r="H5" s="257" t="s">
        <v>1</v>
      </c>
      <c r="I5" s="255" t="s">
        <v>97</v>
      </c>
      <c r="J5" s="251" t="s">
        <v>128</v>
      </c>
      <c r="K5" s="259" t="s">
        <v>129</v>
      </c>
      <c r="L5" s="259" t="s">
        <v>239</v>
      </c>
      <c r="M5" s="253" t="s">
        <v>130</v>
      </c>
      <c r="N5" s="261" t="s">
        <v>121</v>
      </c>
      <c r="O5" s="262"/>
      <c r="P5" s="249" t="s">
        <v>124</v>
      </c>
      <c r="Q5" s="160"/>
    </row>
    <row r="6" spans="2:17" ht="36" customHeight="1" thickBot="1" x14ac:dyDescent="0.4">
      <c r="B6" s="24"/>
      <c r="C6" s="248"/>
      <c r="D6" s="243"/>
      <c r="E6" s="243"/>
      <c r="F6" s="243"/>
      <c r="G6" s="258"/>
      <c r="H6" s="258"/>
      <c r="I6" s="256"/>
      <c r="J6" s="252"/>
      <c r="K6" s="260"/>
      <c r="L6" s="260"/>
      <c r="M6" s="254"/>
      <c r="N6" s="112" t="s">
        <v>122</v>
      </c>
      <c r="O6" s="112" t="s">
        <v>123</v>
      </c>
      <c r="P6" s="250"/>
      <c r="Q6" s="160"/>
    </row>
    <row r="7" spans="2:17" ht="50.25" customHeight="1" x14ac:dyDescent="0.35">
      <c r="B7" s="244"/>
      <c r="C7" s="239" t="str">
        <f>+Autodiagnóstico!C10</f>
        <v>Condiciones institucionales idóneas para la implementación y gestión del Código de Integridad</v>
      </c>
      <c r="D7" s="236" t="str">
        <f>+Autodiagnóstico!E10</f>
        <v>Realizar el diagnóstico del estado actual de la entidad en temas de integridad</v>
      </c>
      <c r="E7" s="161" t="str">
        <f>+Autodiagnóstico!G10</f>
        <v>A partir de los resultados de FURAG, identificar y documentar las debilidades y fortalezas de la  implementación del Código de Integridad.</v>
      </c>
      <c r="F7" s="76">
        <f>+Autodiagnóstico!H10</f>
        <v>80</v>
      </c>
      <c r="G7" s="162" t="s">
        <v>58</v>
      </c>
      <c r="H7" s="162" t="s">
        <v>70</v>
      </c>
      <c r="I7" s="162" t="s">
        <v>69</v>
      </c>
      <c r="J7" s="263" t="s">
        <v>245</v>
      </c>
      <c r="K7" s="263" t="s">
        <v>246</v>
      </c>
      <c r="L7" s="263" t="s">
        <v>240</v>
      </c>
      <c r="M7" s="263" t="s">
        <v>241</v>
      </c>
      <c r="N7" s="268">
        <v>44927</v>
      </c>
      <c r="O7" s="268">
        <v>45078</v>
      </c>
      <c r="P7" s="263" t="s">
        <v>247</v>
      </c>
      <c r="Q7" s="160"/>
    </row>
    <row r="8" spans="2:17" ht="58.5" customHeight="1" x14ac:dyDescent="0.35">
      <c r="B8" s="244"/>
      <c r="C8" s="240"/>
      <c r="D8" s="237"/>
      <c r="E8" s="163" t="str">
        <f>+Autodiagnóstico!G11</f>
        <v>Dianosticar, a través de encuestas, entrevistas o grupos de intercambio, si los servidores de la entidad han apropiado los valores del código de integridad.</v>
      </c>
      <c r="F8" s="73">
        <f>+Autodiagnóstico!H11</f>
        <v>100</v>
      </c>
      <c r="G8" s="164" t="s">
        <v>58</v>
      </c>
      <c r="H8" s="164" t="s">
        <v>70</v>
      </c>
      <c r="I8" s="164" t="s">
        <v>69</v>
      </c>
      <c r="J8" s="264"/>
      <c r="K8" s="264"/>
      <c r="L8" s="264"/>
      <c r="M8" s="264"/>
      <c r="N8" s="269"/>
      <c r="O8" s="269"/>
      <c r="P8" s="264"/>
      <c r="Q8" s="160"/>
    </row>
    <row r="9" spans="2:17" ht="50.25" customHeight="1" x14ac:dyDescent="0.35">
      <c r="B9" s="244"/>
      <c r="C9" s="240"/>
      <c r="D9" s="237"/>
      <c r="E9" s="163" t="str">
        <f>+Autodiagnóstico!G12</f>
        <v>Diagnosticar si las estrategias de comunicación que empleó la entidad para promover el Código de Integridad son idóneas.</v>
      </c>
      <c r="F9" s="73">
        <f>+Autodiagnóstico!H12</f>
        <v>80</v>
      </c>
      <c r="G9" s="164" t="s">
        <v>58</v>
      </c>
      <c r="H9" s="164" t="s">
        <v>70</v>
      </c>
      <c r="I9" s="164" t="s">
        <v>69</v>
      </c>
      <c r="J9" s="264"/>
      <c r="K9" s="264"/>
      <c r="L9" s="264"/>
      <c r="M9" s="264"/>
      <c r="N9" s="269"/>
      <c r="O9" s="269"/>
      <c r="P9" s="264"/>
      <c r="Q9" s="160"/>
    </row>
    <row r="10" spans="2:17" ht="43.5" customHeight="1" x14ac:dyDescent="0.35">
      <c r="B10" s="244"/>
      <c r="C10" s="240"/>
      <c r="D10" s="246"/>
      <c r="E10" s="165" t="str">
        <f>+Autodiagnóstico!G13</f>
        <v>Socializar los resultados  obtenidos en el periodo anterior sobre la implementación del Código de Integridad.</v>
      </c>
      <c r="F10" s="82">
        <f>+Autodiagnóstico!H13</f>
        <v>50</v>
      </c>
      <c r="G10" s="166" t="s">
        <v>58</v>
      </c>
      <c r="H10" s="166" t="s">
        <v>70</v>
      </c>
      <c r="I10" s="166" t="s">
        <v>60</v>
      </c>
      <c r="J10" s="265"/>
      <c r="K10" s="265"/>
      <c r="L10" s="265"/>
      <c r="M10" s="265"/>
      <c r="N10" s="267"/>
      <c r="O10" s="267"/>
      <c r="P10" s="265"/>
      <c r="Q10" s="160"/>
    </row>
    <row r="11" spans="2:17" ht="63" customHeight="1" x14ac:dyDescent="0.35">
      <c r="B11" s="244"/>
      <c r="C11" s="240"/>
      <c r="D11" s="234" t="str">
        <f>+Autodiagnóstico!E14</f>
        <v xml:space="preserve">Plan de mejora en la implementación del Código de Integridad. 
 Paso 1.Generar espacios de retroalimentación que permitan recolectar ideas que ayuden a mejorar la implementación del Código de Integridad.  
</v>
      </c>
      <c r="E11" s="167" t="str">
        <f>+Autodiagnóstico!G14</f>
        <v>Determinar el alcance de las estrategias de implementación del Código de Integridad, para establecer actividades concretas que mejoren la apropiación y/o adaptación al Código.</v>
      </c>
      <c r="F11" s="74">
        <f>+Autodiagnóstico!H14</f>
        <v>100</v>
      </c>
      <c r="G11" s="168" t="s">
        <v>58</v>
      </c>
      <c r="H11" s="168" t="s">
        <v>70</v>
      </c>
      <c r="I11" s="168" t="s">
        <v>60</v>
      </c>
      <c r="J11" s="266"/>
      <c r="K11" s="266"/>
      <c r="L11" s="155"/>
      <c r="M11" s="266"/>
      <c r="N11" s="266"/>
      <c r="O11" s="266"/>
      <c r="P11" s="266"/>
      <c r="Q11" s="160"/>
    </row>
    <row r="12" spans="2:17" ht="87" customHeight="1" x14ac:dyDescent="0.35">
      <c r="B12" s="244"/>
      <c r="C12" s="240"/>
      <c r="D12" s="235"/>
      <c r="E12" s="169"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77">
        <f>+Autodiagnóstico!H15</f>
        <v>80</v>
      </c>
      <c r="G12" s="170" t="s">
        <v>59</v>
      </c>
      <c r="H12" s="170" t="s">
        <v>70</v>
      </c>
      <c r="I12" s="170" t="s">
        <v>60</v>
      </c>
      <c r="J12" s="267"/>
      <c r="K12" s="267"/>
      <c r="L12" s="156"/>
      <c r="M12" s="267"/>
      <c r="N12" s="267"/>
      <c r="O12" s="267"/>
      <c r="P12" s="267"/>
      <c r="Q12" s="160"/>
    </row>
    <row r="13" spans="2:17" ht="37.5" x14ac:dyDescent="0.35">
      <c r="B13" s="244"/>
      <c r="C13" s="240"/>
      <c r="D13" s="236" t="str">
        <f>+Autodiagnóstico!E16</f>
        <v>Plan de mejora en la  implementación del Código de Integridad.  
 Paso 2. Fomentar los mecanismos de sensibilización, inducción, reinducción y afianzamiento de los contenidos del Código de Integridad.</v>
      </c>
      <c r="E13" s="161" t="str">
        <f>+Autodiagnóstico!G16</f>
        <v>Definir los  canales  y las metodologías que se emplearán  para desarrollar  las actividades de implementación del Código de Integridad.</v>
      </c>
      <c r="F13" s="76">
        <f>+Autodiagnóstico!H16</f>
        <v>100</v>
      </c>
      <c r="G13" s="162" t="s">
        <v>59</v>
      </c>
      <c r="H13" s="162" t="s">
        <v>70</v>
      </c>
      <c r="I13" s="162" t="s">
        <v>60</v>
      </c>
      <c r="J13" s="270" t="s">
        <v>248</v>
      </c>
      <c r="K13" s="270" t="s">
        <v>249</v>
      </c>
      <c r="L13" s="270" t="s">
        <v>240</v>
      </c>
      <c r="M13" s="270" t="s">
        <v>250</v>
      </c>
      <c r="N13" s="273">
        <v>44958</v>
      </c>
      <c r="O13" s="273">
        <v>45078</v>
      </c>
      <c r="P13" s="270" t="s">
        <v>251</v>
      </c>
      <c r="Q13" s="160"/>
    </row>
    <row r="14" spans="2:17" ht="40.5" customHeight="1" x14ac:dyDescent="0.35">
      <c r="B14" s="244"/>
      <c r="C14" s="240"/>
      <c r="D14" s="237"/>
      <c r="E14" s="163" t="str">
        <f>+Autodiagnóstico!G17</f>
        <v xml:space="preserve">Definir las estrategias para la inducción o reinducción de los servidores públicos con el propósito de afianzar las temáticas del Código de integridad. </v>
      </c>
      <c r="F14" s="73">
        <f>+Autodiagnóstico!H17</f>
        <v>100</v>
      </c>
      <c r="G14" s="164" t="s">
        <v>58</v>
      </c>
      <c r="H14" s="164" t="s">
        <v>70</v>
      </c>
      <c r="I14" s="164" t="s">
        <v>60</v>
      </c>
      <c r="J14" s="264"/>
      <c r="K14" s="264"/>
      <c r="L14" s="264"/>
      <c r="M14" s="264"/>
      <c r="N14" s="269"/>
      <c r="O14" s="269"/>
      <c r="P14" s="264"/>
      <c r="Q14" s="160"/>
    </row>
    <row r="15" spans="2:17" ht="37.5" x14ac:dyDescent="0.35">
      <c r="B15" s="244"/>
      <c r="C15" s="240"/>
      <c r="D15" s="237"/>
      <c r="E15" s="163" t="str">
        <f>+Autodiagnóstico!G18</f>
        <v>Definir el presupuesto asociado a las actividades que se implementarán en la entidad para promover el Código de Integridad</v>
      </c>
      <c r="F15" s="73">
        <f>+Autodiagnóstico!H18</f>
        <v>1</v>
      </c>
      <c r="G15" s="164" t="s">
        <v>58</v>
      </c>
      <c r="H15" s="164" t="s">
        <v>70</v>
      </c>
      <c r="I15" s="164" t="s">
        <v>60</v>
      </c>
      <c r="J15" s="264"/>
      <c r="K15" s="264"/>
      <c r="L15" s="264"/>
      <c r="M15" s="264"/>
      <c r="N15" s="269"/>
      <c r="O15" s="269"/>
      <c r="P15" s="264"/>
      <c r="Q15" s="160"/>
    </row>
    <row r="16" spans="2:17" ht="43.5" customHeight="1" x14ac:dyDescent="0.35">
      <c r="B16" s="244"/>
      <c r="C16" s="240"/>
      <c r="D16" s="237"/>
      <c r="E16" s="163" t="str">
        <f>+Autodiagnóstico!G19</f>
        <v>Establecer el  cronograma de ejecución de las actividades de implementación del Código de Integridad.</v>
      </c>
      <c r="F16" s="73">
        <f>+Autodiagnóstico!H19</f>
        <v>100</v>
      </c>
      <c r="G16" s="164" t="s">
        <v>58</v>
      </c>
      <c r="H16" s="164" t="s">
        <v>70</v>
      </c>
      <c r="I16" s="164" t="s">
        <v>60</v>
      </c>
      <c r="J16" s="264"/>
      <c r="K16" s="264"/>
      <c r="L16" s="264"/>
      <c r="M16" s="264"/>
      <c r="N16" s="269"/>
      <c r="O16" s="269"/>
      <c r="P16" s="264"/>
      <c r="Q16" s="160"/>
    </row>
    <row r="17" spans="2:17" ht="42.75" customHeight="1" x14ac:dyDescent="0.35">
      <c r="B17" s="244"/>
      <c r="C17" s="240"/>
      <c r="D17" s="237"/>
      <c r="E17" s="163" t="str">
        <f>+Autodiagnóstico!G20</f>
        <v>Definir los roles y responsabilidades del Grupo de Trabajo de integridad en cabeza del Grupo de Gestión Humana</v>
      </c>
      <c r="F17" s="73">
        <f>+Autodiagnóstico!H20</f>
        <v>100</v>
      </c>
      <c r="G17" s="164" t="s">
        <v>58</v>
      </c>
      <c r="H17" s="164" t="s">
        <v>70</v>
      </c>
      <c r="I17" s="164" t="s">
        <v>60</v>
      </c>
      <c r="J17" s="264"/>
      <c r="K17" s="264"/>
      <c r="L17" s="264"/>
      <c r="M17" s="264"/>
      <c r="N17" s="269"/>
      <c r="O17" s="269"/>
      <c r="P17" s="264"/>
      <c r="Q17" s="160"/>
    </row>
    <row r="18" spans="2:17" ht="78.75" customHeight="1" thickBot="1" x14ac:dyDescent="0.4">
      <c r="B18" s="244"/>
      <c r="C18" s="241"/>
      <c r="D18" s="238"/>
      <c r="E18" s="171"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75">
        <f>+Autodiagnóstico!H21</f>
        <v>100</v>
      </c>
      <c r="G18" s="172" t="s">
        <v>58</v>
      </c>
      <c r="H18" s="172" t="s">
        <v>70</v>
      </c>
      <c r="I18" s="172" t="s">
        <v>60</v>
      </c>
      <c r="J18" s="271"/>
      <c r="K18" s="271"/>
      <c r="L18" s="271"/>
      <c r="M18" s="271"/>
      <c r="N18" s="274"/>
      <c r="O18" s="274"/>
      <c r="P18" s="271"/>
      <c r="Q18" s="160"/>
    </row>
    <row r="19" spans="2:17" ht="37.5" customHeight="1" x14ac:dyDescent="0.35">
      <c r="B19" s="244"/>
      <c r="C19" s="239" t="str">
        <f>+Autodiagnóstico!C22</f>
        <v>Promoción de la gestión del Código de Integridad</v>
      </c>
      <c r="D19" s="245" t="str">
        <f>+Autodiagnóstico!E22</f>
        <v>Ejecutar el Plan de gestión del Código de integridad</v>
      </c>
      <c r="E19" s="173" t="str">
        <f>+Autodiagnóstico!G22</f>
        <v xml:space="preserve">Preparar las actividades que se implementarán en el afianzamiento del Código de Integridad. </v>
      </c>
      <c r="F19" s="78">
        <f>+Autodiagnóstico!H22</f>
        <v>100</v>
      </c>
      <c r="G19" s="174" t="s">
        <v>59</v>
      </c>
      <c r="H19" s="174" t="s">
        <v>70</v>
      </c>
      <c r="I19" s="174" t="s">
        <v>60</v>
      </c>
      <c r="J19" s="263" t="s">
        <v>252</v>
      </c>
      <c r="K19" s="263" t="s">
        <v>255</v>
      </c>
      <c r="L19" s="263" t="s">
        <v>240</v>
      </c>
      <c r="M19" s="263" t="s">
        <v>242</v>
      </c>
      <c r="N19" s="268">
        <v>44927</v>
      </c>
      <c r="O19" s="268">
        <v>45291</v>
      </c>
      <c r="P19" s="272" t="s">
        <v>253</v>
      </c>
      <c r="Q19" s="160"/>
    </row>
    <row r="20" spans="2:17" ht="53.25" customHeight="1" x14ac:dyDescent="0.35">
      <c r="B20" s="244"/>
      <c r="C20" s="240"/>
      <c r="D20" s="237"/>
      <c r="E20" s="175" t="str">
        <f>+Autodiagnóstico!G23</f>
        <v>Divulgar las actvidades del Código de integridad  por distintos canales, logrando la participación activa de los servidores públicos a ser parte de las buenas practicas.</v>
      </c>
      <c r="F20" s="79">
        <f>+Autodiagnóstico!H23</f>
        <v>100</v>
      </c>
      <c r="G20" s="164" t="s">
        <v>59</v>
      </c>
      <c r="H20" s="164" t="s">
        <v>70</v>
      </c>
      <c r="I20" s="164" t="s">
        <v>60</v>
      </c>
      <c r="J20" s="264"/>
      <c r="K20" s="264"/>
      <c r="L20" s="264"/>
      <c r="M20" s="264"/>
      <c r="N20" s="269"/>
      <c r="O20" s="269"/>
      <c r="P20" s="269"/>
      <c r="Q20" s="160"/>
    </row>
    <row r="21" spans="2:17" ht="37.5" x14ac:dyDescent="0.35">
      <c r="B21" s="244"/>
      <c r="C21" s="240"/>
      <c r="D21" s="237"/>
      <c r="E21" s="175" t="str">
        <f>+Autodiagnóstico!G24</f>
        <v>Implementar las actividades con los servidores públicos de la entidad, habilitando espacios presenciales y virtuales para dicho aprendizaje.</v>
      </c>
      <c r="F21" s="79">
        <f>+Autodiagnóstico!H24</f>
        <v>100</v>
      </c>
      <c r="G21" s="164" t="s">
        <v>58</v>
      </c>
      <c r="H21" s="164" t="s">
        <v>70</v>
      </c>
      <c r="I21" s="164" t="s">
        <v>60</v>
      </c>
      <c r="J21" s="264"/>
      <c r="K21" s="264"/>
      <c r="L21" s="264"/>
      <c r="M21" s="264"/>
      <c r="N21" s="269"/>
      <c r="O21" s="269"/>
      <c r="P21" s="269"/>
      <c r="Q21" s="160"/>
    </row>
    <row r="22" spans="2:17" ht="70.5" customHeight="1" x14ac:dyDescent="0.35">
      <c r="B22" s="244"/>
      <c r="C22" s="240"/>
      <c r="D22" s="237"/>
      <c r="E22" s="175"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79">
        <f>+Autodiagnóstico!H25</f>
        <v>1</v>
      </c>
      <c r="G22" s="164" t="s">
        <v>58</v>
      </c>
      <c r="H22" s="164" t="s">
        <v>70</v>
      </c>
      <c r="I22" s="164" t="s">
        <v>60</v>
      </c>
      <c r="J22" s="264"/>
      <c r="K22" s="264"/>
      <c r="L22" s="264"/>
      <c r="M22" s="264"/>
      <c r="N22" s="269"/>
      <c r="O22" s="269"/>
      <c r="P22" s="269"/>
      <c r="Q22" s="160"/>
    </row>
    <row r="23" spans="2:17" ht="57.75" customHeight="1" x14ac:dyDescent="0.35">
      <c r="B23" s="244"/>
      <c r="C23" s="240"/>
      <c r="D23" s="237"/>
      <c r="E23" s="175" t="str">
        <f>+Autodiagnóstico!G26</f>
        <v>Analizar la actividad  que se ejecutó, así como las recomendaciones u objeciones recibidas en el proceso de participación y realizar los ajustes a que haya lugar.</v>
      </c>
      <c r="F23" s="79">
        <f>+Autodiagnóstico!H26</f>
        <v>1</v>
      </c>
      <c r="G23" s="164" t="s">
        <v>58</v>
      </c>
      <c r="H23" s="164" t="s">
        <v>70</v>
      </c>
      <c r="I23" s="164" t="s">
        <v>60</v>
      </c>
      <c r="J23" s="264"/>
      <c r="K23" s="264"/>
      <c r="L23" s="264"/>
      <c r="M23" s="264"/>
      <c r="N23" s="269"/>
      <c r="O23" s="269"/>
      <c r="P23" s="269"/>
      <c r="Q23" s="160"/>
    </row>
    <row r="24" spans="2:17" ht="47.25" customHeight="1" x14ac:dyDescent="0.35">
      <c r="B24" s="244"/>
      <c r="C24" s="240"/>
      <c r="D24" s="235"/>
      <c r="E24" s="176" t="str">
        <f>+Autodiagnóstico!G27</f>
        <v>Socializar los resultados de la consolidación de las actividades del Código de Integridad.</v>
      </c>
      <c r="F24" s="80">
        <f>+Autodiagnóstico!H27</f>
        <v>1</v>
      </c>
      <c r="G24" s="170"/>
      <c r="H24" s="170" t="s">
        <v>70</v>
      </c>
      <c r="I24" s="170"/>
      <c r="J24" s="265"/>
      <c r="K24" s="265"/>
      <c r="L24" s="265"/>
      <c r="M24" s="265"/>
      <c r="N24" s="267"/>
      <c r="O24" s="267"/>
      <c r="P24" s="267"/>
      <c r="Q24" s="160"/>
    </row>
    <row r="25" spans="2:17" ht="86.25" customHeight="1" x14ac:dyDescent="0.35">
      <c r="B25" s="244"/>
      <c r="C25" s="240"/>
      <c r="D25" s="236" t="str">
        <f>+Autodiagnóstico!E28</f>
        <v>Evaluación de Resultados de la implementación del Código de Integridad</v>
      </c>
      <c r="E25" s="177" t="str">
        <f>+Autodiagnóstico!G28</f>
        <v>Analizar los resultados obtenidos en la implementación de las acciones del Código de Integración:
1. Identificar el número de actividades en las que se involucró al servidor público con los temas del Código. 
2. Grupos de intercambio</v>
      </c>
      <c r="F25" s="81">
        <f>+Autodiagnóstico!H28</f>
        <v>60</v>
      </c>
      <c r="G25" s="162" t="s">
        <v>58</v>
      </c>
      <c r="H25" s="162" t="s">
        <v>70</v>
      </c>
      <c r="I25" s="162" t="s">
        <v>60</v>
      </c>
      <c r="J25" s="270" t="s">
        <v>243</v>
      </c>
      <c r="K25" s="270" t="s">
        <v>254</v>
      </c>
      <c r="L25" s="270" t="s">
        <v>240</v>
      </c>
      <c r="M25" s="270" t="s">
        <v>242</v>
      </c>
      <c r="N25" s="273">
        <v>44927</v>
      </c>
      <c r="O25" s="273">
        <v>45291</v>
      </c>
      <c r="P25" s="266" t="s">
        <v>244</v>
      </c>
      <c r="Q25" s="160"/>
    </row>
    <row r="26" spans="2:17" ht="51" customHeight="1" x14ac:dyDescent="0.35">
      <c r="B26" s="244"/>
      <c r="C26" s="240"/>
      <c r="D26" s="237"/>
      <c r="E26" s="175" t="str">
        <f>+Autodiagnóstico!G29</f>
        <v xml:space="preserve">Documentar las buenas practicas de la entidad en materia de Integridad que permitan alimentar la próximo intervención del Código. </v>
      </c>
      <c r="F26" s="79">
        <f>+Autodiagnóstico!H29</f>
        <v>50</v>
      </c>
      <c r="G26" s="164" t="s">
        <v>58</v>
      </c>
      <c r="H26" s="164" t="s">
        <v>70</v>
      </c>
      <c r="I26" s="164" t="s">
        <v>60</v>
      </c>
      <c r="J26" s="276"/>
      <c r="K26" s="276"/>
      <c r="L26" s="276"/>
      <c r="M26" s="276"/>
      <c r="N26" s="275"/>
      <c r="O26" s="275"/>
      <c r="P26" s="275"/>
      <c r="Q26" s="160"/>
    </row>
    <row r="27" spans="2:17" ht="9" customHeight="1" thickBot="1" x14ac:dyDescent="0.4">
      <c r="B27" s="178"/>
      <c r="C27" s="27"/>
      <c r="D27" s="27"/>
      <c r="E27" s="179"/>
      <c r="F27" s="27"/>
      <c r="G27" s="27"/>
      <c r="H27" s="27"/>
      <c r="I27" s="27"/>
      <c r="J27" s="27"/>
      <c r="K27" s="27"/>
      <c r="L27" s="27"/>
      <c r="M27" s="27"/>
      <c r="N27" s="27"/>
      <c r="O27" s="27"/>
      <c r="P27" s="27"/>
      <c r="Q27" s="180"/>
    </row>
    <row r="28" spans="2:17" x14ac:dyDescent="0.35"/>
    <row r="29" spans="2:17" x14ac:dyDescent="0.35"/>
    <row r="30" spans="2:17" x14ac:dyDescent="0.35"/>
    <row r="31" spans="2:17" x14ac:dyDescent="0.35"/>
    <row r="32" spans="2:17" x14ac:dyDescent="0.35"/>
    <row r="33" spans="7:7" x14ac:dyDescent="0.35"/>
    <row r="34" spans="7:7" x14ac:dyDescent="0.35"/>
    <row r="35" spans="7:7" ht="18" x14ac:dyDescent="0.35">
      <c r="G35" s="61" t="s">
        <v>31</v>
      </c>
    </row>
    <row r="36" spans="7:7" x14ac:dyDescent="0.35"/>
    <row r="37" spans="7:7" x14ac:dyDescent="0.35"/>
    <row r="44" spans="7:7" x14ac:dyDescent="0.35"/>
  </sheetData>
  <protectedRanges>
    <protectedRange sqref="J7:P26" name="Planeacion"/>
  </protectedRanges>
  <mergeCells count="56">
    <mergeCell ref="P25:P26"/>
    <mergeCell ref="J25:J26"/>
    <mergeCell ref="K25:K26"/>
    <mergeCell ref="M25:M26"/>
    <mergeCell ref="N25:N26"/>
    <mergeCell ref="O25:O26"/>
    <mergeCell ref="L25:L26"/>
    <mergeCell ref="P13:P18"/>
    <mergeCell ref="J19:J24"/>
    <mergeCell ref="K19:K24"/>
    <mergeCell ref="M19:M24"/>
    <mergeCell ref="N19:N24"/>
    <mergeCell ref="O19:O24"/>
    <mergeCell ref="P19:P24"/>
    <mergeCell ref="J13:J18"/>
    <mergeCell ref="K13:K18"/>
    <mergeCell ref="M13:M18"/>
    <mergeCell ref="N13:N18"/>
    <mergeCell ref="O13:O18"/>
    <mergeCell ref="L13:L18"/>
    <mergeCell ref="L19:L24"/>
    <mergeCell ref="P7:P10"/>
    <mergeCell ref="J11:J12"/>
    <mergeCell ref="K11:K12"/>
    <mergeCell ref="M11:M12"/>
    <mergeCell ref="N11:N12"/>
    <mergeCell ref="O11:O12"/>
    <mergeCell ref="P11:P12"/>
    <mergeCell ref="J7:J10"/>
    <mergeCell ref="K7:K10"/>
    <mergeCell ref="M7:M10"/>
    <mergeCell ref="N7:N10"/>
    <mergeCell ref="O7:O10"/>
    <mergeCell ref="L7:L10"/>
    <mergeCell ref="C3:P3"/>
    <mergeCell ref="C5:C6"/>
    <mergeCell ref="D5:D6"/>
    <mergeCell ref="E5:E6"/>
    <mergeCell ref="P5:P6"/>
    <mergeCell ref="J5:J6"/>
    <mergeCell ref="M5:M6"/>
    <mergeCell ref="I5:I6"/>
    <mergeCell ref="H5:H6"/>
    <mergeCell ref="G5:G6"/>
    <mergeCell ref="K5:K6"/>
    <mergeCell ref="N5:O5"/>
    <mergeCell ref="L5:L6"/>
    <mergeCell ref="D11:D12"/>
    <mergeCell ref="D13:D18"/>
    <mergeCell ref="C7:C18"/>
    <mergeCell ref="F5:F6"/>
    <mergeCell ref="B7:B26"/>
    <mergeCell ref="D19:D24"/>
    <mergeCell ref="D25:D26"/>
    <mergeCell ref="C19:C26"/>
    <mergeCell ref="D7:D10"/>
  </mergeCells>
  <conditionalFormatting sqref="F7:F26">
    <cfRule type="cellIs" dxfId="11" priority="57" operator="between">
      <formula>81</formula>
      <formula>100</formula>
    </cfRule>
    <cfRule type="cellIs" dxfId="10" priority="58" operator="between">
      <formula>61</formula>
      <formula>80</formula>
    </cfRule>
    <cfRule type="cellIs" dxfId="9" priority="59" operator="between">
      <formula>41</formula>
      <formula>60</formula>
    </cfRule>
    <cfRule type="cellIs" dxfId="8" priority="60" operator="between">
      <formula>21</formula>
      <formula>40</formula>
    </cfRule>
    <cfRule type="cellIs" dxfId="7" priority="61"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topLeftCell="H24" zoomScale="80" zoomScaleNormal="80" workbookViewId="0">
      <selection activeCell="H28" sqref="A28:XFD33"/>
    </sheetView>
  </sheetViews>
  <sheetFormatPr baseColWidth="10" defaultRowHeight="14.5" x14ac:dyDescent="0.35"/>
  <cols>
    <col min="1" max="4" width="60.453125" style="113" hidden="1" customWidth="1"/>
    <col min="5" max="5" width="24.453125" style="114" hidden="1" customWidth="1"/>
    <col min="6" max="6" width="20.453125" style="114" hidden="1" customWidth="1"/>
    <col min="7" max="7" width="48.26953125" style="115" hidden="1" customWidth="1"/>
    <col min="8" max="9" width="48.26953125" style="115" customWidth="1"/>
    <col min="10" max="10" width="13.26953125" style="115" bestFit="1" customWidth="1"/>
    <col min="11" max="11" width="20.26953125" style="116" customWidth="1"/>
    <col min="12" max="12" width="22.26953125" style="117" customWidth="1"/>
    <col min="13" max="19" width="0" hidden="1" customWidth="1"/>
  </cols>
  <sheetData>
    <row r="1" spans="1:18" ht="15" thickBot="1" x14ac:dyDescent="0.4"/>
    <row r="2" spans="1:18" x14ac:dyDescent="0.35">
      <c r="A2" s="118"/>
      <c r="B2" s="118"/>
      <c r="C2" s="118"/>
      <c r="D2" s="118"/>
      <c r="E2" s="119"/>
      <c r="F2" s="119"/>
      <c r="G2" s="120"/>
      <c r="H2" s="120"/>
      <c r="I2" s="120"/>
      <c r="J2" s="120"/>
      <c r="K2" s="121"/>
    </row>
    <row r="3" spans="1:18" ht="25.5" x14ac:dyDescent="0.35">
      <c r="A3"/>
      <c r="B3"/>
      <c r="C3"/>
      <c r="D3"/>
      <c r="E3"/>
      <c r="F3"/>
      <c r="G3"/>
      <c r="H3"/>
      <c r="I3"/>
      <c r="J3"/>
      <c r="K3" s="122"/>
    </row>
    <row r="4" spans="1:18" ht="15" thickBot="1" x14ac:dyDescent="0.4"/>
    <row r="5" spans="1:18" ht="17.5" x14ac:dyDescent="0.35">
      <c r="A5" s="280" t="s">
        <v>132</v>
      </c>
      <c r="B5" s="280" t="s">
        <v>133</v>
      </c>
      <c r="C5" s="280" t="s">
        <v>134</v>
      </c>
      <c r="D5" s="280" t="s">
        <v>135</v>
      </c>
      <c r="E5" s="280" t="s">
        <v>136</v>
      </c>
      <c r="F5" s="280"/>
      <c r="G5" s="280" t="s">
        <v>137</v>
      </c>
      <c r="H5" s="154" t="s">
        <v>235</v>
      </c>
      <c r="I5" s="154" t="s">
        <v>137</v>
      </c>
      <c r="J5" s="277" t="s">
        <v>9</v>
      </c>
      <c r="K5" s="279" t="s">
        <v>138</v>
      </c>
    </row>
    <row r="6" spans="1:18" ht="18" thickBot="1" x14ac:dyDescent="0.4">
      <c r="A6" s="280"/>
      <c r="B6" s="280"/>
      <c r="C6" s="280"/>
      <c r="D6" s="280"/>
      <c r="E6" s="123" t="s">
        <v>122</v>
      </c>
      <c r="F6" s="123" t="s">
        <v>139</v>
      </c>
      <c r="G6" s="280"/>
      <c r="H6" s="154"/>
      <c r="I6" s="154"/>
      <c r="J6" s="278"/>
      <c r="K6" s="279"/>
      <c r="O6" t="s">
        <v>140</v>
      </c>
    </row>
    <row r="7" spans="1:18" ht="135" x14ac:dyDescent="0.35">
      <c r="A7" s="124" t="s">
        <v>141</v>
      </c>
      <c r="B7" s="125" t="s">
        <v>142</v>
      </c>
      <c r="C7" s="124" t="s">
        <v>143</v>
      </c>
      <c r="D7" s="124" t="s">
        <v>144</v>
      </c>
      <c r="E7" s="126">
        <v>44564</v>
      </c>
      <c r="F7" s="127">
        <v>44926</v>
      </c>
      <c r="G7" s="128" t="s">
        <v>145</v>
      </c>
      <c r="H7" s="128" t="s">
        <v>131</v>
      </c>
      <c r="I7" s="128" t="s">
        <v>236</v>
      </c>
      <c r="J7" s="128">
        <v>5</v>
      </c>
      <c r="K7" s="129" t="str">
        <f>IF(J7&lt;=0,"PROGRAMADA SEGUNDO SEMESTRE",IF(J7&lt;=1,"NO CUMPLIDA",IF(J7&lt;=3,"EN PROCESO","CUMPLIDA")))</f>
        <v>CUMPLIDA</v>
      </c>
      <c r="L7" s="117" t="s">
        <v>146</v>
      </c>
      <c r="M7" s="130" t="s">
        <v>147</v>
      </c>
      <c r="N7" s="131" t="s">
        <v>148</v>
      </c>
      <c r="O7" s="132"/>
      <c r="R7" t="s">
        <v>149</v>
      </c>
    </row>
    <row r="8" spans="1:18" ht="81" x14ac:dyDescent="0.35">
      <c r="A8" s="124" t="s">
        <v>150</v>
      </c>
      <c r="B8" s="124" t="s">
        <v>151</v>
      </c>
      <c r="C8" s="124" t="s">
        <v>152</v>
      </c>
      <c r="D8" s="124" t="s">
        <v>153</v>
      </c>
      <c r="E8" s="126">
        <v>44564</v>
      </c>
      <c r="F8" s="127">
        <v>44926</v>
      </c>
      <c r="G8" s="128" t="s">
        <v>154</v>
      </c>
      <c r="H8" s="128" t="s">
        <v>126</v>
      </c>
      <c r="I8" s="128" t="s">
        <v>237</v>
      </c>
      <c r="J8" s="128">
        <v>5</v>
      </c>
      <c r="K8" s="129" t="str">
        <f t="shared" ref="K8:K25" si="0">IF(J8&lt;=0,"PROGRAMADA SEGUNDO SEMESTRE",IF(J8&lt;=1,"NO CUMPLIDA",IF(J8&lt;=3,"EN PROCESO","CUMPLIDA")))</f>
        <v>CUMPLIDA</v>
      </c>
      <c r="L8" s="117" t="s">
        <v>155</v>
      </c>
      <c r="M8" s="130" t="s">
        <v>156</v>
      </c>
      <c r="N8" s="131" t="s">
        <v>157</v>
      </c>
      <c r="O8" s="133"/>
      <c r="R8" t="s">
        <v>158</v>
      </c>
    </row>
    <row r="9" spans="1:18" ht="121.5" x14ac:dyDescent="0.35">
      <c r="A9" s="124" t="s">
        <v>159</v>
      </c>
      <c r="B9" s="124" t="s">
        <v>160</v>
      </c>
      <c r="C9" s="124" t="s">
        <v>161</v>
      </c>
      <c r="D9" s="124" t="s">
        <v>162</v>
      </c>
      <c r="E9" s="126">
        <v>44564</v>
      </c>
      <c r="F9" s="127">
        <v>44926</v>
      </c>
      <c r="G9" s="128" t="s">
        <v>163</v>
      </c>
      <c r="H9" s="128" t="s">
        <v>127</v>
      </c>
      <c r="I9" s="128" t="s">
        <v>238</v>
      </c>
      <c r="J9" s="128">
        <v>5</v>
      </c>
      <c r="K9" s="129" t="str">
        <f t="shared" si="0"/>
        <v>CUMPLIDA</v>
      </c>
      <c r="L9" s="117" t="s">
        <v>164</v>
      </c>
      <c r="M9" s="130" t="s">
        <v>165</v>
      </c>
      <c r="N9" s="131" t="s">
        <v>166</v>
      </c>
      <c r="O9" s="134"/>
      <c r="R9" t="s">
        <v>167</v>
      </c>
    </row>
    <row r="10" spans="1:18" ht="148.5" x14ac:dyDescent="0.35">
      <c r="A10" s="124" t="s">
        <v>168</v>
      </c>
      <c r="B10" s="124" t="s">
        <v>169</v>
      </c>
      <c r="C10" s="124" t="s">
        <v>170</v>
      </c>
      <c r="D10" s="124" t="s">
        <v>171</v>
      </c>
      <c r="E10" s="126">
        <v>44564</v>
      </c>
      <c r="F10" s="127">
        <v>44926</v>
      </c>
      <c r="G10" s="128" t="s">
        <v>172</v>
      </c>
      <c r="H10" s="128"/>
      <c r="I10" s="128"/>
      <c r="J10" s="128"/>
      <c r="K10" s="129" t="str">
        <f t="shared" si="0"/>
        <v>PROGRAMADA SEGUNDO SEMESTRE</v>
      </c>
      <c r="M10" s="131" t="s">
        <v>173</v>
      </c>
      <c r="N10" s="131" t="s">
        <v>174</v>
      </c>
      <c r="O10" s="135"/>
      <c r="R10" t="s">
        <v>175</v>
      </c>
    </row>
    <row r="11" spans="1:18" ht="54" x14ac:dyDescent="0.35">
      <c r="A11" s="124" t="s">
        <v>176</v>
      </c>
      <c r="B11" s="124" t="s">
        <v>177</v>
      </c>
      <c r="C11" s="124" t="s">
        <v>170</v>
      </c>
      <c r="D11" s="124" t="s">
        <v>171</v>
      </c>
      <c r="E11" s="126">
        <v>44564</v>
      </c>
      <c r="F11" s="127">
        <v>44926</v>
      </c>
      <c r="G11" s="128" t="s">
        <v>178</v>
      </c>
      <c r="H11" s="128"/>
      <c r="I11" s="128"/>
      <c r="J11" s="128"/>
      <c r="K11" s="129" t="str">
        <f t="shared" si="0"/>
        <v>PROGRAMADA SEGUNDO SEMESTRE</v>
      </c>
    </row>
    <row r="12" spans="1:18" ht="67.5" x14ac:dyDescent="0.35">
      <c r="A12" s="124" t="s">
        <v>179</v>
      </c>
      <c r="B12" s="124" t="s">
        <v>180</v>
      </c>
      <c r="C12" s="124" t="s">
        <v>181</v>
      </c>
      <c r="D12" s="124" t="s">
        <v>181</v>
      </c>
      <c r="E12" s="126">
        <v>44564</v>
      </c>
      <c r="F12" s="127">
        <v>44926</v>
      </c>
      <c r="G12" s="128" t="s">
        <v>182</v>
      </c>
      <c r="H12" s="128"/>
      <c r="I12" s="128"/>
      <c r="J12" s="128"/>
      <c r="K12" s="129" t="str">
        <f t="shared" si="0"/>
        <v>PROGRAMADA SEGUNDO SEMESTRE</v>
      </c>
    </row>
    <row r="13" spans="1:18" ht="67.5" x14ac:dyDescent="0.35">
      <c r="A13" s="124" t="s">
        <v>183</v>
      </c>
      <c r="B13" s="124" t="s">
        <v>184</v>
      </c>
      <c r="C13" s="124" t="s">
        <v>170</v>
      </c>
      <c r="D13" s="124" t="s">
        <v>171</v>
      </c>
      <c r="E13" s="126">
        <v>44564</v>
      </c>
      <c r="F13" s="127">
        <v>44926</v>
      </c>
      <c r="G13" s="128" t="s">
        <v>185</v>
      </c>
      <c r="H13" s="128"/>
      <c r="I13" s="128"/>
      <c r="J13" s="128"/>
      <c r="K13" s="129" t="str">
        <f t="shared" si="0"/>
        <v>PROGRAMADA SEGUNDO SEMESTRE</v>
      </c>
    </row>
    <row r="14" spans="1:18" ht="40.5" x14ac:dyDescent="0.35">
      <c r="A14" s="124" t="s">
        <v>186</v>
      </c>
      <c r="B14" s="124" t="s">
        <v>187</v>
      </c>
      <c r="C14" s="124" t="s">
        <v>188</v>
      </c>
      <c r="D14" s="124" t="s">
        <v>189</v>
      </c>
      <c r="E14" s="126">
        <v>44564</v>
      </c>
      <c r="F14" s="127">
        <v>44926</v>
      </c>
      <c r="G14" s="128" t="s">
        <v>190</v>
      </c>
      <c r="H14" s="128"/>
      <c r="I14" s="128"/>
      <c r="J14" s="128"/>
      <c r="K14" s="129" t="str">
        <f t="shared" si="0"/>
        <v>PROGRAMADA SEGUNDO SEMESTRE</v>
      </c>
    </row>
    <row r="15" spans="1:18" ht="67.5" x14ac:dyDescent="0.35">
      <c r="A15" s="124" t="s">
        <v>191</v>
      </c>
      <c r="B15" s="124" t="s">
        <v>192</v>
      </c>
      <c r="C15" s="124" t="s">
        <v>188</v>
      </c>
      <c r="D15" s="124" t="s">
        <v>189</v>
      </c>
      <c r="E15" s="126">
        <v>44564</v>
      </c>
      <c r="F15" s="127">
        <v>44926</v>
      </c>
      <c r="G15" s="128" t="s">
        <v>193</v>
      </c>
      <c r="H15" s="128"/>
      <c r="I15" s="128"/>
      <c r="J15" s="128"/>
      <c r="K15" s="129" t="str">
        <f t="shared" si="0"/>
        <v>PROGRAMADA SEGUNDO SEMESTRE</v>
      </c>
    </row>
    <row r="16" spans="1:18" ht="67.5" x14ac:dyDescent="0.35">
      <c r="A16" s="124" t="s">
        <v>194</v>
      </c>
      <c r="B16" s="124" t="s">
        <v>195</v>
      </c>
      <c r="C16" s="124" t="s">
        <v>196</v>
      </c>
      <c r="D16" s="124" t="s">
        <v>197</v>
      </c>
      <c r="E16" s="126">
        <v>44564</v>
      </c>
      <c r="F16" s="127">
        <v>44926</v>
      </c>
      <c r="G16" s="128" t="s">
        <v>198</v>
      </c>
      <c r="H16" s="128"/>
      <c r="I16" s="128"/>
      <c r="J16" s="128"/>
      <c r="K16" s="129" t="str">
        <f t="shared" si="0"/>
        <v>PROGRAMADA SEGUNDO SEMESTRE</v>
      </c>
    </row>
    <row r="17" spans="1:14" ht="67.5" x14ac:dyDescent="0.35">
      <c r="A17" s="124" t="s">
        <v>199</v>
      </c>
      <c r="B17" s="136" t="s">
        <v>200</v>
      </c>
      <c r="C17" s="136" t="s">
        <v>201</v>
      </c>
      <c r="D17" s="136" t="s">
        <v>202</v>
      </c>
      <c r="E17" s="126">
        <v>44564</v>
      </c>
      <c r="F17" s="127">
        <v>44926</v>
      </c>
      <c r="G17" s="128" t="s">
        <v>203</v>
      </c>
      <c r="H17" s="128"/>
      <c r="I17" s="128"/>
      <c r="J17" s="128"/>
      <c r="K17" s="129" t="str">
        <f t="shared" si="0"/>
        <v>PROGRAMADA SEGUNDO SEMESTRE</v>
      </c>
    </row>
    <row r="18" spans="1:14" ht="81" x14ac:dyDescent="0.35">
      <c r="A18" s="124" t="s">
        <v>204</v>
      </c>
      <c r="B18" s="124" t="s">
        <v>205</v>
      </c>
      <c r="C18" s="124" t="s">
        <v>206</v>
      </c>
      <c r="D18" s="124" t="s">
        <v>207</v>
      </c>
      <c r="E18" s="126">
        <v>44564</v>
      </c>
      <c r="F18" s="127">
        <v>44926</v>
      </c>
      <c r="G18" s="128" t="s">
        <v>208</v>
      </c>
      <c r="H18" s="128"/>
      <c r="I18" s="128"/>
      <c r="J18" s="128"/>
      <c r="K18" s="129" t="str">
        <f t="shared" si="0"/>
        <v>PROGRAMADA SEGUNDO SEMESTRE</v>
      </c>
    </row>
    <row r="19" spans="1:14" ht="94.5" x14ac:dyDescent="0.35">
      <c r="A19" s="137" t="s">
        <v>209</v>
      </c>
      <c r="B19" s="137"/>
      <c r="C19" s="137"/>
      <c r="D19" s="137"/>
      <c r="E19" s="138"/>
      <c r="F19" s="139"/>
      <c r="G19" s="128"/>
      <c r="H19" s="128"/>
      <c r="I19" s="128"/>
      <c r="J19" s="128"/>
      <c r="K19" s="129" t="str">
        <f t="shared" si="0"/>
        <v>PROGRAMADA SEGUNDO SEMESTRE</v>
      </c>
    </row>
    <row r="20" spans="1:14" ht="67.5" x14ac:dyDescent="0.35">
      <c r="A20" s="137" t="s">
        <v>210</v>
      </c>
      <c r="B20" s="137"/>
      <c r="C20" s="137" t="s">
        <v>211</v>
      </c>
      <c r="D20" s="137" t="s">
        <v>212</v>
      </c>
      <c r="E20" s="138"/>
      <c r="F20" s="139"/>
      <c r="G20" s="128"/>
      <c r="H20" s="128"/>
      <c r="I20" s="128"/>
      <c r="J20" s="128"/>
      <c r="K20" s="129" t="str">
        <f t="shared" si="0"/>
        <v>PROGRAMADA SEGUNDO SEMESTRE</v>
      </c>
    </row>
    <row r="21" spans="1:14" ht="67.5" x14ac:dyDescent="0.35">
      <c r="A21" s="137" t="s">
        <v>210</v>
      </c>
      <c r="B21" s="137"/>
      <c r="C21" s="137" t="s">
        <v>211</v>
      </c>
      <c r="D21" s="137" t="s">
        <v>212</v>
      </c>
      <c r="E21" s="140"/>
      <c r="F21" s="141"/>
      <c r="G21" s="142"/>
      <c r="H21" s="142"/>
      <c r="I21" s="142"/>
      <c r="J21" s="142"/>
      <c r="K21" s="129" t="str">
        <f t="shared" si="0"/>
        <v>PROGRAMADA SEGUNDO SEMESTRE</v>
      </c>
    </row>
    <row r="22" spans="1:14" ht="81" x14ac:dyDescent="0.35">
      <c r="A22" s="124" t="s">
        <v>213</v>
      </c>
      <c r="B22" s="124" t="s">
        <v>214</v>
      </c>
      <c r="C22" s="124" t="s">
        <v>170</v>
      </c>
      <c r="D22" s="124" t="s">
        <v>215</v>
      </c>
      <c r="E22" s="126">
        <v>44564</v>
      </c>
      <c r="F22" s="127">
        <v>44926</v>
      </c>
      <c r="G22" s="128" t="s">
        <v>216</v>
      </c>
      <c r="H22" s="128"/>
      <c r="I22" s="128"/>
      <c r="J22" s="128"/>
      <c r="K22" s="129" t="str">
        <f t="shared" si="0"/>
        <v>PROGRAMADA SEGUNDO SEMESTRE</v>
      </c>
    </row>
    <row r="23" spans="1:14" ht="67.5" x14ac:dyDescent="0.35">
      <c r="A23" s="124" t="s">
        <v>217</v>
      </c>
      <c r="B23" s="124" t="s">
        <v>218</v>
      </c>
      <c r="C23" s="124" t="s">
        <v>170</v>
      </c>
      <c r="D23" s="124" t="s">
        <v>162</v>
      </c>
      <c r="E23" s="126">
        <v>44564</v>
      </c>
      <c r="F23" s="127">
        <v>44926</v>
      </c>
      <c r="G23" s="143" t="s">
        <v>219</v>
      </c>
      <c r="H23" s="143"/>
      <c r="I23" s="143"/>
      <c r="J23" s="128"/>
      <c r="K23" s="129" t="str">
        <f t="shared" si="0"/>
        <v>PROGRAMADA SEGUNDO SEMESTRE</v>
      </c>
    </row>
    <row r="24" spans="1:14" ht="40.5" x14ac:dyDescent="0.35">
      <c r="A24" s="124" t="s">
        <v>220</v>
      </c>
      <c r="B24" s="144" t="s">
        <v>221</v>
      </c>
      <c r="C24" s="124" t="s">
        <v>170</v>
      </c>
      <c r="D24" s="124" t="s">
        <v>197</v>
      </c>
      <c r="E24" s="126">
        <v>44564</v>
      </c>
      <c r="F24" s="127">
        <v>44926</v>
      </c>
      <c r="G24" s="128" t="s">
        <v>222</v>
      </c>
      <c r="H24" s="128"/>
      <c r="I24" s="128"/>
      <c r="J24" s="128"/>
      <c r="K24" s="129" t="str">
        <f t="shared" si="0"/>
        <v>PROGRAMADA SEGUNDO SEMESTRE</v>
      </c>
    </row>
    <row r="25" spans="1:14" ht="40.5" x14ac:dyDescent="0.35">
      <c r="A25" s="124" t="s">
        <v>223</v>
      </c>
      <c r="B25" s="124" t="s">
        <v>224</v>
      </c>
      <c r="C25" s="124" t="s">
        <v>170</v>
      </c>
      <c r="D25" s="124" t="s">
        <v>181</v>
      </c>
      <c r="E25" s="126">
        <v>44564</v>
      </c>
      <c r="F25" s="127">
        <v>44926</v>
      </c>
      <c r="G25" s="128" t="s">
        <v>225</v>
      </c>
      <c r="H25" s="128"/>
      <c r="I25" s="128"/>
      <c r="J25" s="128"/>
      <c r="K25" s="129" t="str">
        <f t="shared" si="0"/>
        <v>PROGRAMADA SEGUNDO SEMESTRE</v>
      </c>
    </row>
    <row r="26" spans="1:14" ht="26.65" customHeight="1" x14ac:dyDescent="0.35">
      <c r="A26" s="137"/>
      <c r="B26" s="137"/>
      <c r="C26" s="137"/>
      <c r="D26" s="137"/>
      <c r="E26" s="138"/>
      <c r="F26" s="138"/>
      <c r="G26" s="145" t="s">
        <v>226</v>
      </c>
      <c r="H26" s="145"/>
      <c r="I26" s="145"/>
      <c r="J26" s="146">
        <f>ROUND(AVERAGE(J7:J25),0)</f>
        <v>5</v>
      </c>
      <c r="K26" s="147" t="str">
        <f>IF(J26&lt;=2.9,"POCO EFICAZ",IF(J26&lt;=3.9,"MEDIANAMENTE EFICAZ",IF(J26&lt;=5,"Eficaz","Mal")))</f>
        <v>Eficaz</v>
      </c>
    </row>
    <row r="27" spans="1:14" ht="15" thickBot="1" x14ac:dyDescent="0.4">
      <c r="A27" s="148"/>
      <c r="B27" s="148"/>
      <c r="C27" s="148"/>
      <c r="D27" s="148"/>
      <c r="E27" s="149"/>
      <c r="F27" s="149"/>
      <c r="G27" s="150"/>
      <c r="H27" s="150"/>
      <c r="I27" s="150"/>
      <c r="J27" s="150"/>
      <c r="K27" s="151"/>
    </row>
    <row r="28" spans="1:14" hidden="1" x14ac:dyDescent="0.35"/>
    <row r="29" spans="1:14" ht="19.5" hidden="1" x14ac:dyDescent="0.35">
      <c r="G29" s="145" t="s">
        <v>227</v>
      </c>
      <c r="H29" s="145"/>
      <c r="I29" s="145"/>
      <c r="J29" s="146">
        <v>3</v>
      </c>
      <c r="L29" s="152" t="s">
        <v>228</v>
      </c>
      <c r="M29" s="131" t="s">
        <v>229</v>
      </c>
      <c r="N29" s="132"/>
    </row>
    <row r="30" spans="1:14" ht="40.5" hidden="1" x14ac:dyDescent="0.35">
      <c r="G30" s="145" t="s">
        <v>230</v>
      </c>
      <c r="H30" s="145"/>
      <c r="I30" s="145"/>
      <c r="L30" s="152" t="s">
        <v>231</v>
      </c>
      <c r="M30" s="131" t="s">
        <v>232</v>
      </c>
      <c r="N30" s="153"/>
    </row>
    <row r="31" spans="1:14" ht="27" hidden="1" x14ac:dyDescent="0.35">
      <c r="L31" s="152" t="s">
        <v>233</v>
      </c>
      <c r="M31" s="131" t="s">
        <v>234</v>
      </c>
      <c r="N31" s="134"/>
    </row>
    <row r="32" spans="1:14" hidden="1" x14ac:dyDescent="0.35">
      <c r="L32" s="152"/>
      <c r="M32" s="131"/>
    </row>
    <row r="33" spans="12:13" hidden="1" x14ac:dyDescent="0.35">
      <c r="L33" s="152"/>
      <c r="M33" s="131"/>
    </row>
    <row r="34" spans="12:13" x14ac:dyDescent="0.35">
      <c r="L34" s="152"/>
      <c r="M34" s="131"/>
    </row>
    <row r="35" spans="12:13" x14ac:dyDescent="0.35">
      <c r="L35" s="152"/>
      <c r="M35" s="131"/>
    </row>
    <row r="36" spans="12:13" x14ac:dyDescent="0.35">
      <c r="L36" s="152"/>
      <c r="M36" s="131"/>
    </row>
    <row r="37" spans="12:13" x14ac:dyDescent="0.35">
      <c r="L37" s="152"/>
      <c r="M37" s="131"/>
    </row>
  </sheetData>
  <protectedRanges>
    <protectedRange sqref="G22:J25 A26:K26 A19:J21 B17:D17 G7:K7 G8:J18 K8:K25" name="Planeacion"/>
    <protectedRange sqref="A7" name="Planeacion_3_2"/>
    <protectedRange sqref="A8" name="Planeacion_4_3"/>
    <protectedRange sqref="A9" name="Planeacion_5_2"/>
    <protectedRange sqref="A10" name="Planeacion_6_2"/>
    <protectedRange sqref="A11" name="Planeacion_7_2"/>
    <protectedRange sqref="A12" name="Planeacion_8_2"/>
    <protectedRange sqref="A13" name="Planeacion_9_2"/>
    <protectedRange sqref="A14" name="Planeacion_10_2"/>
    <protectedRange sqref="A15" name="Planeacion_11_2"/>
    <protectedRange sqref="A16" name="Planeacion_12_2"/>
    <protectedRange sqref="A17" name="Planeacion_13_2"/>
    <protectedRange sqref="A18" name="Planeacion_14_2"/>
    <protectedRange sqref="A22" name="Planeacion_15_2"/>
    <protectedRange sqref="A23" name="Planeacion_16_2"/>
    <protectedRange sqref="A24" name="Planeacion_17_2"/>
    <protectedRange sqref="A25" name="Planeacion_18_2"/>
    <protectedRange sqref="B7" name="Planeacion_3_3"/>
    <protectedRange sqref="C7" name="Planeacion_3_4"/>
    <protectedRange sqref="D7:F7" name="Planeacion_3_5"/>
    <protectedRange sqref="E8:F8" name="Planeacion_3_6"/>
    <protectedRange sqref="B8:D8" name="Planeacion_4_4"/>
    <protectedRange sqref="E9:F9" name="Planeacion_3_7"/>
    <protectedRange sqref="B9:D9" name="Planeacion_5_3"/>
    <protectedRange sqref="E10:F10" name="Planeacion_3_8"/>
    <protectedRange sqref="B10:D10" name="Planeacion_6_3"/>
    <protectedRange sqref="E11:F11" name="Planeacion_3_9"/>
    <protectedRange sqref="B11:D11" name="Planeacion_7_3"/>
    <protectedRange sqref="E12:F12" name="Planeacion_3_10"/>
    <protectedRange sqref="B12:D12" name="Planeacion_8_3"/>
    <protectedRange sqref="E13:F13" name="Planeacion_3_11"/>
    <protectedRange sqref="B13:D13" name="Planeacion_9_3"/>
    <protectedRange sqref="E14:F14" name="Planeacion_3_12"/>
    <protectedRange sqref="B14:D14" name="Planeacion_10_3"/>
    <protectedRange sqref="E15:F15" name="Planeacion_3_13"/>
    <protectedRange sqref="B15:D15" name="Planeacion_11_3"/>
    <protectedRange sqref="E16:F17" name="Planeacion_3_14"/>
    <protectedRange sqref="B16:D16" name="Planeacion_12_3"/>
    <protectedRange sqref="E18:F18" name="Planeacion_3_15"/>
    <protectedRange sqref="B18:D18" name="Planeacion_14_3"/>
    <protectedRange sqref="E22:F22" name="Planeacion_3_16"/>
    <protectedRange sqref="B22:D22" name="Planeacion_15_3"/>
    <protectedRange sqref="E23:F23" name="Planeacion_3_17"/>
    <protectedRange sqref="B23:D23" name="Planeacion_16_3"/>
    <protectedRange sqref="E24:F24" name="Planeacion_3_18"/>
    <protectedRange sqref="B24:D24" name="Planeacion_17_3"/>
    <protectedRange sqref="E25:F25" name="Planeacion_3_19"/>
    <protectedRange sqref="B25:D25" name="Planeacion_18_3"/>
  </protectedRanges>
  <mergeCells count="8">
    <mergeCell ref="J5:J6"/>
    <mergeCell ref="K5:K6"/>
    <mergeCell ref="A5:A6"/>
    <mergeCell ref="B5:B6"/>
    <mergeCell ref="C5:C6"/>
    <mergeCell ref="D5:D6"/>
    <mergeCell ref="E5:F5"/>
    <mergeCell ref="G5:G6"/>
  </mergeCells>
  <conditionalFormatting sqref="K1:K1048576">
    <cfRule type="containsText" dxfId="6" priority="4" operator="containsText" text="PROGRAMADA SEGUNDO SEMESTRE">
      <formula>NOT(ISERROR(SEARCH("PROGRAMADA SEGUNDO SEMESTRE",K1)))</formula>
    </cfRule>
    <cfRule type="containsText" dxfId="5" priority="5" operator="containsText" text="NO CUMPLIDA">
      <formula>NOT(ISERROR(SEARCH("NO CUMPLIDA",K1)))</formula>
    </cfRule>
    <cfRule type="containsText" dxfId="4" priority="6" operator="containsText" text="EN PROCESO">
      <formula>NOT(ISERROR(SEARCH("EN PROCESO",K1)))</formula>
    </cfRule>
    <cfRule type="containsText" dxfId="3" priority="7" operator="containsText" text="CUMPLIDA">
      <formula>NOT(ISERROR(SEARCH("CUMPLIDA",K1)))</formula>
    </cfRule>
  </conditionalFormatting>
  <conditionalFormatting sqref="K26">
    <cfRule type="containsText" dxfId="2" priority="1" operator="containsText" text="POCO EFICAZ">
      <formula>NOT(ISERROR(SEARCH("POCO EFICAZ",K26)))</formula>
    </cfRule>
    <cfRule type="containsText" dxfId="1" priority="2" operator="containsText" text="MEDIANAMENTE EFICAZ">
      <formula>NOT(ISERROR(SEARCH("MEDIANAMENTE EFICAZ",K26)))</formula>
    </cfRule>
    <cfRule type="containsText" dxfId="0" priority="3" operator="containsText" text="EFICAZ">
      <formula>NOT(ISERROR(SEARCH("EFICAZ",K26)))</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Instrucciones</vt:lpstr>
      <vt:lpstr>Autodiagnóstico</vt:lpstr>
      <vt:lpstr>Gráficas</vt:lpstr>
      <vt:lpstr>Plan de Acción</vt:lpstr>
      <vt:lpstr>Calificación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LENOVO_AlexCh</cp:lastModifiedBy>
  <dcterms:created xsi:type="dcterms:W3CDTF">2016-12-25T14:51:07Z</dcterms:created>
  <dcterms:modified xsi:type="dcterms:W3CDTF">2023-03-08T13:04:42Z</dcterms:modified>
</cp:coreProperties>
</file>