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ERSONAL\Desktop\Alcaldia de Pasto\2024\"/>
    </mc:Choice>
  </mc:AlternateContent>
  <bookViews>
    <workbookView xWindow="-120" yWindow="-120" windowWidth="20730" windowHeight="11160" firstSheet="1" activeTab="1"/>
  </bookViews>
  <sheets>
    <sheet name="Autodiagnóstico " sheetId="3" state="hidden" r:id="rId1"/>
    <sheet name="Plan de Acción " sheetId="1" r:id="rId2"/>
  </sheets>
  <externalReferences>
    <externalReference r:id="rId3"/>
    <externalReference r:id="rId4"/>
  </externalReferences>
  <definedNames>
    <definedName name="Acciones_Categoría_3">'[1]Ponderaciones y parámetros'!$K$6:$N$6</definedName>
    <definedName name="Nombre">#N/A</definedName>
    <definedName name="Simulador">[1]Listas!$B$2:$B$4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5" i="3" l="1"/>
  <c r="K15" i="3" s="1"/>
  <c r="K14" i="3"/>
  <c r="K13" i="3"/>
  <c r="K12" i="3"/>
  <c r="K11" i="3"/>
  <c r="K10" i="3"/>
  <c r="K9" i="3"/>
  <c r="K8" i="3"/>
  <c r="K7" i="3"/>
  <c r="F13" i="1" l="1"/>
  <c r="F12" i="1"/>
  <c r="F11" i="1"/>
  <c r="D11" i="1"/>
  <c r="F10" i="1"/>
  <c r="F9" i="1"/>
  <c r="F8" i="1"/>
  <c r="F7" i="1"/>
  <c r="F6" i="1"/>
</calcChain>
</file>

<file path=xl/sharedStrings.xml><?xml version="1.0" encoding="utf-8"?>
<sst xmlns="http://schemas.openxmlformats.org/spreadsheetml/2006/main" count="161" uniqueCount="119">
  <si>
    <t>COMPONENTES</t>
  </si>
  <si>
    <t>CATEGORÍAS</t>
  </si>
  <si>
    <t>ACTIVIDADES DE GESTIÓN</t>
  </si>
  <si>
    <t>PUNTAJE</t>
  </si>
  <si>
    <t>GUÍAS Y NORMAS TÉCNICAS</t>
  </si>
  <si>
    <t>BUENAS PRÁCTICAS E INNOVACIÓN</t>
  </si>
  <si>
    <t>NORMATIVIDAD</t>
  </si>
  <si>
    <t>DISEÑE ALTERNATIVAS DE MEJORA</t>
  </si>
  <si>
    <t>QUIEN
Responsable de cada tarea</t>
  </si>
  <si>
    <t>CUANDO
Fecha prevista para iniciar y terminar cada tarea</t>
  </si>
  <si>
    <t>EVALUACIÓN DE LA EFICACIA DE
LAS ACCIONES IMPLEMENTADAS</t>
  </si>
  <si>
    <t>FECHA DE INICIO</t>
  </si>
  <si>
    <t>FECHA DE FIN</t>
  </si>
  <si>
    <t>Gestión Presupuestal</t>
  </si>
  <si>
    <t>Programación Presupuestal</t>
  </si>
  <si>
    <t>Estructurar el Plan Anual de Adquisiciones -PAA</t>
  </si>
  <si>
    <t>Incorporar prácticas de Análisis de Datos</t>
  </si>
  <si>
    <t>Incorporar prácticas de Abastecimiento Estratégico</t>
  </si>
  <si>
    <t>Promover la competencia</t>
  </si>
  <si>
    <t>Solicitar información o conocimiento sobre el modelo de abastecimiento estrategico.</t>
  </si>
  <si>
    <t>Emplear lineamientos de Buenas Prácticas (Guías, Manuales) y documentos estándar desarrollados por Colombia Compra Eficiente y manuales</t>
  </si>
  <si>
    <t>Hacer uso de instrumentos de agregación de demanda de la Tienda Virtual del Estado Colombiano</t>
  </si>
  <si>
    <t>Emplear la plataforma transaccional SECOP II para facilitar la celeridad, economía y simplicidad en las actuaciones administrativas</t>
  </si>
  <si>
    <t xml:space="preserve">Fortalecer los procesos de promoción de las competencias en las dependencias </t>
  </si>
  <si>
    <t>Impulsar herramientas orientadoras para lograr las (Guías, Manuales) y documentos estándar desarrollados por Colombia Compra Eficiente</t>
  </si>
  <si>
    <t>Mantener  empleabilidad de la plataforma  transaccional SECOP II para facilitar la celeridad, economía y simplicidad en las actuaciones administrativas</t>
  </si>
  <si>
    <t>Fortalecer el  uso de instrumentos de agregación de demanda de la Tienda Virtual del Estado Colombiano en el DACP</t>
  </si>
  <si>
    <t>Numero de procesos aplicados en la tienda virtual</t>
  </si>
  <si>
    <t>A través  de todos los procesos contractuales emplear la plataforma transaccional SECOP II</t>
  </si>
  <si>
    <t>QUE
Acción de mejora a realizar</t>
  </si>
  <si>
    <t>COMO
Tareas para cumplir la acción</t>
  </si>
  <si>
    <t>DONDE
Alcance de cada tarea en términos de cobertura</t>
  </si>
  <si>
    <t>EVIDENCIAS</t>
  </si>
  <si>
    <t>PUNTAJE 
(0 - 100)</t>
  </si>
  <si>
    <t>ESTADO</t>
  </si>
  <si>
    <t>COLOR</t>
  </si>
  <si>
    <t>Informar a todas las depencias de la Administración Municipal el acto administrativo de conformación del Comité de Conciliación y Defensa Judicial</t>
  </si>
  <si>
    <t>Capacitar a  los integrantes del Comité de Conciliación y Defesa Judicial en el proceso de reinducción; capacitar a los funcionarios de la administración en el Comité de Conciliación y Defesa Judicial en el proceso de inducción y reinducción; difundir con piezas publicitarias el rol de comité</t>
  </si>
  <si>
    <t>Oficinas jurídicas y personal en derecho
Toda la administración
Todos los funcionarios públicos de la administración</t>
  </si>
  <si>
    <t xml:space="preserve">Equipo de trabajo de la Oficina Jurídica
</t>
  </si>
  <si>
    <t>Se ha informado a las dependencias de la Administración Municipal de la Resolución 249 de 2021, por medio de la cual se se actualizó el reglamento del Comité de Conciliación y Defensa Judicial del Municipio de Pasto.  Mediante el link de publicación de los actos administrativo de la Alcaldia de Pasto https://www.pasto.gov.co/index.php/resoluciones/resoluciones-2021.                                                           Se capacitó al ]Comité de Conciliación</t>
  </si>
  <si>
    <t>5</t>
  </si>
  <si>
    <t>CUMPLIDA</t>
  </si>
  <si>
    <t>4 a 5 cumplida</t>
  </si>
  <si>
    <t>Elaborar documento de perfil de contratación de abogados externos encargados de la defensa judicial y extrajudicial del Municipio</t>
  </si>
  <si>
    <t>Revisar perfiles para establecer los parametros de contratación de abogados externos someter a aprobación de comité de conciliación y emitir directrices</t>
  </si>
  <si>
    <t>Todas las dependencias que cuenten con asesor externo</t>
  </si>
  <si>
    <t>Comité de Conciliación y Defensa Judicial y Secretaría Técnica del comité</t>
  </si>
  <si>
    <t xml:space="preserve">Se revisan los perfiles de los abogados a contratar con el proposito de que cumplan con la experiencia requerida.                                               Se  encuentra en proyección el borador el procedimiento de contratación de abogados externos. </t>
  </si>
  <si>
    <t>3</t>
  </si>
  <si>
    <t>EN PROCESO</t>
  </si>
  <si>
    <t>2 a 3 en proceso</t>
  </si>
  <si>
    <t>Decidir sobre asuntos dentro de los 15 días siguientes de recibida la solicitud de conciliación</t>
  </si>
  <si>
    <t xml:space="preserve">Implementación de reglamento interno de comité de conciliación </t>
  </si>
  <si>
    <t>Oficina Asesora Jurídica - Oficina  de Planeación de Gestión Institucional
Integrantes de Comité de Conciliación</t>
  </si>
  <si>
    <t>Secretario Técnico del Comité de Conciliación</t>
  </si>
  <si>
    <r>
      <t xml:space="preserve">Mediante Resolución 249 del 9 de septiembre de 2021 se actualizó el reglamento del Comité de Conciliación y Defensa Judicial del Municipio de Pasto.                                     En el artículo décimo de la Resolución se contempla </t>
    </r>
    <r>
      <rPr>
        <i/>
        <sz val="11"/>
        <color rgb="FF002060"/>
        <rFont val="Century Gothic"/>
        <family val="2"/>
      </rPr>
      <t>"(..). El Comité de Conciliación cuenta con 15 días a partir de su recibo para tomar la correspondiente decision, la cual comunicara el curso de la audiencia de conciliación (...)"</t>
    </r>
  </si>
  <si>
    <t>1</t>
  </si>
  <si>
    <t>NO CUMPLIDA</t>
  </si>
  <si>
    <t>1 no cumplida</t>
  </si>
  <si>
    <t>El Secretario técnico debe presentar informe con las conclusiones del análisis y las propuestas de acción en cuanto a las medidas que se deben implementar para superar y/o prevenir las problemáticas identificadas al comité de conciliación para ser estudiadas</t>
  </si>
  <si>
    <t>Realizar la trazabilidad de informe presentado; presentar informe ante el Comité de Conciliación; socializar informe ante Comité de Conciliación; aprobar los lineamientos en cuanto a prevención del daño antijurídico de asuntos similares; proyectar circular con los diferentes lineamientos</t>
  </si>
  <si>
    <t>Toda la Administración Municipal</t>
  </si>
  <si>
    <t>Comité de Conciliación y Defensa Judicial y Secretario Técnico del Comité</t>
  </si>
  <si>
    <t>Por parte del apoderado del Municipio se presenta Ficha Tecnica para Informe al Comité de Conciliación y Defensa Judicial del Municipio de Pasto, en el que determinan situaciones para la prevensión del daño antijuridico, la cual se expone ante el comité y el Secretario Tecnico certifica lo desarrollado dentro de la sesión del Comite, se encuentra en proceso por ser una acción a realizar durante toda la anualidad sobre cada caso que se presenta ante el Comité</t>
  </si>
  <si>
    <t>EN BLANCO</t>
  </si>
  <si>
    <t>PROGRAMADA SEGUNDO SEMESTRE</t>
  </si>
  <si>
    <t>0 programada segundo semestre</t>
  </si>
  <si>
    <t>Plan de acción exclusivo del Comité de Conciliación presentado al Comité Institucional de Gestión y Desempaño</t>
  </si>
  <si>
    <t>Implementar plan de acción del comité de conciliación para la vigencia 2022</t>
  </si>
  <si>
    <t xml:space="preserve">Actualmente se encuentra en etapa de proyección el Plan de acción vigencia 2022.  JUAN YA TIENE PROYECTADO, PARA QUE EL DR WILDER LO PRESENTE </t>
  </si>
  <si>
    <t>Aplicar indicadores de gestión</t>
  </si>
  <si>
    <t>Implementar indicadores de gestión; realizar seguimiento a indicadores de gestión 2021 y realizar indicadores año 2022</t>
  </si>
  <si>
    <t>Comité de Conciliación y Defensa Judicial</t>
  </si>
  <si>
    <t>El 31 de diciembre de 2021 se implementaron los indicadores de gestion para el ahorro y eficiencia judicial, teniendo como porcentaje de cumplimiento anual respectivamente el de 93% y de 29%</t>
  </si>
  <si>
    <t>En plan de acción definir actividades para medir la eficiencia de la gestión en materia de implementación de la conciliación,  mide la eficiencia de la conciliación, la eficacia de la conciliación, el ahorro patrimonial y la efectividad de las decisiones del comité de conciliación</t>
  </si>
  <si>
    <t xml:space="preserve">Aplicar actividades establecidas para medir la eficiencia de la gestión </t>
  </si>
  <si>
    <t>Actualmente se encuentra en etapa de proyección el Plan de acción vigencia 2022.</t>
  </si>
  <si>
    <t>Evaluar e implementar nuevos indicadores posibles que se puedan adoptar</t>
  </si>
  <si>
    <t>Construir indicadores; recolectar información; implementar indicadores; realizar seguimiento a indicadores</t>
  </si>
  <si>
    <t>Oficinas Asesoras Jurídicas de la Alcaldía Municipal de Pasto</t>
  </si>
  <si>
    <t>Jefe Oficina Asesora Jurídica</t>
  </si>
  <si>
    <t>Se cuenta con los indicadores para 2022</t>
  </si>
  <si>
    <t>CALIFICACION</t>
  </si>
  <si>
    <t>CALIFICACIÓN</t>
  </si>
  <si>
    <t>4 - 5</t>
  </si>
  <si>
    <t>EFICAZ</t>
  </si>
  <si>
    <t>NIVEL DE CUMPLIMIENTO</t>
  </si>
  <si>
    <t>3 - 4</t>
  </si>
  <si>
    <t>MEDIANAMENTE EFICAZ</t>
  </si>
  <si>
    <t>0 - 3</t>
  </si>
  <si>
    <t>POCO EFICAZ</t>
  </si>
  <si>
    <t xml:space="preserve">Adjuntas a la carpeta. </t>
  </si>
  <si>
    <t xml:space="preserve">OBSERVACIONES </t>
  </si>
  <si>
    <t>ACTIVIDAD</t>
  </si>
  <si>
    <t xml:space="preserve">Se solicita formalizar la matriz a traves de control de documentos. </t>
  </si>
  <si>
    <t xml:space="preserve">
El DACP diseñara actividades de capacitación concerniente a la actualización del proceso manual de contratación en donde se incluirán la retroalimentación del procedimiento del   PAA
</t>
  </si>
  <si>
    <t>DACP</t>
  </si>
  <si>
    <t>Las dependencias deben contar con modelos de abastecimiento estratégico en para su contratación y deberán incluir en este: Clasificado de bienes y servicios, herramienta de análisis de demanda, Herramienta de análisis de la oferta y manual de usos de herramientas.</t>
  </si>
  <si>
    <t>EL DACP diseñara actividades de capacitación concerniente a la actualización del proceso manual de contratación en donde se incluirán los modelos de abastecimiento estratégico.</t>
  </si>
  <si>
    <t>Cumplir los lineamientos de Buenas Prácticas (Guías, Manuales) y documentos estándar desarrollados por Colombia Compra Eficiente y manuales</t>
  </si>
  <si>
    <t>Se retroalimentara la base de datos de proveedores por productos o servicios y se analizara la viabilidad de incluir este proceso en Calidad.</t>
  </si>
  <si>
    <t>Tener disponible la base de datos por bienes y por servicios para su análisis cuando se requiera</t>
  </si>
  <si>
    <t xml:space="preserve">Proceso de capacitación organizados por el DACP para todas las dependencias de la Alcaldía de Pasto </t>
  </si>
  <si>
    <t>Reiterar semestralmente  la aplicación de los modelos de abastecimiento a las dependencias según su necesidad de contratar</t>
  </si>
  <si>
    <t>Reiterar la aplicación de la Guía de competencias en compras públicas</t>
  </si>
  <si>
    <t xml:space="preserve">EL DACP diseñara actividades de capacitación concerniente a la actualización del  procedimientos de contratación incluidos en el manual de contratación </t>
  </si>
  <si>
    <t>Informes trimestrales de verificación de la plataforma SECOP II</t>
  </si>
  <si>
    <t xml:space="preserve">EL DACP diseñara actividades de capacitación concerniente a la uso de instrumentos de agregación de demanda de la Tienda Virtual del Estado Colombiano, procedimientos de contratación incluidos en el manual de contratación </t>
  </si>
  <si>
    <t>Solicitar información o conocimiento sobre el modelo de abastecimiento estratégico.</t>
  </si>
  <si>
    <t xml:space="preserve">DIANA CAROLINA MOSQUERA CALONGE - Directora DACP y Líder  del proceso y equipo multidisciplinario </t>
  </si>
  <si>
    <t xml:space="preserve">DIANA CAROLINA MOSQUERA CALONGE - Director DACP y Líder  del proceso y equipo multidisciplinario </t>
  </si>
  <si>
    <t>EL DACP diseñara actividades de capacitación concerniente a la actualización del proceso manual de contratación en donde se incluirán los temas de lineamientos establecidos en la Guía de competencia en las compra públicas</t>
  </si>
  <si>
    <t>PLAN DE ACCIÓN COMPRAS Y CONTRATACIÓN 2024</t>
  </si>
  <si>
    <t>Realizar el seguimiento del procedimiento trimestralmente conjuntamente con el apoyo de sistemas de información y apoyo logístico, con fin de aplicar correctamente los lineamientos establecidos en el Plan Anual de Adquisiciones.</t>
  </si>
  <si>
    <t>Monitoreo trimestralmente del  PAA</t>
  </si>
  <si>
    <t>trimestralmente se abastecerá la Matriz de la base de datos de proveedores por bienes y servicios</t>
  </si>
  <si>
    <t>DIANA CAROLINA MOSQUERA CALONGE</t>
  </si>
  <si>
    <t>Directora Departamento Administrativo de Contratación Publica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</si>
</sst>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scheme val="minor"/>
    </font>
    <font>
      <sz val="11"/>
      <color indexed="8"/>
      <name val="Arial"/>
      <family val="2"/>
    </font>
    <font>
      <b/>
      <sz val="11"/>
      <color indexed="9"/>
      <name val="Arial"/>
      <family val="2"/>
    </font>
    <font>
      <b/>
      <sz val="11"/>
      <color theme="0"/>
      <name val="Arial"/>
      <family val="2"/>
    </font>
    <font>
      <b/>
      <sz val="10"/>
      <color indexed="9"/>
      <name val="Arial"/>
      <family val="2"/>
    </font>
    <font>
      <sz val="10"/>
      <color indexed="8"/>
      <name val="Arial"/>
      <family val="2"/>
    </font>
    <font>
      <sz val="11"/>
      <color indexed="9"/>
      <name val="Arial"/>
      <family val="2"/>
    </font>
    <font>
      <sz val="11"/>
      <color rgb="FF002060"/>
      <name val="Arial"/>
      <family val="2"/>
    </font>
    <font>
      <sz val="11"/>
      <name val="Arial"/>
      <family val="2"/>
    </font>
    <font>
      <sz val="11"/>
      <color theme="1"/>
      <name val="Century Gothic"/>
      <family val="2"/>
    </font>
    <font>
      <sz val="20"/>
      <color theme="0"/>
      <name val="Century Gothic"/>
      <family val="2"/>
    </font>
    <font>
      <b/>
      <sz val="14"/>
      <color theme="0"/>
      <name val="Century Gothic"/>
      <family val="2"/>
    </font>
    <font>
      <sz val="11"/>
      <color rgb="FF002060"/>
      <name val="Century Gothic"/>
      <family val="2"/>
    </font>
    <font>
      <i/>
      <sz val="11"/>
      <color rgb="FF002060"/>
      <name val="Century Gothic"/>
      <family val="2"/>
    </font>
    <font>
      <b/>
      <sz val="16"/>
      <color theme="1"/>
      <name val="Century Gothic"/>
      <family val="2"/>
    </font>
    <font>
      <b/>
      <sz val="11"/>
      <color rgb="FF002060"/>
      <name val="Century Gothic"/>
      <family val="2"/>
    </font>
    <font>
      <b/>
      <sz val="10"/>
      <name val="Arial"/>
      <family val="2"/>
    </font>
    <font>
      <b/>
      <sz val="11"/>
      <name val="Arial"/>
      <family val="2"/>
    </font>
    <font>
      <sz val="11"/>
      <name val="Calibri"/>
      <family val="2"/>
      <scheme val="minor"/>
    </font>
    <font>
      <sz val="10"/>
      <name val="Century Gothic"/>
      <family val="2"/>
    </font>
  </fonts>
  <fills count="16">
    <fill>
      <patternFill patternType="none"/>
    </fill>
    <fill>
      <patternFill patternType="gray125"/>
    </fill>
    <fill>
      <patternFill patternType="solid">
        <fgColor indexed="56"/>
        <bgColor indexed="64"/>
      </patternFill>
    </fill>
    <fill>
      <patternFill patternType="solid">
        <fgColor indexed="49"/>
        <bgColor indexed="64"/>
      </patternFill>
    </fill>
    <fill>
      <patternFill patternType="solid">
        <fgColor indexed="23"/>
        <bgColor indexed="64"/>
      </patternFill>
    </fill>
    <fill>
      <patternFill patternType="solid">
        <fgColor indexed="51"/>
        <bgColor indexed="64"/>
      </patternFill>
    </fill>
    <fill>
      <patternFill patternType="solid">
        <fgColor theme="9" tint="-0.24994659260841701"/>
        <bgColor indexed="64"/>
      </patternFill>
    </fill>
    <fill>
      <patternFill patternType="solid">
        <fgColor theme="9" tint="-0.249977111117893"/>
        <bgColor indexed="64"/>
      </patternFill>
    </fill>
    <fill>
      <patternFill patternType="solid">
        <fgColor theme="0"/>
        <bgColor indexed="64"/>
      </patternFill>
    </fill>
    <fill>
      <patternFill patternType="solid">
        <fgColor rgb="FFFFFF00"/>
        <bgColor indexed="64"/>
      </patternFill>
    </fill>
    <fill>
      <patternFill patternType="solid">
        <fgColor rgb="FF0070C0"/>
        <bgColor indexed="64"/>
      </patternFill>
    </fill>
    <fill>
      <patternFill patternType="solid">
        <fgColor theme="7"/>
        <bgColor indexed="64"/>
      </patternFill>
    </fill>
    <fill>
      <patternFill patternType="solid">
        <fgColor rgb="FF00B050"/>
        <bgColor indexed="64"/>
      </patternFill>
    </fill>
    <fill>
      <patternFill patternType="solid">
        <fgColor rgb="FFFF0000"/>
        <bgColor indexed="64"/>
      </patternFill>
    </fill>
    <fill>
      <patternFill patternType="solid">
        <fgColor theme="0" tint="-4.9989318521683403E-2"/>
        <bgColor indexed="64"/>
      </patternFill>
    </fill>
    <fill>
      <patternFill patternType="solid">
        <fgColor rgb="FFFFC000"/>
        <bgColor indexed="64"/>
      </patternFill>
    </fill>
  </fills>
  <borders count="23">
    <border>
      <left/>
      <right/>
      <top/>
      <bottom/>
      <diagonal/>
    </border>
    <border>
      <left style="medium">
        <color indexed="56"/>
      </left>
      <right/>
      <top style="medium">
        <color indexed="56"/>
      </top>
      <bottom/>
      <diagonal/>
    </border>
    <border>
      <left/>
      <right/>
      <top style="medium">
        <color indexed="56"/>
      </top>
      <bottom/>
      <diagonal/>
    </border>
    <border>
      <left/>
      <right style="medium">
        <color indexed="56"/>
      </right>
      <top style="medium">
        <color indexed="56"/>
      </top>
      <bottom/>
      <diagonal/>
    </border>
    <border>
      <left style="medium">
        <color indexed="56"/>
      </left>
      <right/>
      <top/>
      <bottom/>
      <diagonal/>
    </border>
    <border>
      <left/>
      <right style="medium">
        <color indexed="56"/>
      </right>
      <top/>
      <bottom/>
      <diagonal/>
    </border>
    <border>
      <left style="double">
        <color indexed="56"/>
      </left>
      <right style="dashed">
        <color indexed="56"/>
      </right>
      <top style="double">
        <color indexed="56"/>
      </top>
      <bottom style="dashed">
        <color indexed="56"/>
      </bottom>
      <diagonal/>
    </border>
    <border>
      <left style="double">
        <color indexed="56"/>
      </left>
      <right style="dashed">
        <color indexed="56"/>
      </right>
      <top style="dashed">
        <color indexed="56"/>
      </top>
      <bottom style="double">
        <color indexed="56"/>
      </bottom>
      <diagonal/>
    </border>
    <border>
      <left style="thin">
        <color indexed="18"/>
      </left>
      <right style="thin">
        <color indexed="18"/>
      </right>
      <top/>
      <bottom/>
      <diagonal/>
    </border>
    <border>
      <left style="thin">
        <color indexed="64"/>
      </left>
      <right style="thin">
        <color indexed="64"/>
      </right>
      <top style="thin">
        <color indexed="64"/>
      </top>
      <bottom style="thin">
        <color indexed="64"/>
      </bottom>
      <diagonal/>
    </border>
    <border>
      <left style="medium">
        <color indexed="56"/>
      </left>
      <right/>
      <top/>
      <bottom style="medium">
        <color indexed="56"/>
      </bottom>
      <diagonal/>
    </border>
    <border>
      <left/>
      <right/>
      <top/>
      <bottom style="medium">
        <color indexed="56"/>
      </bottom>
      <diagonal/>
    </border>
    <border>
      <left/>
      <right style="medium">
        <color indexed="56"/>
      </right>
      <top/>
      <bottom style="medium">
        <color indexed="56"/>
      </bottom>
      <diagonal/>
    </border>
    <border>
      <left/>
      <right/>
      <top style="medium">
        <color rgb="FF002060"/>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dashed">
        <color rgb="FF002060"/>
      </right>
      <top style="hair">
        <color rgb="FF002060"/>
      </top>
      <bottom style="hair">
        <color rgb="FF002060"/>
      </bottom>
      <diagonal/>
    </border>
    <border>
      <left/>
      <right/>
      <top/>
      <bottom style="medium">
        <color rgb="FF002060"/>
      </bottom>
      <diagonal/>
    </border>
    <border>
      <left style="dashed">
        <color indexed="56"/>
      </left>
      <right/>
      <top style="double">
        <color indexed="56"/>
      </top>
      <bottom style="dashed">
        <color indexed="56"/>
      </bottom>
      <diagonal/>
    </border>
    <border>
      <left style="dashed">
        <color indexed="56"/>
      </left>
      <right/>
      <top style="dashed">
        <color indexed="56"/>
      </top>
      <bottom style="double">
        <color indexed="56"/>
      </bottom>
      <diagonal/>
    </border>
    <border>
      <left style="thin">
        <color indexed="18"/>
      </left>
      <right/>
      <top style="double">
        <color indexed="56"/>
      </top>
      <bottom style="thin">
        <color indexed="18"/>
      </bottom>
      <diagonal/>
    </border>
    <border>
      <left style="thin">
        <color indexed="18"/>
      </left>
      <right/>
      <top style="thin">
        <color indexed="18"/>
      </top>
      <bottom style="thin">
        <color indexed="18"/>
      </bottom>
      <diagonal/>
    </border>
    <border>
      <left/>
      <right/>
      <top/>
      <bottom style="thin">
        <color indexed="64"/>
      </bottom>
      <diagonal/>
    </border>
  </borders>
  <cellStyleXfs count="1">
    <xf numFmtId="0" fontId="0" fillId="0" borderId="0"/>
  </cellStyleXfs>
  <cellXfs count="81">
    <xf numFmtId="0" fontId="0" fillId="0" borderId="0" xfId="0"/>
    <xf numFmtId="0" fontId="1" fillId="0" borderId="2" xfId="0" applyFont="1" applyBorder="1" applyAlignment="1">
      <alignment horizontal="center" vertical="center"/>
    </xf>
    <xf numFmtId="0" fontId="1" fillId="0" borderId="0" xfId="0" applyFont="1" applyAlignment="1">
      <alignment horizontal="center" vertical="center"/>
    </xf>
    <xf numFmtId="0" fontId="4" fillId="0" borderId="4" xfId="0" applyFont="1" applyBorder="1" applyAlignment="1">
      <alignment horizontal="center" vertical="center" wrapText="1"/>
    </xf>
    <xf numFmtId="0" fontId="1" fillId="0" borderId="11" xfId="0" applyFont="1" applyBorder="1" applyAlignment="1">
      <alignment horizontal="center" vertical="center"/>
    </xf>
    <xf numFmtId="0" fontId="7" fillId="0" borderId="9" xfId="0" applyFont="1" applyBorder="1" applyAlignment="1">
      <alignment horizontal="left" vertical="center" wrapText="1"/>
    </xf>
    <xf numFmtId="0" fontId="7" fillId="0" borderId="9" xfId="0" applyFont="1" applyBorder="1" applyAlignment="1">
      <alignment horizontal="justify" vertical="center" wrapText="1"/>
    </xf>
    <xf numFmtId="0" fontId="9" fillId="0" borderId="0" xfId="0" applyFont="1" applyAlignment="1">
      <alignment vertical="center"/>
    </xf>
    <xf numFmtId="0" fontId="9" fillId="0" borderId="0" xfId="0" applyFont="1" applyAlignment="1">
      <alignment horizontal="center" vertical="center"/>
    </xf>
    <xf numFmtId="0" fontId="9" fillId="0" borderId="0" xfId="0" applyFont="1" applyAlignment="1">
      <alignment vertical="center" wrapText="1"/>
    </xf>
    <xf numFmtId="0" fontId="9" fillId="0" borderId="0" xfId="0" applyFont="1" applyAlignment="1">
      <alignment horizontal="center" vertical="center" wrapText="1"/>
    </xf>
    <xf numFmtId="0" fontId="0" fillId="0" borderId="0" xfId="0" applyAlignment="1">
      <alignment horizontal="justify" vertical="center"/>
    </xf>
    <xf numFmtId="0" fontId="9" fillId="0" borderId="13" xfId="0" applyFont="1" applyBorder="1" applyAlignment="1">
      <alignment vertical="center"/>
    </xf>
    <xf numFmtId="0" fontId="9" fillId="0" borderId="13" xfId="0" applyFont="1" applyBorder="1" applyAlignment="1">
      <alignment horizontal="center" vertical="center"/>
    </xf>
    <xf numFmtId="0" fontId="9" fillId="0" borderId="13" xfId="0" applyFont="1" applyBorder="1" applyAlignment="1">
      <alignment vertical="center" wrapText="1"/>
    </xf>
    <xf numFmtId="0" fontId="9" fillId="0" borderId="13" xfId="0" applyFont="1" applyBorder="1" applyAlignment="1">
      <alignment horizontal="center" vertical="center" wrapText="1"/>
    </xf>
    <xf numFmtId="0" fontId="10" fillId="10" borderId="0" xfId="0" applyFont="1" applyFill="1" applyAlignment="1">
      <alignment horizontal="center" vertical="center"/>
    </xf>
    <xf numFmtId="0" fontId="11" fillId="11" borderId="9" xfId="0" applyFont="1" applyFill="1" applyBorder="1" applyAlignment="1">
      <alignment horizontal="center" vertical="center" wrapText="1"/>
    </xf>
    <xf numFmtId="0" fontId="9" fillId="0" borderId="9" xfId="0" applyFont="1" applyBorder="1" applyAlignment="1">
      <alignment vertical="center" wrapText="1"/>
    </xf>
    <xf numFmtId="0" fontId="9" fillId="0" borderId="14" xfId="0" applyFont="1" applyBorder="1" applyAlignment="1">
      <alignment vertical="center" wrapText="1"/>
    </xf>
    <xf numFmtId="14" fontId="9" fillId="0" borderId="9" xfId="0" applyNumberFormat="1" applyFont="1" applyBorder="1" applyAlignment="1">
      <alignment horizontal="center" vertical="center" wrapText="1"/>
    </xf>
    <xf numFmtId="14" fontId="9" fillId="0" borderId="15" xfId="0" applyNumberFormat="1" applyFont="1" applyBorder="1" applyAlignment="1">
      <alignment horizontal="center" vertical="center" wrapText="1"/>
    </xf>
    <xf numFmtId="0" fontId="12" fillId="0" borderId="9" xfId="0" applyFont="1" applyBorder="1" applyAlignment="1">
      <alignment vertical="center" wrapText="1"/>
    </xf>
    <xf numFmtId="0" fontId="12" fillId="0" borderId="9" xfId="0" applyFont="1" applyBorder="1" applyAlignment="1">
      <alignment horizontal="center" vertical="center" wrapText="1"/>
    </xf>
    <xf numFmtId="49" fontId="12" fillId="0" borderId="0" xfId="0" applyNumberFormat="1" applyFont="1" applyAlignment="1">
      <alignment vertical="center" wrapText="1"/>
    </xf>
    <xf numFmtId="0" fontId="12" fillId="0" borderId="0" xfId="0" applyFont="1" applyAlignment="1">
      <alignment vertical="center" wrapText="1"/>
    </xf>
    <xf numFmtId="0" fontId="0" fillId="12" borderId="0" xfId="0" applyFill="1"/>
    <xf numFmtId="0" fontId="0" fillId="9" borderId="0" xfId="0" applyFill="1"/>
    <xf numFmtId="0" fontId="0" fillId="13" borderId="0" xfId="0" applyFill="1"/>
    <xf numFmtId="0" fontId="0" fillId="14" borderId="0" xfId="0" applyFill="1"/>
    <xf numFmtId="0" fontId="12" fillId="0" borderId="16" xfId="0" applyFont="1" applyBorder="1" applyAlignment="1">
      <alignment vertical="center" wrapText="1"/>
    </xf>
    <xf numFmtId="14" fontId="12" fillId="0" borderId="16" xfId="0" applyNumberFormat="1" applyFont="1" applyBorder="1" applyAlignment="1">
      <alignment horizontal="center" vertical="center"/>
    </xf>
    <xf numFmtId="0" fontId="14" fillId="0" borderId="0" xfId="0" applyFont="1" applyAlignment="1">
      <alignment horizontal="right" vertical="center" wrapText="1"/>
    </xf>
    <xf numFmtId="0" fontId="14" fillId="0" borderId="0" xfId="0" applyFont="1" applyAlignment="1">
      <alignment horizontal="center" vertical="center" wrapText="1"/>
    </xf>
    <xf numFmtId="0" fontId="15" fillId="0" borderId="0" xfId="0" applyFont="1" applyAlignment="1">
      <alignment horizontal="center" vertical="center" wrapText="1"/>
    </xf>
    <xf numFmtId="0" fontId="9" fillId="0" borderId="17" xfId="0" applyFont="1" applyBorder="1" applyAlignment="1">
      <alignment vertical="center"/>
    </xf>
    <xf numFmtId="0" fontId="9" fillId="0" borderId="17" xfId="0" applyFont="1" applyBorder="1" applyAlignment="1">
      <alignment horizontal="center" vertical="center"/>
    </xf>
    <xf numFmtId="0" fontId="9" fillId="0" borderId="17" xfId="0" applyFont="1" applyBorder="1" applyAlignment="1">
      <alignment vertical="center" wrapText="1"/>
    </xf>
    <xf numFmtId="0" fontId="9" fillId="0" borderId="17" xfId="0" applyFont="1" applyBorder="1" applyAlignment="1">
      <alignment horizontal="center" vertical="center" wrapText="1"/>
    </xf>
    <xf numFmtId="49" fontId="12" fillId="0" borderId="0" xfId="0" applyNumberFormat="1" applyFont="1" applyAlignment="1">
      <alignment horizontal="justify" vertical="center" wrapText="1"/>
    </xf>
    <xf numFmtId="0" fontId="0" fillId="15" borderId="0" xfId="0" applyFill="1"/>
    <xf numFmtId="0" fontId="0" fillId="0" borderId="0" xfId="0" applyAlignment="1">
      <alignment horizontal="center"/>
    </xf>
    <xf numFmtId="0" fontId="0" fillId="0" borderId="9" xfId="0" applyBorder="1" applyAlignment="1">
      <alignment horizontal="justify" vertical="center"/>
    </xf>
    <xf numFmtId="0" fontId="0" fillId="0" borderId="9" xfId="0" applyBorder="1" applyAlignment="1">
      <alignment horizontal="center" vertical="center" wrapText="1"/>
    </xf>
    <xf numFmtId="0" fontId="1" fillId="0" borderId="1"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10" xfId="0" applyFont="1" applyBorder="1" applyAlignment="1">
      <alignment horizontal="center" vertical="center"/>
    </xf>
    <xf numFmtId="0" fontId="5" fillId="0" borderId="11" xfId="0" applyFont="1" applyBorder="1" applyAlignment="1">
      <alignment horizontal="center" vertical="center"/>
    </xf>
    <xf numFmtId="0" fontId="1" fillId="0" borderId="12" xfId="0" applyFont="1" applyBorder="1" applyAlignment="1">
      <alignment horizontal="center" vertical="center"/>
    </xf>
    <xf numFmtId="0" fontId="3" fillId="6" borderId="9" xfId="0" applyFont="1" applyFill="1" applyBorder="1" applyAlignment="1">
      <alignment horizontal="center" vertical="center" wrapText="1"/>
    </xf>
    <xf numFmtId="0" fontId="3" fillId="7" borderId="9" xfId="0" applyFont="1" applyFill="1" applyBorder="1" applyAlignment="1">
      <alignment horizontal="center" vertical="center" wrapText="1"/>
    </xf>
    <xf numFmtId="0" fontId="8" fillId="0" borderId="9" xfId="0" applyFont="1" applyBorder="1" applyAlignment="1">
      <alignment horizontal="center" vertical="center" wrapText="1"/>
    </xf>
    <xf numFmtId="0" fontId="8" fillId="0" borderId="0" xfId="0" applyFont="1" applyAlignment="1">
      <alignment horizontal="center" vertical="center"/>
    </xf>
    <xf numFmtId="0" fontId="8" fillId="0" borderId="9" xfId="0" applyFont="1" applyBorder="1" applyAlignment="1">
      <alignment horizontal="center" vertical="center"/>
    </xf>
    <xf numFmtId="14" fontId="8" fillId="0" borderId="9" xfId="0" applyNumberFormat="1" applyFont="1" applyBorder="1" applyAlignment="1">
      <alignment horizontal="center" vertical="center"/>
    </xf>
    <xf numFmtId="0" fontId="8" fillId="8" borderId="9" xfId="0" applyFont="1" applyFill="1" applyBorder="1" applyAlignment="1">
      <alignment horizontal="center" vertical="center" wrapText="1"/>
    </xf>
    <xf numFmtId="0" fontId="11" fillId="11" borderId="9" xfId="0" applyFont="1" applyFill="1" applyBorder="1" applyAlignment="1">
      <alignment horizontal="center" vertical="center" wrapText="1"/>
    </xf>
    <xf numFmtId="0" fontId="3" fillId="11" borderId="9" xfId="0" applyFont="1" applyFill="1" applyBorder="1" applyAlignment="1">
      <alignment horizontal="center" vertical="center" wrapText="1"/>
    </xf>
    <xf numFmtId="0" fontId="6" fillId="2" borderId="0" xfId="0" applyFont="1" applyFill="1" applyAlignment="1">
      <alignment horizontal="center" vertical="center"/>
    </xf>
    <xf numFmtId="0" fontId="2" fillId="3" borderId="6" xfId="0" applyFont="1" applyFill="1" applyBorder="1" applyAlignment="1">
      <alignment horizontal="center" vertical="center" wrapText="1"/>
    </xf>
    <xf numFmtId="0" fontId="1" fillId="0" borderId="7" xfId="0" applyFont="1" applyBorder="1" applyAlignment="1">
      <alignment horizontal="center" vertical="center"/>
    </xf>
    <xf numFmtId="0" fontId="2" fillId="3" borderId="18" xfId="0" applyFont="1" applyFill="1" applyBorder="1" applyAlignment="1">
      <alignment horizontal="center" vertical="center" wrapText="1"/>
    </xf>
    <xf numFmtId="0" fontId="1" fillId="0" borderId="19" xfId="0" applyFont="1" applyBorder="1" applyAlignment="1">
      <alignment horizontal="center" vertical="center"/>
    </xf>
    <xf numFmtId="0" fontId="2" fillId="3" borderId="9" xfId="0" applyFont="1" applyFill="1" applyBorder="1" applyAlignment="1">
      <alignment horizontal="center" vertical="center" wrapText="1"/>
    </xf>
    <xf numFmtId="0" fontId="1" fillId="0" borderId="9" xfId="0" applyFont="1" applyBorder="1" applyAlignment="1">
      <alignment horizontal="center" vertical="center"/>
    </xf>
    <xf numFmtId="0" fontId="0" fillId="0" borderId="9" xfId="0" applyBorder="1" applyAlignment="1">
      <alignment horizontal="center" vertical="center"/>
    </xf>
    <xf numFmtId="0" fontId="2" fillId="4" borderId="9"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2" fillId="7" borderId="9" xfId="0" applyFont="1" applyFill="1" applyBorder="1" applyAlignment="1">
      <alignment horizontal="center" vertical="center" wrapText="1"/>
    </xf>
    <xf numFmtId="0" fontId="16" fillId="0" borderId="4" xfId="0" applyFont="1" applyBorder="1" applyAlignment="1">
      <alignment horizontal="center" vertical="center" wrapText="1"/>
    </xf>
    <xf numFmtId="0" fontId="17" fillId="0" borderId="8" xfId="0" applyFont="1" applyBorder="1" applyAlignment="1">
      <alignment horizontal="center" vertical="center" wrapText="1"/>
    </xf>
    <xf numFmtId="0" fontId="18" fillId="0" borderId="8"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1" xfId="0" applyFont="1" applyBorder="1" applyAlignment="1">
      <alignment horizontal="center" vertical="center" wrapText="1"/>
    </xf>
    <xf numFmtId="0" fontId="19" fillId="0" borderId="0" xfId="0" applyFont="1" applyBorder="1" applyAlignment="1">
      <alignment horizontal="center" wrapText="1"/>
    </xf>
    <xf numFmtId="0" fontId="8" fillId="0" borderId="0" xfId="0" applyFont="1" applyBorder="1" applyAlignment="1">
      <alignment horizontal="center" vertical="center" wrapText="1"/>
    </xf>
    <xf numFmtId="0" fontId="1" fillId="0" borderId="0" xfId="0" applyFont="1" applyBorder="1" applyAlignment="1">
      <alignment horizontal="center" vertical="center"/>
    </xf>
    <xf numFmtId="0" fontId="19" fillId="0" borderId="22" xfId="0" applyFont="1" applyBorder="1" applyAlignment="1">
      <alignment horizontal="center" wrapText="1"/>
    </xf>
  </cellXfs>
  <cellStyles count="1">
    <cellStyle name="Normal" xfId="0" builtinId="0"/>
  </cellStyles>
  <dxfs count="12">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ill>
        <patternFill>
          <bgColor theme="9" tint="0.59996337778862885"/>
        </patternFill>
      </fill>
    </dxf>
    <dxf>
      <fill>
        <patternFill>
          <bgColor rgb="FFFFC000"/>
        </patternFill>
      </fill>
    </dxf>
    <dxf>
      <fill>
        <patternFill>
          <bgColor theme="5"/>
        </patternFill>
      </fill>
    </dxf>
    <dxf>
      <fill>
        <patternFill>
          <bgColor rgb="FF00B050"/>
        </patternFill>
      </fill>
    </dxf>
    <dxf>
      <fill>
        <patternFill>
          <bgColor rgb="FFFFFF00"/>
        </patternFill>
      </fill>
    </dxf>
    <dxf>
      <fill>
        <patternFill>
          <bgColor rgb="FFFF0000"/>
        </patternFill>
      </fill>
    </dxf>
    <dxf>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naMaria/Desktop/DAFP%202017/DAFP_Modelo%20Instrumento_Dic2016Simulador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steban/Downloads/PA%20Compras%20y%20contrataci&#243;n%2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Gráficas"/>
      <sheetName val="Autodiagnóstico"/>
      <sheetName val="Plan de Acción"/>
    </sheetNames>
    <sheetDataSet>
      <sheetData sheetId="0"/>
      <sheetData sheetId="1"/>
      <sheetData sheetId="2"/>
      <sheetData sheetId="3">
        <row r="10">
          <cell r="H10">
            <v>100</v>
          </cell>
        </row>
        <row r="11">
          <cell r="H11">
            <v>100</v>
          </cell>
        </row>
        <row r="12">
          <cell r="H12">
            <v>100</v>
          </cell>
        </row>
        <row r="13">
          <cell r="H13">
            <v>70</v>
          </cell>
        </row>
        <row r="14">
          <cell r="H14">
            <v>100</v>
          </cell>
        </row>
        <row r="15">
          <cell r="E15" t="str">
            <v>Anteproyecto de Presupuesto</v>
          </cell>
          <cell r="H15">
            <v>90</v>
          </cell>
        </row>
        <row r="16">
          <cell r="H16">
            <v>100</v>
          </cell>
        </row>
        <row r="17">
          <cell r="H17">
            <v>90</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topLeftCell="H1" zoomScale="80" zoomScaleNormal="80" workbookViewId="0">
      <selection activeCell="I27" sqref="I27"/>
    </sheetView>
  </sheetViews>
  <sheetFormatPr baseColWidth="10" defaultRowHeight="16.5" x14ac:dyDescent="0.25"/>
  <cols>
    <col min="1" max="4" width="60.42578125" style="7" hidden="1" customWidth="1"/>
    <col min="5" max="5" width="24.42578125" style="8" hidden="1" customWidth="1"/>
    <col min="6" max="6" width="20.42578125" style="8" hidden="1" customWidth="1"/>
    <col min="7" max="7" width="48.140625" style="9" hidden="1" customWidth="1"/>
    <col min="8" max="8" width="48.140625" style="9" customWidth="1"/>
    <col min="9" max="9" width="48.140625" style="10" customWidth="1"/>
    <col min="10" max="10" width="13.28515625" style="10" bestFit="1" customWidth="1"/>
    <col min="11" max="11" width="20.140625" style="10" customWidth="1"/>
    <col min="12" max="12" width="27.42578125" style="11" customWidth="1"/>
    <col min="13" max="18" width="0" hidden="1" customWidth="1"/>
    <col min="19" max="19" width="3.7109375" customWidth="1"/>
  </cols>
  <sheetData>
    <row r="1" spans="1:18" ht="17.25" thickBot="1" x14ac:dyDescent="0.3"/>
    <row r="2" spans="1:18" x14ac:dyDescent="0.25">
      <c r="A2" s="12"/>
      <c r="B2" s="12"/>
      <c r="C2" s="12"/>
      <c r="D2" s="12"/>
      <c r="E2" s="13"/>
      <c r="F2" s="13"/>
      <c r="G2" s="14"/>
      <c r="H2" s="14"/>
      <c r="I2" s="15"/>
      <c r="J2" s="15"/>
      <c r="K2" s="15"/>
    </row>
    <row r="3" spans="1:18" ht="26.25" x14ac:dyDescent="0.25">
      <c r="A3"/>
      <c r="B3"/>
      <c r="C3"/>
      <c r="D3"/>
      <c r="E3"/>
      <c r="F3"/>
      <c r="G3"/>
      <c r="H3"/>
      <c r="I3" s="41"/>
      <c r="J3" s="41"/>
      <c r="K3" s="16"/>
    </row>
    <row r="5" spans="1:18" ht="18" x14ac:dyDescent="0.25">
      <c r="A5" s="58" t="s">
        <v>29</v>
      </c>
      <c r="B5" s="58" t="s">
        <v>30</v>
      </c>
      <c r="C5" s="58" t="s">
        <v>31</v>
      </c>
      <c r="D5" s="58" t="s">
        <v>8</v>
      </c>
      <c r="E5" s="58" t="s">
        <v>9</v>
      </c>
      <c r="F5" s="58"/>
      <c r="G5" s="58" t="s">
        <v>32</v>
      </c>
      <c r="H5" s="58" t="s">
        <v>94</v>
      </c>
      <c r="I5" s="58" t="s">
        <v>32</v>
      </c>
      <c r="J5" s="59" t="s">
        <v>33</v>
      </c>
      <c r="K5" s="58" t="s">
        <v>34</v>
      </c>
      <c r="L5" s="58" t="s">
        <v>93</v>
      </c>
    </row>
    <row r="6" spans="1:18" ht="18" x14ac:dyDescent="0.25">
      <c r="A6" s="58"/>
      <c r="B6" s="58"/>
      <c r="C6" s="58"/>
      <c r="D6" s="58"/>
      <c r="E6" s="17" t="s">
        <v>11</v>
      </c>
      <c r="F6" s="17" t="s">
        <v>12</v>
      </c>
      <c r="G6" s="58"/>
      <c r="H6" s="58"/>
      <c r="I6" s="58"/>
      <c r="J6" s="59"/>
      <c r="K6" s="58"/>
      <c r="L6" s="58"/>
      <c r="O6" t="s">
        <v>35</v>
      </c>
    </row>
    <row r="7" spans="1:18" ht="181.5" x14ac:dyDescent="0.25">
      <c r="A7" s="18" t="s">
        <v>36</v>
      </c>
      <c r="B7" s="19" t="s">
        <v>37</v>
      </c>
      <c r="C7" s="18" t="s">
        <v>38</v>
      </c>
      <c r="D7" s="18" t="s">
        <v>39</v>
      </c>
      <c r="E7" s="20">
        <v>44564</v>
      </c>
      <c r="F7" s="21">
        <v>44926</v>
      </c>
      <c r="G7" s="22" t="s">
        <v>40</v>
      </c>
      <c r="H7" s="6" t="s">
        <v>15</v>
      </c>
      <c r="I7" s="23" t="s">
        <v>92</v>
      </c>
      <c r="J7" s="23">
        <v>5</v>
      </c>
      <c r="K7" s="23" t="str">
        <f>IF(J7&lt;=0,"PROGRAMADA SEGUNDO SEMESTRE",IF(J7&lt;=1,"NO CUMPLIDA",IF(J7&lt;=3,"EN PROCESO","CUMPLIDA")))</f>
        <v>CUMPLIDA</v>
      </c>
      <c r="L7" s="42"/>
      <c r="M7" s="24" t="s">
        <v>41</v>
      </c>
      <c r="N7" s="25" t="s">
        <v>42</v>
      </c>
      <c r="O7" s="26"/>
      <c r="R7" t="s">
        <v>43</v>
      </c>
    </row>
    <row r="8" spans="1:18" ht="99" x14ac:dyDescent="0.25">
      <c r="A8" s="18" t="s">
        <v>44</v>
      </c>
      <c r="B8" s="18" t="s">
        <v>45</v>
      </c>
      <c r="C8" s="18" t="s">
        <v>46</v>
      </c>
      <c r="D8" s="18" t="s">
        <v>47</v>
      </c>
      <c r="E8" s="20">
        <v>44564</v>
      </c>
      <c r="F8" s="21">
        <v>44926</v>
      </c>
      <c r="G8" s="22" t="s">
        <v>48</v>
      </c>
      <c r="H8" s="6" t="s">
        <v>16</v>
      </c>
      <c r="I8" s="23" t="s">
        <v>92</v>
      </c>
      <c r="J8" s="23">
        <v>4</v>
      </c>
      <c r="K8" s="23" t="str">
        <f t="shared" ref="K8:K14" si="0">IF(J8&lt;=0,"PROGRAMADA SEGUNDO SEMESTRE",IF(J8&lt;=1,"NO CUMPLIDA",IF(J8&lt;=3,"EN PROCESO","CUMPLIDA")))</f>
        <v>CUMPLIDA</v>
      </c>
      <c r="L8" s="43" t="s">
        <v>95</v>
      </c>
      <c r="M8" s="24" t="s">
        <v>49</v>
      </c>
      <c r="N8" s="25" t="s">
        <v>50</v>
      </c>
      <c r="O8" s="27"/>
      <c r="R8" t="s">
        <v>51</v>
      </c>
    </row>
    <row r="9" spans="1:18" ht="170.25" x14ac:dyDescent="0.25">
      <c r="A9" s="18" t="s">
        <v>52</v>
      </c>
      <c r="B9" s="18" t="s">
        <v>53</v>
      </c>
      <c r="C9" s="18" t="s">
        <v>54</v>
      </c>
      <c r="D9" s="18" t="s">
        <v>55</v>
      </c>
      <c r="E9" s="20">
        <v>44564</v>
      </c>
      <c r="F9" s="21">
        <v>44926</v>
      </c>
      <c r="G9" s="22" t="s">
        <v>56</v>
      </c>
      <c r="H9" s="6" t="s">
        <v>17</v>
      </c>
      <c r="I9" s="23" t="s">
        <v>92</v>
      </c>
      <c r="J9" s="23">
        <v>5</v>
      </c>
      <c r="K9" s="23" t="str">
        <f t="shared" si="0"/>
        <v>CUMPLIDA</v>
      </c>
      <c r="L9" s="42"/>
      <c r="M9" s="24" t="s">
        <v>57</v>
      </c>
      <c r="N9" s="25" t="s">
        <v>58</v>
      </c>
      <c r="O9" s="28"/>
      <c r="R9" t="s">
        <v>59</v>
      </c>
    </row>
    <row r="10" spans="1:18" ht="198" x14ac:dyDescent="0.25">
      <c r="A10" s="18" t="s">
        <v>60</v>
      </c>
      <c r="B10" s="18" t="s">
        <v>61</v>
      </c>
      <c r="C10" s="18" t="s">
        <v>62</v>
      </c>
      <c r="D10" s="18" t="s">
        <v>63</v>
      </c>
      <c r="E10" s="20">
        <v>44564</v>
      </c>
      <c r="F10" s="21">
        <v>44926</v>
      </c>
      <c r="G10" s="22" t="s">
        <v>64</v>
      </c>
      <c r="H10" s="6" t="s">
        <v>18</v>
      </c>
      <c r="I10" s="23" t="s">
        <v>92</v>
      </c>
      <c r="J10" s="23">
        <v>5</v>
      </c>
      <c r="K10" s="23" t="str">
        <f t="shared" si="0"/>
        <v>CUMPLIDA</v>
      </c>
      <c r="L10" s="42"/>
      <c r="M10" s="25" t="s">
        <v>65</v>
      </c>
      <c r="N10" s="25" t="s">
        <v>66</v>
      </c>
      <c r="O10" s="29"/>
      <c r="R10" t="s">
        <v>67</v>
      </c>
    </row>
    <row r="11" spans="1:18" ht="66" x14ac:dyDescent="0.25">
      <c r="A11" s="18" t="s">
        <v>68</v>
      </c>
      <c r="B11" s="18" t="s">
        <v>69</v>
      </c>
      <c r="C11" s="18" t="s">
        <v>62</v>
      </c>
      <c r="D11" s="18" t="s">
        <v>63</v>
      </c>
      <c r="E11" s="20">
        <v>44564</v>
      </c>
      <c r="F11" s="21">
        <v>44926</v>
      </c>
      <c r="G11" s="22" t="s">
        <v>70</v>
      </c>
      <c r="H11" s="6" t="s">
        <v>20</v>
      </c>
      <c r="I11" s="23" t="s">
        <v>92</v>
      </c>
      <c r="J11" s="23">
        <v>5</v>
      </c>
      <c r="K11" s="23" t="str">
        <f t="shared" si="0"/>
        <v>CUMPLIDA</v>
      </c>
      <c r="L11" s="42"/>
    </row>
    <row r="12" spans="1:18" ht="99" x14ac:dyDescent="0.25">
      <c r="A12" s="18" t="s">
        <v>71</v>
      </c>
      <c r="B12" s="18" t="s">
        <v>72</v>
      </c>
      <c r="C12" s="18" t="s">
        <v>73</v>
      </c>
      <c r="D12" s="18" t="s">
        <v>73</v>
      </c>
      <c r="E12" s="20">
        <v>44564</v>
      </c>
      <c r="F12" s="21">
        <v>44926</v>
      </c>
      <c r="G12" s="22" t="s">
        <v>74</v>
      </c>
      <c r="H12" s="6" t="s">
        <v>22</v>
      </c>
      <c r="I12" s="23" t="s">
        <v>92</v>
      </c>
      <c r="J12" s="23">
        <v>5</v>
      </c>
      <c r="K12" s="23" t="str">
        <f t="shared" si="0"/>
        <v>CUMPLIDA</v>
      </c>
      <c r="L12" s="42"/>
    </row>
    <row r="13" spans="1:18" ht="99" x14ac:dyDescent="0.25">
      <c r="A13" s="18" t="s">
        <v>75</v>
      </c>
      <c r="B13" s="18" t="s">
        <v>76</v>
      </c>
      <c r="C13" s="18" t="s">
        <v>62</v>
      </c>
      <c r="D13" s="18" t="s">
        <v>63</v>
      </c>
      <c r="E13" s="20">
        <v>44564</v>
      </c>
      <c r="F13" s="21">
        <v>44926</v>
      </c>
      <c r="G13" s="22" t="s">
        <v>77</v>
      </c>
      <c r="H13" s="6" t="s">
        <v>21</v>
      </c>
      <c r="I13" s="23" t="s">
        <v>92</v>
      </c>
      <c r="J13" s="23">
        <v>5</v>
      </c>
      <c r="K13" s="23" t="str">
        <f t="shared" si="0"/>
        <v>CUMPLIDA</v>
      </c>
      <c r="L13" s="42"/>
    </row>
    <row r="14" spans="1:18" ht="49.5" x14ac:dyDescent="0.25">
      <c r="A14" s="18" t="s">
        <v>78</v>
      </c>
      <c r="B14" s="18" t="s">
        <v>79</v>
      </c>
      <c r="C14" s="18" t="s">
        <v>80</v>
      </c>
      <c r="D14" s="18" t="s">
        <v>81</v>
      </c>
      <c r="E14" s="20">
        <v>44564</v>
      </c>
      <c r="F14" s="21">
        <v>44926</v>
      </c>
      <c r="G14" s="22" t="s">
        <v>82</v>
      </c>
      <c r="H14" s="5" t="s">
        <v>19</v>
      </c>
      <c r="I14" s="23" t="s">
        <v>92</v>
      </c>
      <c r="J14" s="23">
        <v>5</v>
      </c>
      <c r="K14" s="23" t="str">
        <f t="shared" si="0"/>
        <v>CUMPLIDA</v>
      </c>
      <c r="L14" s="42"/>
    </row>
    <row r="15" spans="1:18" ht="26.45" customHeight="1" x14ac:dyDescent="0.25">
      <c r="A15" s="30"/>
      <c r="B15" s="30"/>
      <c r="C15" s="30"/>
      <c r="D15" s="30"/>
      <c r="E15" s="31"/>
      <c r="F15" s="31"/>
      <c r="G15" s="32" t="s">
        <v>83</v>
      </c>
      <c r="H15" s="32"/>
      <c r="I15" s="33"/>
      <c r="J15" s="33">
        <f>ROUND(AVERAGE(J7:J14),0)</f>
        <v>5</v>
      </c>
      <c r="K15" s="34" t="str">
        <f>IF(J15&lt;=2.9,"POCO EFICAZ",IF(J15&lt;=3.9,"MEDIANAMENTE EFICAZ",IF(J15&lt;=5,"Eficaz","Mal")))</f>
        <v>Eficaz</v>
      </c>
    </row>
    <row r="16" spans="1:18" ht="17.25" thickBot="1" x14ac:dyDescent="0.3">
      <c r="A16" s="35"/>
      <c r="B16" s="35"/>
      <c r="C16" s="35"/>
      <c r="D16" s="35"/>
      <c r="E16" s="36"/>
      <c r="F16" s="36"/>
      <c r="G16" s="37"/>
      <c r="H16" s="37"/>
      <c r="I16" s="38"/>
      <c r="J16" s="38"/>
      <c r="K16" s="38"/>
    </row>
    <row r="17" spans="7:14" hidden="1" x14ac:dyDescent="0.25"/>
    <row r="18" spans="7:14" ht="20.25" hidden="1" x14ac:dyDescent="0.25">
      <c r="G18" s="32" t="s">
        <v>84</v>
      </c>
      <c r="H18" s="32"/>
      <c r="I18" s="33"/>
      <c r="J18" s="33">
        <v>3</v>
      </c>
      <c r="L18" s="39" t="s">
        <v>85</v>
      </c>
      <c r="M18" s="25" t="s">
        <v>86</v>
      </c>
      <c r="N18" s="26"/>
    </row>
    <row r="19" spans="7:14" ht="49.5" hidden="1" x14ac:dyDescent="0.25">
      <c r="G19" s="32" t="s">
        <v>87</v>
      </c>
      <c r="H19" s="32"/>
      <c r="I19" s="33"/>
      <c r="L19" s="39" t="s">
        <v>88</v>
      </c>
      <c r="M19" s="25" t="s">
        <v>89</v>
      </c>
      <c r="N19" s="40"/>
    </row>
    <row r="20" spans="7:14" ht="33" hidden="1" x14ac:dyDescent="0.25">
      <c r="L20" s="39" t="s">
        <v>90</v>
      </c>
      <c r="M20" s="25" t="s">
        <v>91</v>
      </c>
      <c r="N20" s="28"/>
    </row>
    <row r="21" spans="7:14" x14ac:dyDescent="0.25">
      <c r="L21" s="39"/>
      <c r="M21" s="25"/>
    </row>
    <row r="22" spans="7:14" x14ac:dyDescent="0.25">
      <c r="L22" s="39"/>
      <c r="M22" s="25"/>
    </row>
    <row r="23" spans="7:14" x14ac:dyDescent="0.25">
      <c r="L23" s="39"/>
      <c r="M23" s="25"/>
    </row>
    <row r="24" spans="7:14" x14ac:dyDescent="0.25">
      <c r="L24" s="39"/>
      <c r="M24" s="25"/>
    </row>
    <row r="25" spans="7:14" x14ac:dyDescent="0.25">
      <c r="L25" s="39"/>
      <c r="M25" s="25"/>
    </row>
    <row r="26" spans="7:14" x14ac:dyDescent="0.25">
      <c r="L26" s="39"/>
      <c r="M26" s="25"/>
    </row>
  </sheetData>
  <protectedRanges>
    <protectedRange sqref="G7:G14 A15:K15 I7:K14" name="Planeacion"/>
    <protectedRange sqref="A7" name="Planeacion_3_2"/>
    <protectedRange sqref="A8" name="Planeacion_4_3"/>
    <protectedRange sqref="A9" name="Planeacion_5_2"/>
    <protectedRange sqref="A10" name="Planeacion_6_2"/>
    <protectedRange sqref="A11" name="Planeacion_7_2"/>
    <protectedRange sqref="A12" name="Planeacion_8_2"/>
    <protectedRange sqref="A13" name="Planeacion_9_2"/>
    <protectedRange sqref="A14" name="Planeacion_10_2"/>
    <protectedRange sqref="B7" name="Planeacion_3_3"/>
    <protectedRange sqref="C7" name="Planeacion_3_4"/>
    <protectedRange sqref="D7:F7" name="Planeacion_3_5"/>
    <protectedRange sqref="E8:F8" name="Planeacion_3_6"/>
    <protectedRange sqref="B8:D8" name="Planeacion_4_4"/>
    <protectedRange sqref="E9:F9" name="Planeacion_3_7"/>
    <protectedRange sqref="B9:D9" name="Planeacion_5_3"/>
    <protectedRange sqref="E10:F10" name="Planeacion_3_8"/>
    <protectedRange sqref="B10:D10" name="Planeacion_6_3"/>
    <protectedRange sqref="E11:F11" name="Planeacion_3_9"/>
    <protectedRange sqref="B11:D11" name="Planeacion_7_3"/>
    <protectedRange sqref="E12:F12" name="Planeacion_3_10"/>
    <protectedRange sqref="B12:D12" name="Planeacion_8_3"/>
    <protectedRange sqref="E13:F13" name="Planeacion_3_11"/>
    <protectedRange sqref="B13:D13" name="Planeacion_9_3"/>
    <protectedRange sqref="E14:F14" name="Planeacion_3_12"/>
    <protectedRange sqref="B14:D14" name="Planeacion_10_3"/>
  </protectedRanges>
  <mergeCells count="11">
    <mergeCell ref="L5:L6"/>
    <mergeCell ref="H5:H6"/>
    <mergeCell ref="J5:J6"/>
    <mergeCell ref="K5:K6"/>
    <mergeCell ref="I5:I6"/>
    <mergeCell ref="G5:G6"/>
    <mergeCell ref="A5:A6"/>
    <mergeCell ref="B5:B6"/>
    <mergeCell ref="C5:C6"/>
    <mergeCell ref="D5:D6"/>
    <mergeCell ref="E5:F5"/>
  </mergeCells>
  <conditionalFormatting sqref="L5:L6 K1:K1048576">
    <cfRule type="containsText" dxfId="11" priority="4" operator="containsText" text="PROGRAMADA SEGUNDO SEMESTRE">
      <formula>NOT(ISERROR(SEARCH("PROGRAMADA SEGUNDO SEMESTRE",K1)))</formula>
    </cfRule>
    <cfRule type="containsText" dxfId="10" priority="5" operator="containsText" text="NO CUMPLIDA">
      <formula>NOT(ISERROR(SEARCH("NO CUMPLIDA",K1)))</formula>
    </cfRule>
    <cfRule type="containsText" dxfId="9" priority="6" operator="containsText" text="EN PROCESO">
      <formula>NOT(ISERROR(SEARCH("EN PROCESO",K1)))</formula>
    </cfRule>
    <cfRule type="containsText" dxfId="8" priority="7" operator="containsText" text="CUMPLIDA">
      <formula>NOT(ISERROR(SEARCH("CUMPLIDA",K1)))</formula>
    </cfRule>
  </conditionalFormatting>
  <conditionalFormatting sqref="K15">
    <cfRule type="containsText" dxfId="7" priority="1" operator="containsText" text="POCO EFICAZ">
      <formula>NOT(ISERROR(SEARCH("POCO EFICAZ",K15)))</formula>
    </cfRule>
    <cfRule type="containsText" dxfId="6" priority="2" operator="containsText" text="MEDIANAMENTE EFICAZ">
      <formula>NOT(ISERROR(SEARCH("MEDIANAMENTE EFICAZ",K15)))</formula>
    </cfRule>
    <cfRule type="containsText" dxfId="5" priority="3" operator="containsText" text="EFICAZ">
      <formula>NOT(ISERROR(SEARCH("EFICAZ",K15)))</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7"/>
  <sheetViews>
    <sheetView showGridLines="0" tabSelected="1" zoomScale="70" zoomScaleNormal="70" workbookViewId="0">
      <selection activeCell="AC8" sqref="AC8"/>
    </sheetView>
  </sheetViews>
  <sheetFormatPr baseColWidth="10" defaultColWidth="11.42578125" defaultRowHeight="0" customHeight="1" zeroHeight="1" x14ac:dyDescent="0.25"/>
  <cols>
    <col min="1" max="1" width="1.5703125" style="2" customWidth="1"/>
    <col min="2" max="2" width="1.42578125" style="2" customWidth="1"/>
    <col min="3" max="3" width="21.42578125" style="2" hidden="1" customWidth="1"/>
    <col min="4" max="4" width="34" style="2" hidden="1" customWidth="1"/>
    <col min="5" max="5" width="38" style="2" customWidth="1"/>
    <col min="6" max="6" width="15.42578125" style="2" hidden="1" customWidth="1"/>
    <col min="7" max="7" width="28.85546875" style="2" hidden="1" customWidth="1"/>
    <col min="8" max="8" width="3" style="2" hidden="1" customWidth="1"/>
    <col min="9" max="9" width="4.7109375" style="2" hidden="1" customWidth="1"/>
    <col min="10" max="10" width="6.5703125" style="2" hidden="1" customWidth="1"/>
    <col min="11" max="14" width="29" style="2" customWidth="1"/>
    <col min="15" max="15" width="13.42578125" style="2" customWidth="1"/>
    <col min="16" max="16" width="14" style="2" customWidth="1"/>
    <col min="17" max="17" width="28.5703125" style="2" customWidth="1"/>
    <col min="18" max="18" width="1.42578125" style="2" customWidth="1"/>
    <col min="19" max="19" width="4.42578125" style="2" customWidth="1"/>
    <col min="20" max="27" width="0" style="2" hidden="1" customWidth="1"/>
    <col min="28" max="16384" width="11.42578125" style="2"/>
  </cols>
  <sheetData>
    <row r="1" spans="1:18" ht="12" customHeight="1" x14ac:dyDescent="0.25">
      <c r="B1" s="44"/>
      <c r="C1" s="1"/>
      <c r="D1" s="1"/>
      <c r="E1" s="1"/>
      <c r="F1" s="1"/>
      <c r="G1" s="1"/>
      <c r="H1" s="1"/>
      <c r="I1" s="1"/>
      <c r="J1" s="1"/>
      <c r="K1" s="1"/>
      <c r="L1" s="1"/>
      <c r="M1" s="1"/>
      <c r="N1" s="1"/>
      <c r="O1" s="1"/>
      <c r="P1" s="1"/>
      <c r="Q1" s="1"/>
      <c r="R1" s="45"/>
    </row>
    <row r="2" spans="1:18" ht="14.25" x14ac:dyDescent="0.25">
      <c r="B2" s="46"/>
      <c r="C2" s="60" t="s">
        <v>113</v>
      </c>
      <c r="D2" s="60"/>
      <c r="E2" s="60"/>
      <c r="F2" s="60"/>
      <c r="G2" s="60"/>
      <c r="H2" s="60"/>
      <c r="I2" s="60"/>
      <c r="J2" s="60"/>
      <c r="K2" s="60"/>
      <c r="L2" s="60"/>
      <c r="M2" s="60"/>
      <c r="N2" s="60"/>
      <c r="O2" s="60"/>
      <c r="P2" s="60"/>
      <c r="Q2" s="60"/>
      <c r="R2" s="47"/>
    </row>
    <row r="3" spans="1:18" ht="12" customHeight="1" thickBot="1" x14ac:dyDescent="0.3">
      <c r="B3" s="46"/>
      <c r="R3" s="47"/>
    </row>
    <row r="4" spans="1:18" ht="36" customHeight="1" thickTop="1" x14ac:dyDescent="0.25">
      <c r="B4" s="46"/>
      <c r="C4" s="61" t="s">
        <v>0</v>
      </c>
      <c r="D4" s="63" t="s">
        <v>1</v>
      </c>
      <c r="E4" s="65" t="s">
        <v>2</v>
      </c>
      <c r="F4" s="65" t="s">
        <v>3</v>
      </c>
      <c r="G4" s="68" t="s">
        <v>4</v>
      </c>
      <c r="H4" s="68" t="s">
        <v>5</v>
      </c>
      <c r="I4" s="68" t="s">
        <v>6</v>
      </c>
      <c r="J4" s="69" t="s">
        <v>7</v>
      </c>
      <c r="K4" s="70" t="s">
        <v>29</v>
      </c>
      <c r="L4" s="70" t="s">
        <v>30</v>
      </c>
      <c r="M4" s="70" t="s">
        <v>31</v>
      </c>
      <c r="N4" s="70" t="s">
        <v>8</v>
      </c>
      <c r="O4" s="70" t="s">
        <v>9</v>
      </c>
      <c r="P4" s="70"/>
      <c r="Q4" s="71" t="s">
        <v>10</v>
      </c>
      <c r="R4" s="47"/>
    </row>
    <row r="5" spans="1:18" ht="36" customHeight="1" thickBot="1" x14ac:dyDescent="0.3">
      <c r="B5" s="3"/>
      <c r="C5" s="62"/>
      <c r="D5" s="64"/>
      <c r="E5" s="66"/>
      <c r="F5" s="67"/>
      <c r="G5" s="68"/>
      <c r="H5" s="68"/>
      <c r="I5" s="68"/>
      <c r="J5" s="69"/>
      <c r="K5" s="70"/>
      <c r="L5" s="70"/>
      <c r="M5" s="70"/>
      <c r="N5" s="70"/>
      <c r="O5" s="51" t="s">
        <v>11</v>
      </c>
      <c r="P5" s="52" t="s">
        <v>12</v>
      </c>
      <c r="Q5" s="71"/>
      <c r="R5" s="47"/>
    </row>
    <row r="6" spans="1:18" ht="146.25" customHeight="1" thickTop="1" x14ac:dyDescent="0.25">
      <c r="A6" s="54"/>
      <c r="B6" s="72"/>
      <c r="C6" s="73" t="s">
        <v>13</v>
      </c>
      <c r="D6" s="75" t="s">
        <v>14</v>
      </c>
      <c r="E6" s="53" t="s">
        <v>15</v>
      </c>
      <c r="F6" s="53">
        <f>+[2]Autodiagnóstico!H10</f>
        <v>100</v>
      </c>
      <c r="G6" s="53"/>
      <c r="H6" s="53"/>
      <c r="I6" s="53"/>
      <c r="J6" s="55"/>
      <c r="K6" s="53" t="s">
        <v>114</v>
      </c>
      <c r="L6" s="53" t="s">
        <v>96</v>
      </c>
      <c r="M6" s="53" t="s">
        <v>103</v>
      </c>
      <c r="N6" s="53" t="s">
        <v>110</v>
      </c>
      <c r="O6" s="56">
        <v>45323</v>
      </c>
      <c r="P6" s="56">
        <v>45473</v>
      </c>
      <c r="Q6" s="53" t="s">
        <v>115</v>
      </c>
      <c r="R6" s="47"/>
    </row>
    <row r="7" spans="1:18" ht="93.75" customHeight="1" x14ac:dyDescent="0.25">
      <c r="A7" s="54"/>
      <c r="B7" s="72"/>
      <c r="C7" s="74"/>
      <c r="D7" s="76"/>
      <c r="E7" s="53" t="s">
        <v>16</v>
      </c>
      <c r="F7" s="53">
        <f>+[2]Autodiagnóstico!H11</f>
        <v>100</v>
      </c>
      <c r="G7" s="53"/>
      <c r="H7" s="53"/>
      <c r="I7" s="53"/>
      <c r="J7" s="55"/>
      <c r="K7" s="53" t="s">
        <v>101</v>
      </c>
      <c r="L7" s="53" t="s">
        <v>102</v>
      </c>
      <c r="M7" s="53" t="s">
        <v>97</v>
      </c>
      <c r="N7" s="53" t="s">
        <v>111</v>
      </c>
      <c r="O7" s="56">
        <v>45323</v>
      </c>
      <c r="P7" s="56">
        <v>45657</v>
      </c>
      <c r="Q7" s="53" t="s">
        <v>116</v>
      </c>
      <c r="R7" s="47"/>
    </row>
    <row r="8" spans="1:18" ht="214.5" customHeight="1" x14ac:dyDescent="0.25">
      <c r="A8" s="54"/>
      <c r="B8" s="72"/>
      <c r="C8" s="74"/>
      <c r="D8" s="76"/>
      <c r="E8" s="53" t="s">
        <v>17</v>
      </c>
      <c r="F8" s="53">
        <f>+[2]Autodiagnóstico!H12</f>
        <v>100</v>
      </c>
      <c r="G8" s="53"/>
      <c r="H8" s="53"/>
      <c r="I8" s="53"/>
      <c r="J8" s="55"/>
      <c r="K8" s="53" t="s">
        <v>98</v>
      </c>
      <c r="L8" s="53" t="s">
        <v>99</v>
      </c>
      <c r="M8" s="53" t="s">
        <v>103</v>
      </c>
      <c r="N8" s="53" t="s">
        <v>111</v>
      </c>
      <c r="O8" s="56">
        <v>45323</v>
      </c>
      <c r="P8" s="56">
        <v>45657</v>
      </c>
      <c r="Q8" s="53" t="s">
        <v>104</v>
      </c>
      <c r="R8" s="47"/>
    </row>
    <row r="9" spans="1:18" ht="160.5" customHeight="1" x14ac:dyDescent="0.25">
      <c r="A9" s="54"/>
      <c r="B9" s="72"/>
      <c r="C9" s="74"/>
      <c r="D9" s="76"/>
      <c r="E9" s="53" t="s">
        <v>18</v>
      </c>
      <c r="F9" s="53">
        <f>+[2]Autodiagnóstico!H13</f>
        <v>70</v>
      </c>
      <c r="G9" s="53"/>
      <c r="H9" s="53"/>
      <c r="I9" s="53"/>
      <c r="J9" s="55"/>
      <c r="K9" s="57" t="s">
        <v>23</v>
      </c>
      <c r="L9" s="57" t="s">
        <v>112</v>
      </c>
      <c r="M9" s="53" t="s">
        <v>103</v>
      </c>
      <c r="N9" s="53" t="s">
        <v>111</v>
      </c>
      <c r="O9" s="56">
        <v>45323</v>
      </c>
      <c r="P9" s="56">
        <v>45657</v>
      </c>
      <c r="Q9" s="53" t="s">
        <v>105</v>
      </c>
      <c r="R9" s="47"/>
    </row>
    <row r="10" spans="1:18" ht="133.5" customHeight="1" x14ac:dyDescent="0.25">
      <c r="A10" s="54"/>
      <c r="B10" s="72"/>
      <c r="C10" s="74"/>
      <c r="D10" s="76"/>
      <c r="E10" s="53" t="s">
        <v>20</v>
      </c>
      <c r="F10" s="53">
        <f>+[2]Autodiagnóstico!H14</f>
        <v>100</v>
      </c>
      <c r="G10" s="53"/>
      <c r="H10" s="53"/>
      <c r="I10" s="53"/>
      <c r="J10" s="55"/>
      <c r="K10" s="53" t="s">
        <v>24</v>
      </c>
      <c r="L10" s="57" t="s">
        <v>106</v>
      </c>
      <c r="M10" s="53" t="s">
        <v>103</v>
      </c>
      <c r="N10" s="53" t="s">
        <v>111</v>
      </c>
      <c r="O10" s="56">
        <v>45323</v>
      </c>
      <c r="P10" s="56">
        <v>45657</v>
      </c>
      <c r="Q10" s="53" t="s">
        <v>100</v>
      </c>
      <c r="R10" s="47"/>
    </row>
    <row r="11" spans="1:18" ht="105.75" customHeight="1" x14ac:dyDescent="0.25">
      <c r="A11" s="54"/>
      <c r="B11" s="72"/>
      <c r="C11" s="74"/>
      <c r="D11" s="76" t="str">
        <f>[2]Autodiagnóstico!E15</f>
        <v>Anteproyecto de Presupuesto</v>
      </c>
      <c r="E11" s="53" t="s">
        <v>22</v>
      </c>
      <c r="F11" s="53">
        <f>+[2]Autodiagnóstico!H15</f>
        <v>90</v>
      </c>
      <c r="G11" s="53"/>
      <c r="H11" s="53"/>
      <c r="I11" s="53"/>
      <c r="J11" s="55"/>
      <c r="K11" s="53" t="s">
        <v>25</v>
      </c>
      <c r="L11" s="55" t="s">
        <v>28</v>
      </c>
      <c r="M11" s="55" t="s">
        <v>97</v>
      </c>
      <c r="N11" s="53" t="s">
        <v>111</v>
      </c>
      <c r="O11" s="56">
        <v>45323</v>
      </c>
      <c r="P11" s="56">
        <v>45657</v>
      </c>
      <c r="Q11" s="53" t="s">
        <v>107</v>
      </c>
      <c r="R11" s="47"/>
    </row>
    <row r="12" spans="1:18" ht="188.25" customHeight="1" x14ac:dyDescent="0.25">
      <c r="A12" s="54"/>
      <c r="B12" s="72"/>
      <c r="C12" s="74"/>
      <c r="D12" s="76"/>
      <c r="E12" s="53" t="s">
        <v>21</v>
      </c>
      <c r="F12" s="53">
        <f>+[2]Autodiagnóstico!H16</f>
        <v>100</v>
      </c>
      <c r="G12" s="53"/>
      <c r="H12" s="53"/>
      <c r="I12" s="53"/>
      <c r="J12" s="55"/>
      <c r="K12" s="53" t="s">
        <v>26</v>
      </c>
      <c r="L12" s="57" t="s">
        <v>108</v>
      </c>
      <c r="M12" s="53" t="s">
        <v>103</v>
      </c>
      <c r="N12" s="53" t="s">
        <v>111</v>
      </c>
      <c r="O12" s="56">
        <v>45323</v>
      </c>
      <c r="P12" s="56">
        <v>45657</v>
      </c>
      <c r="Q12" s="53" t="s">
        <v>27</v>
      </c>
      <c r="R12" s="47"/>
    </row>
    <row r="13" spans="1:18" ht="183" customHeight="1" x14ac:dyDescent="0.25">
      <c r="A13" s="54"/>
      <c r="B13" s="72"/>
      <c r="C13" s="74"/>
      <c r="D13" s="76"/>
      <c r="E13" s="53" t="s">
        <v>109</v>
      </c>
      <c r="F13" s="53">
        <f>+[2]Autodiagnóstico!H17</f>
        <v>90</v>
      </c>
      <c r="G13" s="53"/>
      <c r="H13" s="53"/>
      <c r="I13" s="53"/>
      <c r="J13" s="55"/>
      <c r="K13" s="53" t="s">
        <v>98</v>
      </c>
      <c r="L13" s="53" t="s">
        <v>99</v>
      </c>
      <c r="M13" s="53" t="s">
        <v>103</v>
      </c>
      <c r="N13" s="53" t="s">
        <v>111</v>
      </c>
      <c r="O13" s="56">
        <v>45323</v>
      </c>
      <c r="P13" s="56">
        <v>45657</v>
      </c>
      <c r="Q13" s="53" t="s">
        <v>104</v>
      </c>
      <c r="R13" s="47"/>
    </row>
    <row r="14" spans="1:18" ht="9" customHeight="1" thickBot="1" x14ac:dyDescent="0.3">
      <c r="B14" s="48"/>
      <c r="C14" s="4"/>
      <c r="D14" s="4"/>
      <c r="E14" s="49"/>
      <c r="F14" s="4"/>
      <c r="G14" s="4"/>
      <c r="H14" s="4"/>
      <c r="I14" s="4"/>
      <c r="J14" s="4"/>
      <c r="K14" s="4"/>
      <c r="L14" s="4"/>
      <c r="M14" s="4"/>
      <c r="N14" s="4"/>
      <c r="O14" s="4"/>
      <c r="P14" s="4"/>
      <c r="Q14" s="4"/>
      <c r="R14" s="50"/>
    </row>
    <row r="15" spans="1:18" ht="14.25" x14ac:dyDescent="0.25"/>
    <row r="16" spans="1:18" ht="14.25" x14ac:dyDescent="0.25"/>
    <row r="17" spans="12:16" ht="14.25" x14ac:dyDescent="0.25">
      <c r="L17" s="77"/>
      <c r="M17" s="77"/>
      <c r="N17" s="77"/>
      <c r="O17" s="77"/>
      <c r="P17" s="77"/>
    </row>
    <row r="18" spans="12:16" ht="14.25" x14ac:dyDescent="0.25">
      <c r="L18" s="77"/>
      <c r="M18" s="77"/>
      <c r="N18" s="77"/>
      <c r="O18" s="77"/>
      <c r="P18" s="77"/>
    </row>
    <row r="19" spans="12:16" ht="14.25" x14ac:dyDescent="0.25">
      <c r="L19" s="77"/>
      <c r="M19" s="77"/>
      <c r="N19" s="77"/>
      <c r="O19" s="77"/>
      <c r="P19" s="77"/>
    </row>
    <row r="20" spans="12:16" ht="14.25" x14ac:dyDescent="0.25">
      <c r="L20" s="80"/>
      <c r="M20" s="80"/>
      <c r="N20" s="80"/>
      <c r="O20" s="80"/>
      <c r="P20" s="80"/>
    </row>
    <row r="21" spans="12:16" ht="14.25" customHeight="1" x14ac:dyDescent="0.25">
      <c r="L21" s="78" t="s">
        <v>117</v>
      </c>
      <c r="M21" s="78"/>
      <c r="N21" s="78"/>
      <c r="O21" s="78"/>
      <c r="P21" s="78"/>
    </row>
    <row r="22" spans="12:16" ht="14.25" customHeight="1" x14ac:dyDescent="0.25">
      <c r="L22" s="78" t="s">
        <v>118</v>
      </c>
      <c r="M22" s="78"/>
      <c r="N22" s="78"/>
      <c r="O22" s="78"/>
      <c r="P22" s="78"/>
    </row>
    <row r="23" spans="12:16" ht="14.25" customHeight="1" x14ac:dyDescent="0.25">
      <c r="L23" s="79"/>
      <c r="M23" s="79"/>
      <c r="N23" s="79"/>
      <c r="O23" s="79"/>
      <c r="P23" s="79"/>
    </row>
    <row r="24" spans="12:16" ht="14.25" customHeight="1" x14ac:dyDescent="0.25"/>
    <row r="25" spans="12:16" ht="14.25" customHeight="1" x14ac:dyDescent="0.25"/>
    <row r="26" spans="12:16" ht="14.25" customHeight="1" x14ac:dyDescent="0.25"/>
    <row r="27" spans="12:16" ht="14.25" customHeight="1" x14ac:dyDescent="0.25"/>
    <row r="28" spans="12:16" ht="14.25" x14ac:dyDescent="0.25"/>
    <row r="29" spans="12:16" ht="14.25" x14ac:dyDescent="0.25"/>
    <row r="30" spans="12:16" ht="14.25" x14ac:dyDescent="0.25"/>
    <row r="31" spans="12:16" ht="14.25" x14ac:dyDescent="0.25"/>
    <row r="32" spans="12:16" ht="14.25"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63" ht="14.25" customHeight="1" x14ac:dyDescent="0.25"/>
    <row r="64" ht="14.25" customHeight="1" x14ac:dyDescent="0.25"/>
    <row r="65" ht="14.25" customHeight="1" x14ac:dyDescent="0.25"/>
    <row r="66" ht="14.25" customHeight="1" x14ac:dyDescent="0.25"/>
    <row r="67" ht="14.25" customHeight="1" x14ac:dyDescent="0.25"/>
  </sheetData>
  <protectedRanges>
    <protectedRange sqref="J6:Q13" name="Planeacion"/>
  </protectedRanges>
  <mergeCells count="22">
    <mergeCell ref="L21:P21"/>
    <mergeCell ref="L22:P22"/>
    <mergeCell ref="L17:P20"/>
    <mergeCell ref="B6:B13"/>
    <mergeCell ref="C6:C13"/>
    <mergeCell ref="D6:D10"/>
    <mergeCell ref="D11:D13"/>
    <mergeCell ref="C2:Q2"/>
    <mergeCell ref="C4:C5"/>
    <mergeCell ref="D4:D5"/>
    <mergeCell ref="E4:E5"/>
    <mergeCell ref="F4:F5"/>
    <mergeCell ref="G4:G5"/>
    <mergeCell ref="H4:H5"/>
    <mergeCell ref="I4:I5"/>
    <mergeCell ref="J4:J5"/>
    <mergeCell ref="K4:K5"/>
    <mergeCell ref="O4:P4"/>
    <mergeCell ref="Q4:Q5"/>
    <mergeCell ref="L4:L5"/>
    <mergeCell ref="M4:M5"/>
    <mergeCell ref="N4:N5"/>
  </mergeCells>
  <conditionalFormatting sqref="F6:F13">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pageMargins left="0.25" right="0.25" top="0.75" bottom="0.75" header="0.3" footer="0.3"/>
  <pageSetup scale="45" orientation="portrait" horizontalDpi="4294967294"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Autodiagnóstico </vt:lpstr>
      <vt:lpstr>Plan de Acción </vt:lpstr>
    </vt:vector>
  </TitlesOfParts>
  <Company>Dixguel03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esteban</dc:creator>
  <cp:lastModifiedBy>PERSONAL</cp:lastModifiedBy>
  <cp:lastPrinted>2024-06-06T14:31:56Z</cp:lastPrinted>
  <dcterms:created xsi:type="dcterms:W3CDTF">2022-08-09T16:56:45Z</dcterms:created>
  <dcterms:modified xsi:type="dcterms:W3CDTF">2024-06-06T14:58:02Z</dcterms:modified>
</cp:coreProperties>
</file>