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Jur_Desp-689821\Desktop\"/>
    </mc:Choice>
  </mc:AlternateContent>
  <xr:revisionPtr revIDLastSave="0" documentId="13_ncr:1_{3CAF730F-94FD-40A3-920A-81DE0AB9C6E4}" xr6:coauthVersionLast="47" xr6:coauthVersionMax="47" xr10:uidLastSave="{00000000-0000-0000-0000-000000000000}"/>
  <bookViews>
    <workbookView xWindow="-120" yWindow="-120" windowWidth="29040" windowHeight="15840" xr2:uid="{00000000-000D-0000-FFFF-FFFF00000000}"/>
  </bookViews>
  <sheets>
    <sheet name="ACTIVIDAD LITIGIOSA" sheetId="1" r:id="rId1"/>
    <sheet name="pagina 2" sheetId="8" state="hidden" r:id="rId2"/>
  </sheets>
  <definedNames>
    <definedName name="_xlnm._FilterDatabase" localSheetId="0" hidden="1">'ACTIVIDAD LITIGIOSA'!$A$2:$BQ$564</definedName>
    <definedName name="Z_2E37DAD0_D0A8_4293_93E0_FA6C4B53912F_.wvu.FilterData" localSheetId="0" hidden="1">'ACTIVIDAD LITIGIOSA'!$K$1:$K$856</definedName>
    <definedName name="Z_406EB91D_5980_4E66_92F6_4976A5114E08_.wvu.FilterData" localSheetId="0" hidden="1">'ACTIVIDAD LITIGIOSA'!$B$2:$BQ$666</definedName>
    <definedName name="Z_9D07C2D5_F06D_4BA6_A6D2_467A30A11A9F_.wvu.FilterData" localSheetId="0" hidden="1">'ACTIVIDAD LITIGIOSA'!$A$2:$BQ$564</definedName>
    <definedName name="Z_E452CDBA_060C_4FB3_87A9_95D0CF93A467_.wvu.FilterData" localSheetId="0" hidden="1">'ACTIVIDAD LITIGIOSA'!$B$2:$BQ$666</definedName>
    <definedName name="Z_E9570915_037D_4C87_8D7B_BEDC4F9E3867_.wvu.FilterData" localSheetId="0" hidden="1">'ACTIVIDAD LITIGIOSA'!$B$2:$BQ$666</definedName>
  </definedNames>
  <calcPr calcId="191029"/>
  <customWorkbookViews>
    <customWorkbookView name="Filtro 3" guid="{406EB91D-5980-4E66-92F6-4976A5114E08}" maximized="1" windowWidth="0" windowHeight="0" activeSheetId="0"/>
    <customWorkbookView name="Filtro 2" guid="{E9570915-037D-4C87-8D7B-BEDC4F9E3867}" maximized="1" windowWidth="0" windowHeight="0" activeSheetId="0"/>
    <customWorkbookView name="Filtro 1" guid="{2E37DAD0-D0A8-4293-93E0-FA6C4B53912F}" maximized="1" windowWidth="0" windowHeight="0" activeSheetId="0"/>
    <customWorkbookView name="Filtro 4" guid="{E452CDBA-060C-4FB3-87A9-95D0CF93A467}" maximized="1" windowWidth="0" windowHeight="0" activeSheetId="0"/>
    <customWorkbookView name="Agrupar por Registro Compromiso Presupuestal  CONDENA" guid="{9D07C2D5-F06D-4BA6-A6D2-467A30A11A9F}"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vXjp342UXDt5PBU8iJCcjdOxhmjhTVgfxlQeeIOSaok="/>
    </ext>
  </extLst>
</workbook>
</file>

<file path=xl/calcChain.xml><?xml version="1.0" encoding="utf-8"?>
<calcChain xmlns="http://schemas.openxmlformats.org/spreadsheetml/2006/main">
  <c r="T666" i="1" l="1"/>
  <c r="T663" i="1"/>
  <c r="T633" i="1"/>
  <c r="T611" i="1"/>
  <c r="T591" i="1"/>
  <c r="T588" i="1"/>
  <c r="BH583" i="1"/>
  <c r="T575" i="1"/>
  <c r="T566" i="1"/>
  <c r="T527" i="1"/>
  <c r="T457" i="1"/>
  <c r="T456" i="1"/>
  <c r="T442" i="1"/>
  <c r="T438" i="1"/>
  <c r="T433" i="1"/>
  <c r="T432" i="1"/>
  <c r="T431" i="1"/>
  <c r="T429" i="1"/>
  <c r="T399" i="1"/>
  <c r="T394" i="1"/>
  <c r="T392" i="1"/>
  <c r="T365" i="1"/>
  <c r="U282" i="1"/>
  <c r="U27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G63" authorId="0" shapeId="0" xr:uid="{00000000-0006-0000-0000-000003000000}">
      <text>
        <r>
          <rPr>
            <sz val="11"/>
            <color theme="1"/>
            <rFont val="Calibri"/>
            <scheme val="minor"/>
          </rPr>
          <t>Sentencia de fecha 08-09-2025 notificada el dia 24-09-2025.
======</t>
        </r>
      </text>
    </comment>
    <comment ref="AG105" authorId="0" shapeId="0" xr:uid="{00000000-0006-0000-0000-000013000000}">
      <text>
        <r>
          <rPr>
            <sz val="11"/>
            <color theme="1"/>
            <rFont val="Calibri"/>
            <scheme val="minor"/>
          </rPr>
          <t>Sentencia 1ra instancia de fecha 17 de abril de 2026, notificada el dia 20 de abril de 2026
======</t>
        </r>
      </text>
    </comment>
    <comment ref="AG145" authorId="0" shapeId="0" xr:uid="{00000000-0006-0000-0000-00000A000000}">
      <text>
        <r>
          <rPr>
            <sz val="11"/>
            <color theme="1"/>
            <rFont val="Calibri"/>
            <scheme val="minor"/>
          </rPr>
          <t>Sentencia desfavorable de fecha 05 de septiembre de 2025, Notificada el 18-09-2025
======</t>
        </r>
      </text>
    </comment>
    <comment ref="AG149" authorId="0" shapeId="0" xr:uid="{00000000-0006-0000-0000-000006000000}">
      <text>
        <r>
          <rPr>
            <sz val="11"/>
            <color theme="1"/>
            <rFont val="Calibri"/>
            <scheme val="minor"/>
          </rPr>
          <t>Sentencia del 17 de septiembre de 2025 notificada el 19/09/2025
======</t>
        </r>
      </text>
    </comment>
    <comment ref="AG203" authorId="0" shapeId="0" xr:uid="{00000000-0006-0000-0000-00000F000000}">
      <text>
        <r>
          <rPr>
            <sz val="11"/>
            <color theme="1"/>
            <rFont val="Calibri"/>
            <scheme val="minor"/>
          </rPr>
          <t>Sentencia de fecha 18-11-2025 notificada el 19-11-2025
======</t>
        </r>
      </text>
    </comment>
    <comment ref="AG224" authorId="0" shapeId="0" xr:uid="{00000000-0006-0000-0000-000002000000}">
      <text>
        <r>
          <rPr>
            <sz val="11"/>
            <color theme="1"/>
            <rFont val="Calibri"/>
            <scheme val="minor"/>
          </rPr>
          <t>Sentencia de fecha 05 de diciembre de 2025, notificada el 09 de diciembre del mismo año
======</t>
        </r>
      </text>
    </comment>
    <comment ref="AG227" authorId="0" shapeId="0" xr:uid="{00000000-0006-0000-0000-000015000000}">
      <text>
        <r>
          <rPr>
            <sz val="11"/>
            <color theme="1"/>
            <rFont val="Calibri"/>
            <scheme val="minor"/>
          </rPr>
          <t>Sentencia de fecha 11 de septiembre de 2025 notificada en la misma fecha  - Fallo de 2da instancia de 21 de abril de 2026
======</t>
        </r>
      </text>
    </comment>
    <comment ref="AG266" authorId="0" shapeId="0" xr:uid="{00000000-0006-0000-0000-000011000000}">
      <text>
        <r>
          <rPr>
            <sz val="11"/>
            <color theme="1"/>
            <rFont val="Calibri"/>
            <scheme val="minor"/>
          </rPr>
          <t>Sentencia de fecha 18 de julio de 2025, notificada el 16/09/2025
======</t>
        </r>
      </text>
    </comment>
    <comment ref="AM291" authorId="0" shapeId="0" xr:uid="{00000000-0006-0000-0000-000005000000}">
      <text>
        <r>
          <rPr>
            <sz val="11"/>
            <color theme="1"/>
            <rFont val="Calibri"/>
            <scheme val="minor"/>
          </rPr>
          <t>======
ID#AAAAjva5z7M
PC701582    (2022-11-15 15:28:13)
Pendiente liquidación costas, condena pagada.</t>
        </r>
      </text>
    </comment>
    <comment ref="AG299" authorId="0" shapeId="0" xr:uid="{00000000-0006-0000-0000-000010000000}">
      <text>
        <r>
          <rPr>
            <sz val="11"/>
            <color theme="1"/>
            <rFont val="Calibri"/>
            <scheme val="minor"/>
          </rPr>
          <t>Sentencia de fecha 27 de octubre de 2025 - notificada el 28 de mismo mes y año
======</t>
        </r>
      </text>
    </comment>
    <comment ref="AG336" authorId="0" shapeId="0" xr:uid="{00000000-0006-0000-0000-00000C000000}">
      <text>
        <r>
          <rPr>
            <sz val="11"/>
            <color theme="1"/>
            <rFont val="Calibri"/>
            <scheme val="minor"/>
          </rPr>
          <t>Sentencia de fecha 27 de octubre de 2025, notificada el 28 de octubre del mismo año
======</t>
        </r>
      </text>
    </comment>
    <comment ref="AG340" authorId="0" shapeId="0" xr:uid="{00000000-0006-0000-0000-000007000000}">
      <text>
        <r>
          <rPr>
            <sz val="11"/>
            <color theme="1"/>
            <rFont val="Calibri"/>
            <scheme val="minor"/>
          </rPr>
          <t>Sentencia de primer instancia de fecha 27 de octubre de 2025, notificada el 28 de octubre de la misma fecha
======</t>
        </r>
      </text>
    </comment>
    <comment ref="AI389" authorId="0" shapeId="0" xr:uid="{00000000-0006-0000-0000-000016000000}">
      <text>
        <r>
          <rPr>
            <sz val="11"/>
            <color theme="1"/>
            <rFont val="Calibri"/>
            <scheme val="minor"/>
          </rPr>
          <t>Sentencia de segunda instancia de fecha 06 de octubre de 2025, notificada el día 22 de octubre de 2025
======</t>
        </r>
      </text>
    </comment>
    <comment ref="AG418" authorId="0" shapeId="0" xr:uid="{00000000-0006-0000-0000-000017000000}">
      <text>
        <r>
          <rPr>
            <sz val="11"/>
            <color theme="1"/>
            <rFont val="Calibri"/>
            <scheme val="minor"/>
          </rPr>
          <t>Sentencia de fecha 01 de septiembre de 2025, notificada el 03 de septiembre de 2025
======</t>
        </r>
      </text>
    </comment>
    <comment ref="AG464" authorId="0" shapeId="0" xr:uid="{00000000-0006-0000-0000-00000D000000}">
      <text>
        <r>
          <rPr>
            <sz val="11"/>
            <color theme="1"/>
            <rFont val="Calibri"/>
            <scheme val="minor"/>
          </rPr>
          <t>Sentencia Des 04 No. 2025-079-SO
de seis (6) de junio de dos mil veinticinco (2025) notificada el 02/09/2025
======</t>
        </r>
      </text>
    </comment>
    <comment ref="AG481" authorId="0" shapeId="0" xr:uid="{00000000-0006-0000-0000-000001000000}">
      <text>
        <r>
          <rPr>
            <sz val="11"/>
            <color theme="1"/>
            <rFont val="Calibri"/>
            <scheme val="minor"/>
          </rPr>
          <t>Sentencia 2da instancia de fecha 18 de julio de 2025 - notificada el 03-12-2025
======</t>
        </r>
      </text>
    </comment>
    <comment ref="AG529" authorId="0" shapeId="0" xr:uid="{00000000-0006-0000-0000-00000B000000}">
      <text>
        <r>
          <rPr>
            <sz val="11"/>
            <color theme="1"/>
            <rFont val="Calibri"/>
            <scheme val="minor"/>
          </rPr>
          <t>Sentencia de fecha 11/11/2025 notificada en la misma fecha 
======</t>
        </r>
      </text>
    </comment>
    <comment ref="AG531" authorId="0" shapeId="0" xr:uid="{00000000-0006-0000-0000-000008000000}">
      <text>
        <r>
          <rPr>
            <sz val="11"/>
            <color theme="1"/>
            <rFont val="Calibri"/>
            <scheme val="minor"/>
          </rPr>
          <t>Sentencia notificada el dia 11 de noviembre de 205, 
======</t>
        </r>
      </text>
    </comment>
    <comment ref="AG554" authorId="0" shapeId="0" xr:uid="{00000000-0006-0000-0000-000012000000}">
      <text>
        <r>
          <rPr>
            <sz val="11"/>
            <color theme="1"/>
            <rFont val="Calibri"/>
            <scheme val="minor"/>
          </rPr>
          <t>Sentencia de fecha 11 de noviembre de 2025 notificada en la misma fecha.
======</t>
        </r>
      </text>
    </comment>
    <comment ref="AD559" authorId="0" shapeId="0" xr:uid="{00000000-0006-0000-0000-000009000000}">
      <text>
        <r>
          <rPr>
            <sz val="11"/>
            <color theme="1"/>
            <rFont val="Calibri"/>
            <scheme val="minor"/>
          </rPr>
          <t>Sentencia del 05/09/2025 notificada el 22/09/2025
======</t>
        </r>
      </text>
    </comment>
    <comment ref="AG559" authorId="0" shapeId="0" xr:uid="{00000000-0006-0000-0000-00000E000000}">
      <text>
        <r>
          <rPr>
            <sz val="11"/>
            <color theme="1"/>
            <rFont val="Calibri"/>
            <scheme val="minor"/>
          </rPr>
          <t>Sentencia del 5 de septiembre de 2025, notificada el 22/09/2025
======</t>
        </r>
      </text>
    </comment>
    <comment ref="AG573" authorId="0" shapeId="0" xr:uid="{00000000-0006-0000-0000-000004000000}">
      <text>
        <r>
          <rPr>
            <sz val="11"/>
            <color theme="1"/>
            <rFont val="Calibri"/>
            <scheme val="minor"/>
          </rPr>
          <t>Sentencia de 1ra instancia de fecha 5-11-2020 notificada el 06-11-2020.                   Sentencia de 2da instancia de fecha  14 - 11-2025 notificada el 20-11-2025
======</t>
        </r>
      </text>
    </comment>
    <comment ref="AH584" authorId="0" shapeId="0" xr:uid="{00000000-0006-0000-0000-000014000000}">
      <text>
        <r>
          <rPr>
            <sz val="11"/>
            <color theme="1"/>
            <rFont val="Calibri"/>
            <scheme val="minor"/>
          </rPr>
          <t>Sentencia 2da Instancia de fecha 21 de octubre de 2025,  notificada el 16 de diciembre de 2025
======</t>
        </r>
      </text>
    </comment>
  </commentList>
  <extLst>
    <ext xmlns:r="http://schemas.openxmlformats.org/officeDocument/2006/relationships" uri="GoogleSheetsCustomDataVersion2">
      <go:sheetsCustomData xmlns:go="http://customooxmlschemas.google.com/" r:id="rId1" roundtripDataSignature="AMtx7mhR/eK/JMRxShySO0AItxl1bJfcMQ=="/>
    </ext>
  </extLst>
</comments>
</file>

<file path=xl/sharedStrings.xml><?xml version="1.0" encoding="utf-8"?>
<sst xmlns="http://schemas.openxmlformats.org/spreadsheetml/2006/main" count="29336" uniqueCount="4621">
  <si>
    <t xml:space="preserve">No. </t>
  </si>
  <si>
    <t xml:space="preserve">Ekogui </t>
  </si>
  <si>
    <t xml:space="preserve">ID Ekogui </t>
  </si>
  <si>
    <t>Disposicion del expediente</t>
  </si>
  <si>
    <t>1 (C) No Proceso</t>
  </si>
  <si>
    <t xml:space="preserve">Año Radicación Demanda </t>
  </si>
  <si>
    <t>Fecha de Radicacion</t>
  </si>
  <si>
    <t>Demandante</t>
  </si>
  <si>
    <t>Apoderado del Demandante</t>
  </si>
  <si>
    <t xml:space="preserve">Otros Demandados </t>
  </si>
  <si>
    <t>3 (C ) Tipo de proceso</t>
  </si>
  <si>
    <t>4 (C ) Tipo de Accion Judicial</t>
  </si>
  <si>
    <t>7 (F) Fecha de Admisión de la demanda</t>
  </si>
  <si>
    <t>Riesgo de perdida</t>
  </si>
  <si>
    <t>% de perdida del proceso en la parte que se estima corresponda al Municipio cuando hay otros demandados</t>
  </si>
  <si>
    <t>Dependencia/ Subdependencia  vinculada</t>
  </si>
  <si>
    <t>Medida Cautelar Vigente</t>
  </si>
  <si>
    <t xml:space="preserve">6 (C) Resumen del hecho generador </t>
  </si>
  <si>
    <t xml:space="preserve">Causas </t>
  </si>
  <si>
    <t>5 (D) Cuantía inicial de la demanda</t>
  </si>
  <si>
    <t>Valor indexado</t>
  </si>
  <si>
    <t>Valor Presente Contingencia sugerido</t>
  </si>
  <si>
    <t xml:space="preserve">Provisión Contable </t>
  </si>
  <si>
    <t>Fecha estimada de terminación del proceso</t>
  </si>
  <si>
    <t>Instancia</t>
  </si>
  <si>
    <t>2 (C ) Autoridad Judicial que trámita ESTE ES EL DE CONOCIMIENTO INICIAL</t>
  </si>
  <si>
    <t>2 (C ) Autoridad Judicial que trámita a la fecha</t>
  </si>
  <si>
    <t>Apoderado de la Entidad Territorial</t>
  </si>
  <si>
    <t>Acta de Posesion -fecha de Posesion / N° de Contrato-Poliza del Contrato-fecha de Vencimiento</t>
  </si>
  <si>
    <t>9 (C ) Estado actual</t>
  </si>
  <si>
    <t>Ultima Actuacion del Apoderado de la Entidad Territorial</t>
  </si>
  <si>
    <t xml:space="preserve">Conciliacion </t>
  </si>
  <si>
    <t xml:space="preserve">Fallo </t>
  </si>
  <si>
    <t>10 (F) Fecha decisión final ejecutoriada</t>
  </si>
  <si>
    <t xml:space="preserve">Estado del Proceso </t>
  </si>
  <si>
    <t>Reporte riesgo</t>
  </si>
  <si>
    <t>11 (D) Valor de la liquidación</t>
  </si>
  <si>
    <t>Valor Condena (Pendiente)</t>
  </si>
  <si>
    <t xml:space="preserve">Estado Cumplimiento </t>
  </si>
  <si>
    <t>Resolucion para cumplimiento</t>
  </si>
  <si>
    <t xml:space="preserve">Funcionario responsable de cumplimiento </t>
  </si>
  <si>
    <t xml:space="preserve">Fecha Limite de Pago </t>
  </si>
  <si>
    <t>Fecha solicitud de pago</t>
  </si>
  <si>
    <t xml:space="preserve">Pago de Oficio </t>
  </si>
  <si>
    <t>Liquidacion Condena</t>
  </si>
  <si>
    <t>Liquidacion costas (Pendiente)</t>
  </si>
  <si>
    <t xml:space="preserve"> Liquidacion Costas </t>
  </si>
  <si>
    <t>CDP COSTAS</t>
  </si>
  <si>
    <t>CDP CONDENA</t>
  </si>
  <si>
    <t>Resolucion ordena remitir a Hacienda para pago COSTAS</t>
  </si>
  <si>
    <t>Resolucion ordena remitir a Hacienda para pago CONDENA</t>
  </si>
  <si>
    <t>Fecha remision a Sec Hacienda para Pago COSTAS</t>
  </si>
  <si>
    <t>Fecha remision a Sec Hacienda para Pago  CONDENA</t>
  </si>
  <si>
    <t>Registro Compromiso Presupuestal COSTAS</t>
  </si>
  <si>
    <t>Registro Compromiso Presupuestal  CONDENA</t>
  </si>
  <si>
    <t>Comprobante de Egreso  COSTA</t>
  </si>
  <si>
    <t>Comprobante de Egreso  CONDENA</t>
  </si>
  <si>
    <t>Rubro</t>
  </si>
  <si>
    <t xml:space="preserve">Beneficiario </t>
  </si>
  <si>
    <t>Capital Pagado</t>
  </si>
  <si>
    <t>Columna 1</t>
  </si>
  <si>
    <t>Columna 2</t>
  </si>
  <si>
    <t>12 (F) Fecha de último o único pago realizado para cancelar el total de la condena</t>
  </si>
  <si>
    <t xml:space="preserve">Fecha limite para estudio de repeticion </t>
  </si>
  <si>
    <t xml:space="preserve">Fecha estudio de repeticion </t>
  </si>
  <si>
    <t>13 (D) Valor del pago anterior</t>
  </si>
  <si>
    <t>Vigencia en la que se realizó el pago</t>
  </si>
  <si>
    <t>Columna 3</t>
  </si>
  <si>
    <t>Columna 4</t>
  </si>
  <si>
    <t>PTE</t>
  </si>
  <si>
    <t>Activo</t>
  </si>
  <si>
    <t>520012333000-2026-00120-00</t>
  </si>
  <si>
    <t>GUSTAVO ANDRÉS GUERRA DE LA TORRE</t>
  </si>
  <si>
    <t>MUNICIPIO DE PASTO</t>
  </si>
  <si>
    <t>ADMINISTRATIVO</t>
  </si>
  <si>
    <t xml:space="preserve">ACCIÓN POPULAR </t>
  </si>
  <si>
    <t>N/A</t>
  </si>
  <si>
    <t>2027</t>
  </si>
  <si>
    <t>PRIMERA</t>
  </si>
  <si>
    <t>TRIBUNAL ADMINISTRATIVO DE NARIÑO
SALA UNITARIA DE DECISIÓN</t>
  </si>
  <si>
    <t>YANET DEL CARMEN BASTIDAS JARAMILLO</t>
  </si>
  <si>
    <t>Decreto 110 de 31/03/2023        T.P. 302450</t>
  </si>
  <si>
    <t>Admisión de Demanda</t>
  </si>
  <si>
    <t xml:space="preserve">Solicitud de antecedentes </t>
  </si>
  <si>
    <t>NO</t>
  </si>
  <si>
    <t xml:space="preserve">Sin Fallo </t>
  </si>
  <si>
    <t xml:space="preserve">Pendiente </t>
  </si>
  <si>
    <t>ACTIVO</t>
  </si>
  <si>
    <t xml:space="preserve">SI </t>
  </si>
  <si>
    <t xml:space="preserve"> 52001333300820250021000</t>
  </si>
  <si>
    <t>MARÍA EUGENIA CHAMORRO RODRÍGUEZ</t>
  </si>
  <si>
    <t xml:space="preserve">NULIDAD Y RESTABLECIMIENTO DEL DERECHO </t>
  </si>
  <si>
    <t>2028</t>
  </si>
  <si>
    <t>JUZGADO OCTAVO ADMINISTRATIVO DEL CTO DE PASTO</t>
  </si>
  <si>
    <t xml:space="preserve">YULLY ELIZABETH MENDOZA LUNA </t>
  </si>
  <si>
    <t>"Decreto 516 de 01/06/1992
 Acta de posesión 230 del 03/06/1992"  T.P.76929</t>
  </si>
  <si>
    <t>Sin fallo</t>
  </si>
  <si>
    <t>52001333300920260013700</t>
  </si>
  <si>
    <t>ASOJAC COMUNA 7 y JAC BARRIO PRIMAVERA</t>
  </si>
  <si>
    <t>JUZGADO NOVENO CONTENCIOSO ADMINISTRATIVO DEL CIRCUITO DE PASTO</t>
  </si>
  <si>
    <t xml:space="preserve">YURI JAIR SUAREZ UNIGARRO </t>
  </si>
  <si>
    <t xml:space="preserve">Resolución No 0290 del 21 de octubre de 2024, Acta de Posesión de 15-11-2024 </t>
  </si>
  <si>
    <t xml:space="preserve">Admisión de demanda </t>
  </si>
  <si>
    <t xml:space="preserve">Contestación de demanda </t>
  </si>
  <si>
    <t>52001333300320260001900</t>
  </si>
  <si>
    <t>DIANA SOFÍA ERAZO GONZÁLEZ</t>
  </si>
  <si>
    <t xml:space="preserve">Se declare la nulidad de la Resolución INSP3-2024-0233 
del 04/10/2024 y de la 
Resolución No. 4044 del 16/09/2025, expedidas por el Municipio de Pasto – Secretaría 
de Tránsito y Transporte Municipal de Pasto, mediante las cuales se 
impuso y confirmó sanción contravencional a la demandante, por 
encontrarse viciadas de ilegalidad y haber sido proferidas con 
vulneración del derecho fundamental al debido proceso y se ordene al Municipio 
de Pasto a) Devolver de manera inmediata la licencia de conducción de la 
demandante, la cual fue retenida desde la imposición del comparendo. 
b) Exonerar definitivamente a la demandante del comparendo No. 
99999999000005811756 del veintiuno (21) de abril de dos mil 
veinticuatro (2024). </t>
  </si>
  <si>
    <t>Ilegalidad en la expedición de acto administrativo Resolución INSP3-2024-0233 
del 04/10/2024 y de la Resolución No. 4044 del 16/09/2025, expedidas por el Municipio de Pasto – Secretaría 
de Tránsito y Transporte Municipal de Pasto.</t>
  </si>
  <si>
    <t>JUZGADO TERCERO CONTENCIOSO ADMINISTRATIVO DEL CIRCUITO DE PASTO</t>
  </si>
  <si>
    <t xml:space="preserve">PAOLA XIMENA LOPEZ VILLAREAL </t>
  </si>
  <si>
    <t>Admite Demanda</t>
  </si>
  <si>
    <t xml:space="preserve">Pendiente solicitud de antecedentes </t>
  </si>
  <si>
    <t>Desfavorable</t>
  </si>
  <si>
    <t>52001333300620260001100</t>
  </si>
  <si>
    <t>ANA STELLA PORRAS CORDOBA</t>
  </si>
  <si>
    <t xml:space="preserve">Se declare la nulidad parcial de la Resolución No. 0792 del 15 de septiembre 
de 2025 expedida por la Alcaldía Municipal de Pasto, mediante la cual se 
hace un nombramiento en periodo de prueba por autorización de uso de 
lista de elegibles, se termina un nombramiento provisional y se dictan otras 
disposiciones, ordenando a la Alcaldía de Pasto 
reintegrarlo a un cargo igual o de superior categoría al que 
venía desempeñando al momento de su desvinculación y se pague los emolumentos 
salariales, prestacionales y pensionales tales como asignación básica 
mensual, aumentos legales, prima técnica, primas, prestaciones sociales, 
vacaciones y demás acreencias laborales causadas; asimismo, efectuar 
todos los aportes correspondientes a pensiones. </t>
  </si>
  <si>
    <t>Expedición de la Resolución No. 0792 del 15 de septiembre de 2025 mediante la cual se hizo nombramiento en periodo de prueba por autorización de uso de 
lista de elegibles, se termino un nombramiento provisional y se dictaron otras disposiciones.</t>
  </si>
  <si>
    <t>JUZGADO SEXTO ADMINISTRATIVO ORAL DEL CIRCUITO PASTO - NARIÑO</t>
  </si>
  <si>
    <t>52001233300020260001900</t>
  </si>
  <si>
    <t>FRANKLIN TOMAS CORAL DELGADO</t>
  </si>
  <si>
    <t>NULIDAD SIMPLE</t>
  </si>
  <si>
    <t xml:space="preserve">Que se declare la nulidad de la Resolución No. INSP3-2024-0233 del cuatro (04) de 
octubre de dos mil veinticuatro (2024), proferida por la Inspección Tercera de Tránsito de Pasto, y de la 
Resolución No. 4044 del dieciséis (16) de septiembre de dos mil veinticinco (2025), expedida por la 
Secretaría de Tránsito y Transporte del Municipio de Pasto, mediante las cuales se declaró contraventora 
a la hoy demandante y se confirmó dicha decisión, por haber sido proferidas con violación de normas 
superiores, en especial del debido proceso. </t>
  </si>
  <si>
    <t>Expedición de la Resolución No. INSP3-2024-0233 del cuatro (04) de 
octubre de dos mil veinticuatro (2024), 
Resolución No. 4044 del dieciséis (16) de septiembre de dos mil veinticinco (2025), mediante las cuales se declaró una contravencion</t>
  </si>
  <si>
    <t>KATIA NADESHDA DIAZ ROSAS</t>
  </si>
  <si>
    <t>52001333300420260008800</t>
  </si>
  <si>
    <t>JAIRO GIOVANNY RIASCOS PAZ</t>
  </si>
  <si>
    <t>MUNICIPIO DE PASTO - SECRETARÍA DE BIENESTAR SOCIAL</t>
  </si>
  <si>
    <t xml:space="preserve">Se declare la nulidad de acto administrativo expedido por el MUNICIPIO DE PASTO - SECRETARIA DE BIENESTAR SOCIAL,  1102/012403-2026 y se reconozca la exitencia de un contrato realidad o laboral, y se cancelen las prestaciones sociales que correspondan </t>
  </si>
  <si>
    <t>Expedición de acto acministrativo contenido en el oficio 1102/012403-2026 mediante el cual no se reconocio la exitencia de contrato realidad o laboral</t>
  </si>
  <si>
    <t>JUZGADO CUARTO CONTENCIOSO ADMINISTRATIVO</t>
  </si>
  <si>
    <t>EDUARDO JAVIER BASTIDAS HIDALGO</t>
  </si>
  <si>
    <t>No</t>
  </si>
  <si>
    <t>PENDIENTE</t>
  </si>
  <si>
    <t>SI</t>
  </si>
  <si>
    <t>52001333300220260009600</t>
  </si>
  <si>
    <t xml:space="preserve">YOLANDA MUTIS SALAZAR </t>
  </si>
  <si>
    <t>Se declare la nulidad de acto administrativo expedido por el MUNICIPIO DE PASTO - SECRETARIA DE BIENESTAR SOCIAL, 1102/010664-2026 y se reconozca la exitencia de un contrato realidad o laboral, y a manera de restablecimiento del derecho en igualdad de condiciones como si fuera un trabajador de carrera administrativa, se paguen, todas prestaciones sociales</t>
  </si>
  <si>
    <t>Expedición de acto acministrativo contenido en el oficio 1102/010664-2026 mediante el cual no se reconocio el contrato realidad o laboral</t>
  </si>
  <si>
    <t>JUZGADO SEGUNDO CONTENCIOSO ADMINISTRATIVO</t>
  </si>
  <si>
    <t>5200133330032026006800</t>
  </si>
  <si>
    <t>MARCELIANO ORLANDO TORRES MOLINA Y OTRO</t>
  </si>
  <si>
    <t>REPARACIÓN DIRECTA</t>
  </si>
  <si>
    <t>Se declare solidaria y administrativamente responsable por a la Institución Educatica Municipal Chambu de Pasto por las lesiones personales causadas a la menor de edad DANNA ISABELA TORRES QUISTIAL</t>
  </si>
  <si>
    <t>Que en actividad ludica dentro de la institución educativa le fue ocacionado lesiones personales por un caompañero de la intitución y que ante dicho accidente la institución no presto los primeros acuxilios a la menor, o ser atendida por personal profesional de salud, especialmente en tema odontologico al tener en cuenta que la lesion se presento en el restro, particularmenre en la parte dental.</t>
  </si>
  <si>
    <t>JUZGADO TERCERO CONTENCIOSO ADMINISTRATIVO</t>
  </si>
  <si>
    <t xml:space="preserve">Programa Audiencia de Pruebas </t>
  </si>
  <si>
    <t>Allega poder a Despacho</t>
  </si>
  <si>
    <t>52001333300320260008300</t>
  </si>
  <si>
    <t>ANA JULIA VIVEROS RUANO</t>
  </si>
  <si>
    <t>KATIA NADESHA DIAZ ROSAS</t>
  </si>
  <si>
    <t>52001333300820250013700</t>
  </si>
  <si>
    <t>JAIME OMAR BASTIDAS RIASCOS</t>
  </si>
  <si>
    <t>JUZGADO OCTAVO CONTENCIOSO ADMINISTRATIVO DEL CIRCUITO DE PASTO</t>
  </si>
  <si>
    <t>52001333300320260003000</t>
  </si>
  <si>
    <t>MARIA CRISTINA OJEDA</t>
  </si>
  <si>
    <t>52001333300820260009400</t>
  </si>
  <si>
    <t>OSCAR FABIÁN ORTIZ CADENA Y OTROS</t>
  </si>
  <si>
    <t xml:space="preserve">ACCIÓN DE CUMPLIMIENTO </t>
  </si>
  <si>
    <t>Inspectores</t>
  </si>
  <si>
    <t>52001333300120260009200</t>
  </si>
  <si>
    <t>JUAN ENRIQUE LOPEZ DAVILA</t>
  </si>
  <si>
    <t>JUZGADO PRIMERO ADMINISTRATIVO DEL CTO DE PASTO</t>
  </si>
  <si>
    <t>52001333300820260008200</t>
  </si>
  <si>
    <t>ANGIE VANESSA ARELLANO CHUNGANA Y OTROS</t>
  </si>
  <si>
    <t>Media</t>
  </si>
  <si>
    <t xml:space="preserve">Se ordene el cumplimiento de la Ley 2492 de 2025, </t>
  </si>
  <si>
    <t xml:space="preserve">Impugnación fallo judicial </t>
  </si>
  <si>
    <t>52001333300320250010600</t>
  </si>
  <si>
    <t>JESUS EFRAIN LOPEZ CHILANGUA</t>
  </si>
  <si>
    <t xml:space="preserve">Se declare la NULIDAD del Acto Administrativo contenido en el oficio No. 
1024/037047-202 del día 26 de diciembre de 2024, mediante el cual se rechazó la petición de 
reconocimiento de relación laboral y pago de prestaciones sociales a título de 
indemnización, en el sentido de que se reconociera que entre el señor JESUS 
EFRAIN LOPEZ CHILANGUA y la ALCALDÍA DE PASTO se presentó una relación 
laboral encubierta o subyacente desde el 07 de mayo de 2020 y hasta el 31 de 
diciembre del 2023.  y se declare que entre el señor JESUS EFRAIN LOPEZ CHILANGUA y LA ALCALDÍA DE 
PASTO existió un contrato de Trabajo de forma continua e ininterrumpida y se le 
otorgue el Status de empleado público, desde el 07 de mayo de 2020 y hasta el 31 de 
diciembre del 2023, bajo la modalidad de un contrato a término indefinido. 
b) Que se declare que el fenecimiento del contrato el 31 de diciembre del 2023, se dio sin 
una justa causa atribuible al trabajador.  </t>
  </si>
  <si>
    <t>Configuracion del contrato realidad</t>
  </si>
  <si>
    <t>52001333300920260008500</t>
  </si>
  <si>
    <t>WALTHER BASTIDAS ROSERO</t>
  </si>
  <si>
    <t xml:space="preserve">Una vex entregado el parque de los chilcos a la comunidad se instalarón unas bancas las cuales alteran el orden y la convivencia de acuerdo al lugar en el cual se encuentran ubicadas </t>
  </si>
  <si>
    <t xml:space="preserve">Vulneración a derechos colectivos </t>
  </si>
  <si>
    <t>JUZGADO NOVENO ADMINISTRATIVO DEL CTO DE PASTO</t>
  </si>
  <si>
    <t>52001333300320250020900</t>
  </si>
  <si>
    <t>HERMER ADRIAN ALMEIDA ALMEIDA</t>
  </si>
  <si>
    <t>Remota</t>
  </si>
  <si>
    <t>Se declare la NULIDAD de los ACTOS ADMINISTRATIVOS contenidos
en la Resolución Nro. INS1-2024-00659 de 25 de noviembre de 2024,
proferida por la Inspección Primera de Tránsito Municipal de Pasto, mediante
la cual ordeno  Declarar contravencionalmente responsable al
señor HELMER ADRIAN ALMEIDA ALMEIDA, por la infracción contemplada
en el artículo 131 de la ley 769 de 2002, adicionado por el artículo 4 de la ley
1696 de 2013, literal “F” “conducir en estado de embriaguez o bajo los
efectos de sustancias psicoactivas. Imponer una multa
equivalente mil cuatrocientos cuarenta (1.440) salarios mínimos legales
vigentes (smdlv), de conformidad con lo señala en el parágrafo 3, del
artículo 152 del Código Nacional de Tránsito, pagaderos a favor de la
Secretaria de Tránsito y Transporte Municipal de Pasto, de conformidad con
lo expuesto en la parte motiva de este proveído. TERCERO- SANCIONAR al
contraventor con la CANCELACIÓN de la licencia de conducción.</t>
  </si>
  <si>
    <t>Violacion al debido proceso administrativo</t>
  </si>
  <si>
    <t>JUZGADO TERCERO ADMINISTRATIVO DEL CTO DE PASTO</t>
  </si>
  <si>
    <t>Contestación de demanda 26 de mayo de 2026</t>
  </si>
  <si>
    <t>52001333300920260004500</t>
  </si>
  <si>
    <t>SONIA ELIZABETH VILLOTA VILLOTA</t>
  </si>
  <si>
    <t xml:space="preserve">Se declare la nulidad de la Resolución  0784 del 15 de septiembre de 2025, expedida por el Municipio de Pasto – Secretaría de Educación Municipal, mediante la cual se dispuso la terminación del nombramiento de la señora SONIA ELIZABETH VILLOTA VILLOTA en el 
cargo de Auxiliar Administrativo, por vulnerar los principios de legalidad, motivación, 
debido proceso administrativo, confianza legítima y proporcionalidad, al no acreditarse la finalización de la encargatura del titular del empleo ni realizarse un análisis previo e individualizado de sus condiciones particulares y se ordene al Municipio 
de Pasto – Secretaría de Educación Municipal el reintegro de la señora SONIA 
ELIZABETH VILLOTA VILLOTA al cargo de Auxiliar Administrativo, o a otro 
de igual o superior jerarquía, con funciones y remuneración equivalentes, dentro 
de la planta de personal del municipio. </t>
  </si>
  <si>
    <t xml:space="preserve">Ilegalidad de acto administrativo, Resolución  0784 del 15 de septiembre de 2025, expedida por el Municipio de Pasto – Secretaría de Educación Municipal, mediante la cual se dispuso la terminación del nombramiento de la señora SONIA ELIZABETH VILLOTA VILLOTA en el cargo de Auxiliar Administrativo, por vulnerar los principios de legalidad, motivación, 
debido proceso administrativo, confianza legítima y proporcionalidad, al no acreditarse la finalización de la encargatura del titular del empleo ni realizarse un análisis previo e individualizado de sus condiciones particulares </t>
  </si>
  <si>
    <t>Resolución 276 20/09/2022 Acta de Posesion 085 03/10/2022 T.P. 218693</t>
  </si>
  <si>
    <t>Contestación de demanda 28-05-2026</t>
  </si>
  <si>
    <t>52001333300520250023600</t>
  </si>
  <si>
    <t>DANIELA MARISOL FIERRO CALVACHE y STEBEN CAMILO CORTES FIERRO</t>
  </si>
  <si>
    <t xml:space="preserve">Medio </t>
  </si>
  <si>
    <t>LA VICTIMA DIRECTA DEL DAÑO LESION ES LA SEÑORA DANIELA MARISOL FIERRO CALVACHE . EL 19 DE JULIO DE 2023 LA VD SE DESPLAZABAN EN EL VEHICULO DE PLACAS QGB469 ENTRANDO A LA CIUDAD DE PASTO CUANDO COLISIONO CONTRA UN MURO DE CONCRETO EL CUAL ESTABA INDEBIDAMENTE INSTALADO, LA VD ESTUVO EN CUIDADOS INTENSIVOS DEBIDO A LA GRAVEDAD DE LAS LESIONES , LA PARTE DEMANDANTE SOLICITA EL PAGO DE DAÑO MORAL, LUCRO CESANTE, DAÑO EMERGENTE</t>
  </si>
  <si>
    <t>Lesion por falta de señalizacion en la via publica</t>
  </si>
  <si>
    <t>$1.625.053.405</t>
  </si>
  <si>
    <t>JUZGADO QUINTO ADMINISTRATIVO DEL CIRCUITO DE PASTO.</t>
  </si>
  <si>
    <t>52001333300520260000900</t>
  </si>
  <si>
    <t xml:space="preserve">SERVIOBRAS LTDA. </t>
  </si>
  <si>
    <t>La presente demanda se fundamenta en las presuntas irregularidades ocurridas dentro del proceso de selección abreviada No. SA 2025 5 adelantado por la Alcaldía Municipal de Pasto para la adecuación y mejoramiento de centros de desarrollo infantil en el municipio.
La parte actora sostiene que, pese a cumplir los requisitos habilitantes y obtener el mayor puntaje conforme a las reglas objetivas previstas en el pliego de condiciones, especialmente respecto de la fórmula de ponderación económica aplicable según la TRM, la entidad adjudicó el contrato de manera irregular a Gamma &amp; Asociados S.A.S. mediante la Resolución No. 229 de 2025.
Igualmente, señala que la administración desconoció los principios de selección objetiva, legalidad y prevalencia del derecho sustancial, al desatender las observaciones y la solicitud de revocatoria directa presentada contra el acto de adjudicación, ocasionando presuntos perjuicios patrimoniales al oferente demandante.</t>
  </si>
  <si>
    <t>Ilegalidad del acto administrativo que adjudica un contrato Subcausa: Causal de nulidad por expedición del acto con manifiesta oposición a la constitución o la ley</t>
  </si>
  <si>
    <t xml:space="preserve">Solicitar antecedentes </t>
  </si>
  <si>
    <t>52001333300520260003100</t>
  </si>
  <si>
    <t>MARTHA LUCIA SALDAÑA BURGOS</t>
  </si>
  <si>
    <t>La presente demanda se fundamenta en la presunta existencia de un contrato realidad entre la señora Martha Lucía Saldaña Burgos y la Alcaldía Municipal de Pasto, derivado de la prestación continua de servicios como conciliadora en derecho en la Casa de Justicia entre el 21 de febrero de 2020 y el 31 de julio de 2022, mediante contratos de prestación de servicios sucesivos.
La parte actora sostiene que durante dicho periodo existieron elementos propios de una relación laboral, tales como subordinación, cumplimiento de horario, acatamiento de órdenes directas, supervisión permanente, uso de instalaciones y herramientas de la entidad, así como el desarrollo personal y continuo de funciones misionales. Igualmente, señala que el vínculo terminó de manera unilateral y sin justa causa, razón por la cual solicita el reconocimiento de la existencia de un contrato laboral y el pago de prestaciones sociales y demás acreencias derivadas de dicha relación.</t>
  </si>
  <si>
    <t>JUZGADO QUINTO ADMINISTRATIVO DEL CIRCUITO PASTO - NARIÑO</t>
  </si>
  <si>
    <t>Contestación de demanda 20-05-2026</t>
  </si>
  <si>
    <t>52001310300520260006100</t>
  </si>
  <si>
    <t xml:space="preserve"> JUAN JOSÉ CAMUÉS LÓPEZ</t>
  </si>
  <si>
    <t xml:space="preserve">Bajo </t>
  </si>
  <si>
    <t>La presente acción popular se origina en las presuntas irregularidades del proyecto Conjunto Residencial Santa Lucía de Atriz, ubicado en Pasto, por la posible vulneración de los derechos colectivos de los consumidores, la seguridad y salubridad públicas y el cumplimiento de las normas urbanísticas y técnicas aplicables a las construcciones.
El actor popular señala que el proyecto habría sido entregado y parcialmente escriturado sin cumplir requisitos esenciales de seguridad, tales como red contra incendios, planta eléctrica, certificación RETIE, certificación de bomberos y seguro decenal, además de presentar presunta publicidad engañosa y falta de desenglobe catastral, afectando la legalidad, habitabilidad y seguridad jurídica del proyecto.</t>
  </si>
  <si>
    <t>Violacion o amenaza a los derechos de los consumidores y usuarios Subcausa: Violación a el derecho colectivo a realización de obras con cumplimiento de normas de seguriad, respeto al dereco colectivo a la seguridad y salubridad, y al dercho de consumo oridnario</t>
  </si>
  <si>
    <t>Contestación de demanda</t>
  </si>
  <si>
    <t>52001333300820260006600</t>
  </si>
  <si>
    <t>AURA LIGIA VASQUEZ MERA</t>
  </si>
  <si>
    <t>La accionante, residente en el barrio La Lomita de San Juan de Pasto, resultó afectada por el deterioro de la vía ubicada frente a su vivienda (Calle 26F entre carreras 22 y 23), luego de que EMPOPASTO S.A. E.S.P. realizara en noviembre de 2025 obras de cambio de alcantarillado sin efectuar la posterior pavimentación, dejando la vía en condiciones críticas (barro, huecos, desniveles), lo que ha afectado la movilidad y la salud de los residentes; pese a múltiples derechos de petición, las entidades involucradas han incumplido los compromisos y se han trasladado mutuamente la responsabilidad, sin que hasta la fecha se haya dado solución efectiva.</t>
  </si>
  <si>
    <t>Violacion o amenaza al goce de un ambiente sano - Daños a bienes por via publica en mal estado</t>
  </si>
  <si>
    <t>JUZGADO OCTAVO ADMINISTRATIVO DEL CIRCUITO DE PASTO - NARIÑO</t>
  </si>
  <si>
    <t>52001233300020250031600</t>
  </si>
  <si>
    <t>Harold Ruiz Moreno</t>
  </si>
  <si>
    <t>Municipio de Pasto – Concejo Municipal de Pasto; María
Mercedes Tulcán Cabrera – Universidad Francisco José de
Caldas</t>
  </si>
  <si>
    <t>NULIDAD ELECTORAL</t>
  </si>
  <si>
    <t>El Concejo Municipal de Pasto expidió la convocatoria para elegir Contralor(a) municipal período 2026 2029 sin garantizar plenamente los principios de publicidad y participación ciudadana, al no publicar el borrador del acto administrativo ni permitir observaciones previas, y además omitió precisar requisitos legales esenciales como la experiencia mínima en funciones públicas exigida por la Ley 42 de 1993; en desarrollo del proceso, adelantado con apoyo de la Universidad Distrital Francisco José de Caldas, se admitió, evaluó e incluyó en terna a María Mercedes Tulcán Cabrera, quien posteriormente fue elegida y posesionada como Contralora, pese a no acreditar los dos años de experiencia en el ejercicio de funciones públicas, requisito que no se cumplía con la experiencia aportada, lo que evidencia irregularidades en la verificación de requisitos y en la legalidad del acto de elección.</t>
  </si>
  <si>
    <t>Incumplimiento de norma juridica</t>
  </si>
  <si>
    <t>TRIBUNAL ADMINISTRATIVO DE NARIÑO</t>
  </si>
  <si>
    <t>CASTULO FERNANDO CISNEROS TRUJILLO</t>
  </si>
  <si>
    <t>Favorable</t>
  </si>
  <si>
    <t>52001333300520260001400</t>
  </si>
  <si>
    <t>ROBERTO CAMILO GARCÍA Y OTROS</t>
  </si>
  <si>
    <t>ACCIÓN DE GRUPO</t>
  </si>
  <si>
    <t>Primero: En el año de 1999, procedentes del Resguardo Awá Ramos Mongón, se instalaron en zona rural noroccidental del municipio de Ricaurte donde actualmente se ubica el Resguardo Palmar Imbi, un aproximado de 336 comuneros indígenas pertenecientes a la Nación Awa. 
Segundo: El 10 de diciembre de 2002, mediante Resolución No. 021 del Instituto Colombiano de la Reforma Agraria INCORA  ahora Agencia Nacional de Tierras ANT es reconocido a nivel institucional y legal el Resguardo Awá Palmar Imbi.
Tercero: Actualmente el Resguardo indígena Palmar Imbi tiene un área total de 7876 hectáreas (78.76 km2). Limita por el norte con el resguardo de Ramos Mongón, por el sur con las comunidades campesinas de Chambu, Palmar, Ospina Pérez y el resguardo integrado Milagros Cuaiquer Viejo. Al oriente limita con el resguardo de Alto Cartagena, el municipio de Ricaurte, el corregimiento de Altaquer (Barbacoas) con la reserva natural Rio Ñambi y la reserva natural El Pangan.
Cuarto: A día de hoy habitan en el Resguardo Palmar Imbi 668 indígenas Awá, quienes en sintonía con su cosmovisión y tradición, se dedican en su gran mayoría a actividades agropecuarias y de cuidado del medio ambiente.
Quinto: Al estar ubicado sobre el altiplano nariñense, el Resguardo Awá Palmar Imbi es un punto intermedio entre la Amazonia occidental colombiana y el Océano Pacifico. Esto lo convierte en zona de disputa de varios grupos armados ilegales, que ven allí una ruta clave para el tráfico de armas, drogas y otras actividades ilícitas. 
Sexagésimo noveno: A raíz de esta destitución y la vulnerable situación de orden público dentro del Resguardo Palmar Imbi, la comunidad Awá convocó a elecciones de gobernador principal y suplente, las cuales se celebraron el 17 de diciembre de 2023. Acto de elecciones en la que el demandante Roberto Camilo García se presentó como candidato.
Septuagésimo: A raíz de este acto de elección en el que el demandante Roberto Camilo García decidió presentarse como candidato, los demandantes a partir de los días 11 y 12 de diciembre decidieron retornar al Resguardo Palmar Imbi. Retorno que se hizo sin acompañamiento del Estado e inmersos en un escenario de falta de garantías para un retorno seguro. 
Septuagésimo primero: Como consta en acta de fecha 17 de diciembre de 2023, producto del acto de elecciones celebradas el mismo día en el Resguardo Palmar Imbi, Roberto Camilo García fue electo autoridad suplente de la comunidad para el periodo 2024. 
Septuagésimo segundo: Muestra de que el retorno de los demandantes al territorio indígena se dio sin ninguna garantía institucional y que las dinámicas de conflicto persisten, es que el mismo 17 de diciembre de 2023, Roberto Camilo García y su familia se vieron inmersos en un intento de atentado con arma de fuego, del que afortunadamente como lo sostiene el comunicado público No. 009 2023 emitido por las autoridades Resguardo Palmar Imbi, salieron ilesos. Por estos hechos se
interpuso denuncia ante Fiscalía 104 de la Dirección Especializada Contra Organizaciones Criminales de la ciudad de Pasto
Septuagésimo tercero: A día de hoy las violencias contra la población del Resguardo Palmar Imbi no cesan, lo que pone en grave peligro su pervivencia como pueblo. Solo en periodo de 2024, la Organización CAMAWARI reportó cuarenta y ocho (48) hechos victimizantes, referentes a desplazamientos forzados, enfrentamientos armados, homicidios, amenazas, infracciones al DIH, presencia de actores armados, tentativa de homicidio, uso de armas no convencionales, secuestros,
reclutamiento de menores, torturas, capturas, atentados y amenazas a representantes indígenas.</t>
  </si>
  <si>
    <t>Desplazamiento forzado</t>
  </si>
  <si>
    <t>JUZGADO QUINTO ORAL ADMINISTRATIVO DEL CIRCUITO DE PASTO</t>
  </si>
  <si>
    <t>52001333300720260000500</t>
  </si>
  <si>
    <t>MILENA ELIZABETH COLLAZOS GARCÍA</t>
  </si>
  <si>
    <t>La demandante prestó sus servicios al Municipio de Pasto Secretaría de Bienestar Social desde el 9 de septiembre de 2005 hasta el 29 de febrero de 2024, por un periodo aproximado de 19 años, mediante múltiples contratos de prestación de servicios celebrados de manera continua.
El objeto de los contratos consistía principalmente en apoyar la evaluación, seguimiento y monitoreo de proyectos de bienestar social, especialmente aquellos orientados al fortalecimiento de la atención del envejecimiento humano, funciones que desempeñó de forma permanente durante toda la relación contractual.
Las obligaciones contractuales se encontraban definidas en los estudios previos y certificadas por el Subsecretario de Talento Humano, documentos anexos a los contratos. Dichas obligaciones se mantuvieron sustancialmente iguales a lo largo del tiempo, aunque fueron incrementándose en cantidad sin variar su naturaleza.
Las actividades eran desarrolladas de manera personal, sin posibilidad de delegación, bajo condiciones de subordinación, cumpliendo horarios establecidos por la entidad y en las instalaciones dispuestas por el Municipio para el desarrollo de sus funciones.
Durante la ejecución de sus labores, la contratista debía asumir ciertos costos como la adquisición de prendas institucionales, a diferencia de los empleados de planta, y contaba con carnet que la identificaba como integrante de la Secretaría de Bienestar Social. Asimismo, asistía a capacitaciones programadas por la entidad junto con el personal de nómina.
La demandante cumplía un horario de trabajo fijado por la entidad, de 8:00 a.m. a 12:00 p.m. y de 2:00 p.m. a 6:00 p.m., en atención a las necesidades del servicio, especialmente por la atención prioritaria a la población adulta mayor.
Posteriormente, presentó derecho de petición el 8 de agosto de 2025 solicitando copia de los contratos no registrados en SECOP, en particular los correspondientes a los años 2005 a 2013. La entidad respondió el 25 de agosto de 2025 certificando la existencia de la relación contractual, pero sin suministrar las copias solicitadas.
Una vez finalizada la relación contractual, solicitó el 13 de octubre de 2025 el reconocimiento de la relación laboral y el pago de prestaciones sociales, argumentando la existencia de prestación personal del servicio, subordinación, continuidad por más de 19 años y cumplimiento de horario.
Mediante oficio No. 1101/053971 2025 del 16 de octubre de 2025, la Secretaría de Bienestar Social negó el reconocimiento y pago de las prestaciones sociales. Contra dicho acto administrativo no se interpuso recurso de apelación, al considerarse improcedente conforme a la normativa vigente sobre delegación de funciones en autoridades municipales.</t>
  </si>
  <si>
    <t>JUZGADO SÉPTIMO ADMINISTRATIVO ORAL CIRCUITO JUDICIAL DE PASTO</t>
  </si>
  <si>
    <t>Contestación de Demanda</t>
  </si>
  <si>
    <t>52001333300720260001900</t>
  </si>
  <si>
    <t>WILMAR OSWALDO ROMERO GOLONDRINO Y OTROS</t>
  </si>
  <si>
    <t>MUNICIPIO DE PASTO – SECRETARÍA EDUCACIÓN MUNICIPAL</t>
  </si>
  <si>
    <t>Los demandantes acreditan su legitimación en la causa por activa en virtud de sus vínculos familiares con la menor María Catalina Romero Lucero, quien hace parte de un núcleo familiar conformado por sus padres y demás familiares cercanos. Por su parte, la legitimación en la causa por pasiva se atribuye a la Institución Educativa Municipal Pedagógico de Pasto, entidad que hace parte del Municipio de Pasto y fue creada mediante actos administrativos que estructuran su funcionamiento actual.
El 13 de febrero de 2025, la menor María Catalina Romero Lucero, de seis años de edad y estudiante de segundo grado, asistió a la institución educativa en compañía de su padre. En horas de la mañana, mientras se encontraba en las instalaciones del plantel, sufrió un accidente en el baño de la institución, en el cual una puerta le ocasionó la amputación parcial del tercer dedo de la mano derecha.
El padre de la menor fue informado del hecho por otras estudiantes y al acudir encontró a la menor lesionada, con sangrado evidente. Posteriormente, la menor fue trasladada al Hospital Infantil Los Ángeles de Pasto, donde ingresó por urgencias y fue intervenida quirúrgicamente, sin que fuera posible reimplantar el fragmento amputado.
Se señala que la institución no informó oportunamente a la madre sobre lo ocurrido, y que el fragmento del dedo fue encontrado posteriormente por personal de servicios generales. Luego del procedimiento médico, la menor ha requerido controles, atención psicológica y procesos de adaptación a su nueva condición.
Adicionalmente, la menor fue valorada por la Junta Regional de Calificación de Invalidez de Nariño, determinándose una pérdida de capacidad laboral del 13.57%. Los demandantes afirman haber sufrido afectaciones tanto patrimoniales como extrapatrimoniales como consecuencia de los hechos, y han otorgado poder para adelantar la presente reclamación.</t>
  </si>
  <si>
    <t>Lesion a alumno en establecimiento educativo</t>
  </si>
  <si>
    <t>2029</t>
  </si>
  <si>
    <t>JUZGADO SÉPTIMO ADMINISTRATIVO ORAL
CIRCUITO JUDICIAL DE PASTO</t>
  </si>
  <si>
    <t>Contestación de demanda  - llamamiento en garantia</t>
  </si>
  <si>
    <t>52001333300520250029600</t>
  </si>
  <si>
    <t>VANESA NATHALY BRAVO MOLINA</t>
  </si>
  <si>
    <t>La demandante, nacida el 01 de abril de 1990, fue vinculada por el MUNICIPIO DE PASTO a través de la Dirección Administrativa de Espacio Público mediante sucesivos contratos de prestación de servicios de apoyo a la gestión, desempeñándose como vigía dentro del proyecto de recuperación, protección y mejoramiento del espacio público. La prestación del servicio se desarrolló desde el 07 de marzo de 2016 hasta el 30 de junio de 2021, de manera continua, a través de múltiples órdenes de prestación de servicios.
Durante toda la vinculación, la demandante prestó sus servicios de forma personal, permanente y continua, cumpliendo funciones propias y misionales de la entidad, especialmente relacionadas con el control, recuperación y protección del espacio público en el municipio de Pasto, incluyendo operativos con la Policía Nacional, retiro de ocupaciones indebidas, vigilancia de zonas asignadas y apoyo en actividades institucionales.
No obstante haber sido contratada formalmente mediante contratos de prestación de servicios, en la práctica existió una verdadera relación laboral, toda vez que la demandante estuvo sometida a subordinación permanente por parte de la entidad, la cual se materializó en la imposición de horarios, asignación obligatoria de zonas de trabajo, cumplimiento de turnos y programaciones diarias, así como la recepción de órdenes directas de supervisores y jefes operativos.
Asimismo, la entidad ejerció un control constante sobre la ejecución de las labores, impartiendo instrucciones detalladas sobre cómo realizar las actividades, exigiendo reportes, evidencia fotográfica y realizando seguimiento permanente al cumplimiento de las funciones, lo que evidencia la ausencia de autonomía en la ejecución del servicio.
De igual manera, la demandante estuvo sujeta a control disciplinario y funcional, debiendo cumplir reglas sobre asistencia, presentación personal y participación en reuniones institucionales, integrándose en la práctica a la estructura administrativa de la entidad, bajo la dirección de un supervisor y un jefe operativo.
Durante los periodos en los que no se suscribieron contratos, la entidad interrumpió la vinculación sin justificación ni reconocimiento de indemnización alguna, pese a la continuidad real del servicio prestado.
Finalmente, durante todo el tiempo de vinculación, la entidad no reconoció ni pagó acreencias laborales como prestaciones sociales, horas extras ni recargos, ni efectuó los aportes al sistema de seguridad social integral.</t>
  </si>
  <si>
    <t xml:space="preserve">Contestación de Demanda </t>
  </si>
  <si>
    <t>2738478</t>
  </si>
  <si>
    <t>19001333300320260005600</t>
  </si>
  <si>
    <t>JM ABOGADOS &amp; ASESORES S.A.S.</t>
  </si>
  <si>
    <t>MUNICIPIO DE PASTO – SECRETARÍA DE TRÁNSITO</t>
  </si>
  <si>
    <t>JM ABOGADOS &amp; ASESORES S.A.S., persona jurídica identificada con NIT 902008618-1, con domicilio en la ciudad de Popayán, Cauca, en ejercicio del derecho consagrado en el artículo 87 de la Constitución Política y en cumplimiento del requisito de procedibilidad previsto en el artículo 8 de la Ley 393 de 1997, presentó solicitud formal de cumplimiento del artículo 159 del Código Nacional de Tránsito ante las Secretarías de Tránsito de las capitales del país, mediante oficio fechado quince (15) de enero de dos mil veintiséis (2026), remitido electrónicamente el día dieciséis (16) de enero de dos mil veintiséis (2026) a las direcciones oficiales institucionales de cada entidad territorial.</t>
  </si>
  <si>
    <t>2026</t>
  </si>
  <si>
    <t>JUZGADO TERCERO ADMINISTRATIVO DEL CIRCUITO DE POPAYÁN</t>
  </si>
  <si>
    <t xml:space="preserve">Con Auto del 6 de mayo de 2026 se concede impugnación </t>
  </si>
  <si>
    <t>Impugnacion a desición judicial de fecha 21 de abril de 2026</t>
  </si>
  <si>
    <t xml:space="preserve">Desfavorable </t>
  </si>
  <si>
    <t>52001233300020260003700</t>
  </si>
  <si>
    <t>JUNTA DE ACUEDUCTO Y
ALCANTARILLADO VEREDA ROSARIO</t>
  </si>
  <si>
    <t>LA PARTE DEMANDANTE, en representación de los usuarios del acueducto de la vereda El Rosario del municipio de Pasto, interpone acción popular contra LA PARTE DEMANDADA por la presunta vulneración de derechos colectivos relacionados con el acceso al agua potable, la salubridad pública y la prestación eficiente del servicio de acueducto.
La comunidad de la vereda El Rosario enfrenta una grave problemática por la carencia de agua potable y por las deficiencias estructurales del sistema de acueducto, lo cual genera racionamientos frecuentes del servicio y riesgo para la salud pública.
En el año 2005, dentro de una acción popular previa, se aprobó un pacto de cumplimiento mediante el cual se comprometieron estudios técnicos para la construcción de infraestructura de tratamiento de agua destinada a las comunidades de Jamondino y El Rosario.
Posteriormente se realizaron estudios técnicos para la construcción de una planta de tratamiento y redes de distribución del acueducto, pero dichos estudios presentaron errores en la estimación de la población beneficiaria, lo que ocasionó un dimensionamiento inadecuado del sistema.
En el año 2014 se celebró un contrato para la optimización del acueducto que abastece a Jamondino y El Rosario, el cual fue modificado y prorrogado durante su ejecución y dio lugar a la construcción de diversas obras hidráulicas.
Investigaciones posteriores evidenciaron que el proyecto fue ejecutado con datos poblacionales incorrectos, lo que ocasionó que la infraestructura construida no fuera suficiente para cubrir las necesidades reales de la población.
Como consecuencia de estas deficiencias estructurales y de fenómenos naturales ocurridos en marzo de 2024 que afectaron la bocatoma del acueducto, el sistema de abastecimiento presenta fallas graves que han reducido el caudal disponible para la comunidad.
La población de la vereda El Rosario ha sufrido racionamientos prolongados de agua, agravados por condiciones climáticas y por la insuficiencia de la infraestructura existente para el tratamiento y distribución del recurso hídrico.
LA PARTE DEMANDANTE ha presentado solicitudes y derechos de petición ante distintas entidades públicas solicitando soluciones para la crisis de abastecimiento de agua, sin que hasta el momento se haya adoptado una solución estructural definitiva.</t>
  </si>
  <si>
    <t>Violacion o amenaza al goce de un ambiente sano Subcausa: Ambiente sano</t>
  </si>
  <si>
    <t>Programa audiencia de pruebas para el dia 10 de junio de 2026</t>
  </si>
  <si>
    <t>Comparece a audiencia inicial en fecha 06 de mayo de 2026</t>
  </si>
  <si>
    <t>52001233300020260002000</t>
  </si>
  <si>
    <t>YÉSICA ALEJANDRA DELGADO CAMUES Y OTROS</t>
  </si>
  <si>
    <t>1. La comunidad se muestra en desacuerdo con la planeación, viabilizarían, aprobación, licencia o ejecución del Proyecto "Punto de Abastecimiento Solidario-PAS GRUPO 12" en el precio identificado con matrícula inmobiliaria No. 240-333385 y predio No.010404204290009000, porque el predio está autorizado por el POT para usos dotacionales, recreacionales, sociales y ambientales, para programas para niños, niñas, adolescentes y mayores de edad, y el uso del PAS  es de infraestructura comercial y la logística</t>
  </si>
  <si>
    <t>Daño o amenaza ambiental por ejecucion de obra publica</t>
  </si>
  <si>
    <t>Contestación de demanda 19-03-2026</t>
  </si>
  <si>
    <t>52001333300120260000700</t>
  </si>
  <si>
    <t>SERVIOBRAS LTDA.</t>
  </si>
  <si>
    <t>NULIDAD Y RESTABLECIMIENTO DEL DERECHO</t>
  </si>
  <si>
    <t>Se declare la nulidad de la Resolución sanción No. RS-491-2024 del 22 de 
noviembre de 2024 “por medio de la cual se impone una sanción por no enviar información” notificada personalmente el 26 de febrero de 2025; expedida por el MUNICIPIO DE PASTO-  SECRETARÍA DE HACIENDA - SUBSECRETARÍA DE INGRESOS en contra del señor LUIS FELIPE INSUASTI PALACIOS y las demás actuaciones que dieron origen a la citada resolución que constan en los siguientes actos administrativos: 
a) Requerimiento Ordinario de Información No. RO-127580-2022 del 11 de marzo de 
2022, que no fue efectivamente notificado. 
b) Requerimiento Ordinario de Información No. RO-144727-2022 del 27 de septiembre 
de 2022, notificado por aviso el día 27 de septiembre de 2022. 
c) Pliego de cargos No. PC-202414-2024 del 26 de julio de 2024 “por medio del cual 
se profiere pliego de cargos al contribuyente por no presentar información solicitada 
con el Requerimiento Ordinario No. 127580”. 
d) Oficio No. 1062/027040-2024, radicado No. 202400010620270401 del 02 de 
octubre de 2024 por medio del cual el Municipio de Pasto se pronunció sobre la 
respuesta al Pliego de cargos radicado por mi poderdante. 
e)  Oficio No. 1062/023583-2025, radicado No. 202500010620235831 del 09 de mayo 
de 2025 por medio del cual el Municipio de Pasto se pronunció sobre el Recurso de 
Reconsideración radicado por mi poderdante en contra de la Resolución sanción 
No. RS-491-2024 del 22 de noviembre de 2024.</t>
  </si>
  <si>
    <t xml:space="preserve">Ilegalidad del acto administrativo que adjudica un contrato Subcausa: Falsa motivación del acto administrativo
</t>
  </si>
  <si>
    <t>Juzgado Noveno Primero Administrativo del Circuito de Pasto</t>
  </si>
  <si>
    <t>52001333300920250025900</t>
  </si>
  <si>
    <t>AIDA EUGENIA CONTRERAS MEZA</t>
  </si>
  <si>
    <t>El inmueble identificado inicialmente con la matrícula inmobiliaria No. 240162121 de la ORIP de Pasto perteneció a Jacinto Contreras Santamaría, cuyo proceso de sucesión culminó en 1980 con la adjudicación total del predio a sus herederos, generándose en 1982 nueve (9) matrículas inmobiliarias independientes, cada una tratada desde entonces como unidad fiscal autónoma para efectos del impuesto predial.
En el año 2000 se evidenció la existencia de un remanente del predio, correspondiente a áreas destinadas a vías y zonas de cesión derivadas de un plano de partición erróneamente asimilado a una urbanización no aprobada. Por tal razón, la ORIP de Pasto reabrió el folio 240162121 exclusivamente respecto de dicho remanente, el cual fue objeto de una partición adicional decidida mediante sentencia del Juzgado Cuarto de Familia del Circuito de Pasto en 2021, confirmada en 2024, y registrada finalmente en noviembre de 2024, adjudicándose a siete herederos.
Pese a esta realidad jurídica y registral, la Secretaría de Hacienda del Municipio de Pasto, mediante la Resolución No. 202038 del 25 de julio de 2024, liquidó de manera global el impuesto predial de las vigencias 2019 a 2023 sobre el remanente del predio, por valor de $196.425.329, declarando como deudores a personas que no figuraban como propietarios registrados e incluso a terceros ajenos al derecho de dominio. El recurso de reconsideración interpuesto fue resuelto desfavorablemente, manteniendo la liquidación y desconociendo la falta de legitimación en la causa, la indebida individualización de la obligación tributaria, la situación registral del inmueble y la prescripción parcial de la obligación, con lo cual la Alcaldía de Pasto persistió en un acto administrativo contrario a la realidad jurídica del predio.</t>
  </si>
  <si>
    <t>Juzgado Noveno Administrativo del Circuito de Pasto</t>
  </si>
  <si>
    <t>Se realizo contestación a medida cautelar -  contestación de demanda</t>
  </si>
  <si>
    <t xml:space="preserve">52001333300920250020300
</t>
  </si>
  <si>
    <t>LUIS FELIPE INSUASTI PALACIOS</t>
  </si>
  <si>
    <t>La Subsecretaría de Ingresos de la Secretaría de Hacienda Municipal de la Alcaldía de Pasto expidió el Requerimiento Ordinario de Información No. RO-127580-2022 sin especificar claramente la información solicitada y sin notificarlo válidamente al administrado. Ante la fallida notificación, la administración expidió un segundo requerimiento (RO-144727-2022), el cual sí fue notificado por aviso años después. No obstante, el proceso sancionatorio se fundamentó exclusivamente en el presunto incumplimiento del primer requerimiento, que nunca fue oponible por falta de notificación. Pese a las reiteradas irregularidades procedimentales y vulneraciones al debido proceso —incluida la indebida tramitación del recurso de reconsideración—, la administración impuso y mantuvo una sanción por $19.130.000, evidenciando un actuar arbitrario, negligente y contrario al CPACA.</t>
  </si>
  <si>
    <t xml:space="preserve"> Ilegalidad del acto administrativo que impone sancion por la no presentacion de informacion exogena</t>
  </si>
  <si>
    <t>Contestación de demanda 24-03-2026</t>
  </si>
  <si>
    <t>52001333300620250025000</t>
  </si>
  <si>
    <t>GERMÁN SEGUNDO DELGADO</t>
  </si>
  <si>
    <t>Se declare la nulidad del acto administrativo contenida en el oficio No. 202500011210297811 del 06 de junio de 2025, mediante el cual se negó el reconocimiento, liquidación y traslado de la  cesantías, y se ordene al Municipio de Pasto a corregir en el historial laboral que el regimen  con el cual se debe liquidar las cesantías parciales o definitivas al demandante 
corresponde al sistema de RETROACTIVIDAD y no al de ANUALIDAD.</t>
  </si>
  <si>
    <t>Sancion moratoria por incumplimiento en el reconocimiento y pago tardio de cesantias parciales y/o definitivas - ley 244 de 1994 modificada por ley 1071 de 2006 Subcausa: Desconocer el régimen jurídico aplicable a los servidores públicos de nivel territorial, vinculados con anterioridad a la entrada en vigencia de la ley 344 de 1996</t>
  </si>
  <si>
    <t>52001333300620250014600</t>
  </si>
  <si>
    <t>ELIZABETH FLORENTINA CABRERA DE GOYES</t>
  </si>
  <si>
    <t>Se declare la NULIDAD del oficio 1121/018129-2025del 7 de abril de 2025, suscrito por la Subsecretaria de Talento Humano y condene al MUNICIPIO DE PASTO a reconocer, liquidar 
y pagar una PENSIÓN SANCION VITALICIA al señor(a) ELIZABETH  FLORENTINA CABRERA  DE  GOYES , a partir del 3 DE ENERO DE  2015,  en una  cuantía  de un salario mínimo legal o el valor  mayor legal que corresponda</t>
  </si>
  <si>
    <t>No reconocimeinto y liquidación y la indexación y los intereses moratorios sobre las mesadas pensionales causadas y no pagadas de acuerdo al articulo 141 de la ley 100 de 1993</t>
  </si>
  <si>
    <t>JUZGADO SEXTO ADMINISTRATIVO DEL CIRCUITO DE PASTO</t>
  </si>
  <si>
    <t>52001333300120250020300</t>
  </si>
  <si>
    <t>JESÚS ALBERTO GUERRERO CAICEDO</t>
  </si>
  <si>
    <t>Se de cumplimiento al Decreto 0310 del 14 de junio de 2016.</t>
  </si>
  <si>
    <t>El no cumplimiento a lo ordenado por el corregidor de obonuco mediante el decreto 0310 del 14 de junio de 2016</t>
  </si>
  <si>
    <t>JUZGADO PRIMERO ADMINISTRATIVO DEL CIRCUITO DE PASTO</t>
  </si>
  <si>
    <t xml:space="preserve">Favorable </t>
  </si>
  <si>
    <t>ARCHIVADO</t>
  </si>
  <si>
    <t>52001333300120250019500</t>
  </si>
  <si>
    <t>DORIS DEL ROSARIO CANCHALA BENAVIDES</t>
  </si>
  <si>
    <t xml:space="preserve">Se declare la nulidad del acto administrativo Decreto 0091 de 2025 del 9 de mayo de 2025 expedido por el MUNICIPIO DE PASTO en donde se declara la INSUBSISTENCIA DEL CARGO y en consecuencia el retiro del servicio. </t>
  </si>
  <si>
    <t>Ilegalidad del acto administrativo que declara la insubsistencia de funcionario de libre nombramiento y remocion</t>
  </si>
  <si>
    <t xml:space="preserve">JUZGADO PIRIMERO ADMINISTRATIVO DEL CIRCUITO DE PASTO - JORGE ANDRES HERNANDEZ ORTEGA  </t>
  </si>
  <si>
    <t>52001333300120250020800</t>
  </si>
  <si>
    <t>MAGALY MORALES ARDOT</t>
  </si>
  <si>
    <t xml:space="preserve">Que se declare la NULIDAD del Acto Administrativo OFICIO 1024/045687-2025 DEL 29 DE SEPTIEMBRE DE 2025, mediante el cual se rechazó la petición de reconocimiento de relación laboral y pago de prestaciones sociales, en el sentido de que se econociera que entre MAGALI MORALES ARGOT y  ALCALDIA MUNICIPAL DE PASTO se dio un contrato realidad desde el 15 DE FEBRERO DE 2020y hasta el 31 DE DICIEMBRE DE 2023, y de declare la existencia de contrato realidad. </t>
  </si>
  <si>
    <t>5200133300120250019600</t>
  </si>
  <si>
    <t>MARÍA ELENA ORDOÑEZ MOLINA Y OTROS</t>
  </si>
  <si>
    <t>Municipio de Pasto – Corponariño</t>
  </si>
  <si>
    <t xml:space="preserve">Se declare Civil, Administrativa, Patrimonial y Extracontractualmente responsable al MUNICIPIO DE PASTO y a la CORPORACION AUTONOMA REGIONAL DE NARIÑO - CORPONARIÑO de todos los perjuicios tanto materiales (daño emergente y lucro cesante), como inmateriales (Daño a la Salud y Perjuicios Morales), causados a la Parte Actora, con ocasión de las graves lesiones personales, sufridas por la señora, MARIA ELENA ORDOÑEZ MOLINA en hechos ocurridos el día primero (1º) de octubre de 2023, según los fundamentos facticos que más adelante se detallan.  </t>
  </si>
  <si>
    <t>Lesion por caida de arbol</t>
  </si>
  <si>
    <t>520012333000202500163001</t>
  </si>
  <si>
    <t>Consorcio Vial Nariño 2022</t>
  </si>
  <si>
    <t>Municipio de Pasto – Nariño y Otro.</t>
  </si>
  <si>
    <t>CONTROVERSIAS CONTRACTUALES</t>
  </si>
  <si>
    <t xml:space="preserve">Remoto </t>
  </si>
  <si>
    <t>Que se declare la nulidad por incumplimiento parcial decretado por el municipio de pasto
mediante resolución no 297 de 12 de diciembre de 2023 ejecutoriada el 13 de diciembre del
mismo año, y como consecuencia de la nulidad del acto contractual, a título de restablecimiento la
exoneración por parte del Consorcio vial Nariño 2022 del pago de setencientos diez
millones ochenta y seis mil cuatrocientos diez pesos ($ 710.086.400).</t>
  </si>
  <si>
    <t>Ilegalidad del acto administrativo que declara el incumplimiento del contrato - Violacion al debido proceso administrativo</t>
  </si>
  <si>
    <t>TRIBUNAL ADMINISTRATIVO DE NARIÑO  
MAGISTRADO PONENTE: PAULO LEÓN ESPAÑA PANTOJA</t>
  </si>
  <si>
    <t>52001233300020240012800</t>
  </si>
  <si>
    <t>CARLOS ALFREDO ROSERO DIAGO  - ESTABLECIMIENTO DE COMERCIO PARQUEADERO BLANCA MARIA</t>
  </si>
  <si>
    <t>N</t>
  </si>
  <si>
    <t>Se declare el incumplimiento del contrato de apoyo a la gestión de fecha 1 de mayo de 2013 suscrito entre el MUNICIPIO DE PASTO – SECRETARIA DE TRÁNSITO Y TRANSPORTE con el señor CARLOS ALFREDO ROSERO DIAGO y el establecimiento de comercio Parqueadero Blanca María, 
liquidado bilateralmente el 28 de enero de 2022.</t>
  </si>
  <si>
    <t>Incumplimiento del contrato por no ejecucion de prestaciones</t>
  </si>
  <si>
    <t>52001233300020250018500</t>
  </si>
  <si>
    <t>SEGUROS DEL ESTADO S.A</t>
  </si>
  <si>
    <t>Unidad Administrativa Especial del Sistema Estratégico
de Transporte Público Avante - Municipio de Pasto (N)</t>
  </si>
  <si>
    <t xml:space="preserve">CONTROVERSIAS CONTRACTUALES </t>
  </si>
  <si>
    <t>Declarar la nulidad de las Resoluciones (i) No. 124 del 29 de mayo de 2023, “Por medio de la cual se decide la actuación administrativa sancionatoria contractual adelantada según lo reglado en el artículo 86 de la Ley 1474 de 2011 y normas concordantes y aplicables dentro del proceso administrativo sancionatorio por posible incumplimiento del contrato No. 002
L.P.2021 de obra pública”, y (ii) No. 142 del 27 de junio de 2023, “Por medio de la cual se resuelve el recurso de reposición interpuesto contra la Resolución No. 124 de fecha 29 de mayo de 2023, dentro del proceso administrativo sancionatorio por posible incumplimiento del contrato No. 002-L.P.2021 de obra pública”, con fundamento en la expedición irregular, y/o falsa motivación, y/o falta de 
motivación, y/o indebida motivación, y/o inexistencia de motivos, y/o insuficiencia de motivación, y/o motivo incoordinado, y/o infracción de las normas en que 
debieron fundarse, y/o violación de los procedimientos y formalidades contenidos en la ley, y/o falta de competencia, y/o abuso o desviación de poder, y/o desconocimiento del derecho de audiencia y de defensa, y/o violación del debido 
proceso.</t>
  </si>
  <si>
    <t>Ilegalidad del acto administrativo que declara el incumplimiento del contrato Subcausa: Falsa motivación de los actos administrativos – inexistencia de daño patrimonial 
Ilegalidad del acto administrativo que efectua clasificacion arancelaria mercancias Subcausa: Inexigibilidad de la cláusula penal</t>
  </si>
  <si>
    <t xml:space="preserve">TRIBUNAL ADMINISTRATIVO DE NARIÑO - ANA BEEL BASTIDAS PANTOJA </t>
  </si>
  <si>
    <t>Memorial de contradicción y oposición al dictamen pericial y solicitud de citación a contradicción,</t>
  </si>
  <si>
    <t/>
  </si>
  <si>
    <t>52001333300620250025200</t>
  </si>
  <si>
    <t>GUISELA CHECA CORAL Y OTROS</t>
  </si>
  <si>
    <t>Alto</t>
  </si>
  <si>
    <t>Protección de derechos colectivos tales como, salud, libre locomoción, ambiente sano, seguridad ciudadana, recreación y sano esparcimiento, derecho a la información, seguridad personal, derecho a medio ambiente sano y saludable, espacio publico, ago entre otros.</t>
  </si>
  <si>
    <t>Violacion o amenaza al goce de un ambiente sano Subcausa: Amenaza al derecho fundamental a la salud</t>
  </si>
  <si>
    <t xml:space="preserve">JUZGADO SEXTO ADMINISTRATIVO ORAL DEL CIRCUITO 
PASTO – NARIÑO </t>
  </si>
  <si>
    <t>Se realizo audiencia pacto de cumplimiento en fecha 12 de febrero de 2026</t>
  </si>
  <si>
    <t>Se programo audiencia para pacto de cumplimiento</t>
  </si>
  <si>
    <t>52001333300720250019500</t>
  </si>
  <si>
    <t>YENNI MARIA ALEXANDRA ROMO TORRES Y OTROS</t>
  </si>
  <si>
    <t xml:space="preserve">MUNICIPIO DE PASTO - SECRETARÍA DE EDUCACIÓN MUNICIPAL </t>
  </si>
  <si>
    <t>Se declare responsable administrativa y patrimonialmente al Municipio por los daños causados a la niña ZELIG ARIANA CABRERA ROMO y consecuentemente los daños materiales e inmateriales causados a sus familiares, lo que provocó daños a la salud, psicológicos, morales, derechos convencional y constitucionalmente amparados (buen nombre), causados a la menor.</t>
  </si>
  <si>
    <t xml:space="preserve"> 
Lesion a alumno en establecimiento educativo</t>
  </si>
  <si>
    <t>JUZGADO SEPTIMO ADMINISTRATIVO DEL CIRCUITO DE PASTO</t>
  </si>
  <si>
    <t>52001333300120250017000</t>
  </si>
  <si>
    <t>CARLOS ARTURO ORTIZ BOLAÑOS</t>
  </si>
  <si>
    <t>MUNICIPIO DE PASTO - SECRETARÍA DE TRANSITO Y TRANSPORTE MUNICIPAL DE PASTO</t>
  </si>
  <si>
    <t xml:space="preserve">Declarar la NULIDAD de la RESOLUCIÓN No. 4045 del 16 de septiembre de 2025, proferida por la Secretaría de Tránsito y Transporte Municipal de Pasto.,  Declarar la NULIDAD de la RESOLUCIÓN No. INSP3-2024-0234 del 08 de 
octubre de 2024, proferida por la Inspección Tercera de Tránsito Municipal de Pasto. </t>
  </si>
  <si>
    <t xml:space="preserve">Ilegalidad del acto administrativo que impone sancion por infraccion de transito - Causa: Violacion al debido proceso administrativo Subcausa: Uso de prueba ilicita  </t>
  </si>
  <si>
    <t>52001233300020250027100</t>
  </si>
  <si>
    <t>Defensoría del Pueblo Regional Nariño</t>
  </si>
  <si>
    <t xml:space="preserve">MUNICIPIO DE PASTO Y OTROS </t>
  </si>
  <si>
    <t>31/102025</t>
  </si>
  <si>
    <t>Medio</t>
  </si>
  <si>
    <t>El señor JESUS EDGAR ALVAREZ en calidad de Veedor Ciudadano, compareció a la Defensoría del Pueblo Regional Nariño, a efectos de que se le preste la asesoría jurídica para la recuperación del espacio público por ocupación de las vías públicas en el sector comprendido entre la Carrera 3 entre Calles 20 y 21, así como la Calle 20 entre carreras 3 y 4  Barrios Las Mercedes y Tejar de Pasto, por parte de la SIJIN de la Policía Nacional, que viene funcionando por más de 30 años y el estacionamiento irregular de vehículos oficiales y particulares en dichos sectores. La Defensoría del Pueblo Regional Nariño en cumplimiento del artículo 144 del CPACA, el día 27 de junio de 2024, ante el Director General de la Policía Nacional, Comandante del Departamento de Policía Nariño, Alcalde Municipal de Pasto y Secretario de Tránsito y Transporte Municipal de Pasto, formuló derecho de petición en interés general de protección de derechos o interés colectivos vulnerados por ocupación de espacio público en el sector  comprendido entre la Carrera 3ª entre Calles 20 y 21, así como la Calle 20 entre carreras 3 y 4 Barrios Las Mercedes y El Tejar de Pasto, como requisito de procedibilidad para presentar la acción popular, El Subcomandante de la Policía Metropolitana de Pasto, MEPAS y la Subsecretaria de Seguridad Vial y Control Operativo del Municipio de Pasto, dieron respuesta al derecho de petición mediante oficios de fechas 4 de julio de 2024 y 18 de septiembre de 2024 respectivamente, informando que adelantarán los operativos pertinentes para recuperar el espacio público en el sector del barrio El Tejar de Pasto. Según información del Veedor Ciudadano JESUS ALVAREZ, las autoridades encargadas de proteger los derechos colectivos y en especial al espacio publico no han adelantado los operativos pertinentes para su recuperación En el caso que nos ocupa, pese a haber expuesto las quejas para que se dé pronta solución al problema que representa para los habitantes de los Barrios El Tejar y Mercedario del Municipio de Pasto, continúan siendo víctimas de la vulneración de sus derechos fundamentales y en especial a la libre locomoción y de los derechos e intereses colectivos al espacio púbico, por la ubicación de la Estación de la SIJIN de la Policía Nacional en dicho sector.</t>
  </si>
  <si>
    <t>Violacion o amenaza al goce del espacio publico y a la utilizacion y defensa de bienes de uso publico Subcausa: Recuperacion espacios publico y control de ruido</t>
  </si>
  <si>
    <t>Se programa audiencia de pruebas para el dia 9 de junio de 2026</t>
  </si>
  <si>
    <t>52001333300120250015700</t>
  </si>
  <si>
    <t>LUIS CARLOS OCAMPO BENAVIDES</t>
  </si>
  <si>
    <t xml:space="preserve"> Que se declare la nulidad de los actos administrativos contenidos en las Resoluciones No. 0103 del 6 de marzo de 2025 y No. 0174 del 8 de abril de 2025, expedidas por el Municipio de Pasto dentro del proceso de cobro coactivo No. 2014-00541, mediante las cuales se rechazó la excepción de prescripción propuesta por el señor LUIS CARLOS OCAMPO BENAVIDES. </t>
  </si>
  <si>
    <t xml:space="preserve">Ilegalidad de actos administrativos </t>
  </si>
  <si>
    <t xml:space="preserve">Contestación Reforma a la Demanda </t>
  </si>
  <si>
    <t>52001333300620250009900</t>
  </si>
  <si>
    <t>WALTER ROLANDO GÁLVEZ RENDÓN</t>
  </si>
  <si>
    <t>Que se declare que el  MUNICIPIO DE PASTO (SECRETARÍA DE TRÁNSITO Y TRANSPORTE), es patrimonialmente responsable por los perjuicios de orden material irrogados por la imitación, replica y utilización  de productos similares a los productos protegidos  por las patentes  Nos.  15230061, NC2021/0006906;  mediante la Subasta Pública SU-2021-15  sin contar con la respectiva  licencia de uso legal registrada ante la Superintendencia de Industria y Comercio</t>
  </si>
  <si>
    <t>Incumplimiento de norma juridica Subcausa: Uso de patentes sin contar con los permisos y licencias requeridad</t>
  </si>
  <si>
    <t>JUZGADO SEXTO ADMINISTRATIVO ORAL DEL CIRCUITO</t>
  </si>
  <si>
    <t xml:space="preserve"> 52001333300420250015900</t>
  </si>
  <si>
    <t>DIEGO GERMAN ENRIQUEZ LEON Y OTROS</t>
  </si>
  <si>
    <t>ALCALDIA DE PASTO Y OTRO</t>
  </si>
  <si>
    <t>Se declare la responasabilidad del Municipio de Pasto por las lesiones ocacionadas a la señora CAROLINA DEL ROSARIO ENRIQUEZ LEON, en hechos ocurridos por accidente vial con ocación a los trabajos de adecuación de acuaducto y alcantarillado realizado por empopasto.</t>
  </si>
  <si>
    <t>Lesion a tercero por ejecucion de obra publica - Lesion por falta de señalizacion en la via publica .</t>
  </si>
  <si>
    <t>52001233300020250024100</t>
  </si>
  <si>
    <t>Karol Gisela Beltrán Olaya y Andrea Ospina García.</t>
  </si>
  <si>
    <t xml:space="preserve">Se declare la nulidad de acto administrativo cuerdo 046 de 2017 por cuanto afecta los pricnicpios de buena fe, confianza legitima, certeza juridica y legalidad del contribuyente. </t>
  </si>
  <si>
    <t>Ilegalidad del acto administrativo que crea un impuesto Subcausa: Ilegalidad del acto administrativo que fija tarifas tributarias en contradicción con la clasificación ciiu y el estatuto tributario nacional. .</t>
  </si>
  <si>
    <t>TRIBUNAL ADMINISTRATIVO DE NARIÑO
MAGISTRADO PONENTE: PAULO LEÓN ESPAÑA PANTOJA</t>
  </si>
  <si>
    <t xml:space="preserve">Alegatos de conclusión </t>
  </si>
  <si>
    <t>FAVORABLE</t>
  </si>
  <si>
    <t>76001310500120240020100</t>
  </si>
  <si>
    <t>DORIS LEIDY ANGULO</t>
  </si>
  <si>
    <t>PORVENIR S.A - MUNICIPIO DE PASTO</t>
  </si>
  <si>
    <t>LABORAL</t>
  </si>
  <si>
    <t xml:space="preserve">ORDINARIO LABORAL DE PRIMER INSTANCIA </t>
  </si>
  <si>
    <t>Remoto</t>
  </si>
  <si>
    <t>Se reconozca los derehos laborales de acuerdo a la historia laboral y tiempo en el cual desempeño actividades y estuvo afilidada a seguridad social.</t>
  </si>
  <si>
    <t>No reconocimiento de pension de vejez</t>
  </si>
  <si>
    <t xml:space="preserve">JUZGADO PRIMERO LABORAL DEL CIRCUITO DEL VALLE DEL CAUCA </t>
  </si>
  <si>
    <t xml:space="preserve">JUZGADO PRIMERO LABORAL DEL CIRCUITO DE CALI - VALLE DEL CAUCA </t>
  </si>
  <si>
    <t>25000234100020250109700</t>
  </si>
  <si>
    <t>JUAN JOSE CAMUES LOPEZ</t>
  </si>
  <si>
    <t>Nación-Ministerio de las Culturas, las Artes y los
Saberes; Universidad de Nariño; Municipio de Pasto</t>
  </si>
  <si>
    <t>Amenaza al patrimonio cultural inmaterial de la Nación representado en la técnica ancestral del Barniz de Pasto, derivada del proyecto académico “Artesanía Generativa</t>
  </si>
  <si>
    <t>Violacion o amenaza al patrimonio cultural de la nacion</t>
  </si>
  <si>
    <t>TRIBUNAL ADMINISTRATIVO DE CUNDINAMARCA
SECCIÓN PRIMERA
SUBSECCIÓN C</t>
  </si>
  <si>
    <t>52001333300520250016200</t>
  </si>
  <si>
    <t>ALICIA DEL SOCORRO ACOSTA MARTÍNEZ</t>
  </si>
  <si>
    <t xml:space="preserve">FONDO DE PENSIONES </t>
  </si>
  <si>
    <t>La señora Alicia del Socorro Acosta Martínez demanda a la Alcaldía de Pasto Fondo Territorial de Pensiones, mediante medio de control de nulidad y restablecimiento del derecho, solicitando la anulación de las resoluciones No. 188 de 2024 y 002 de 2025, por medio de las cuales se le negó el reconocimiento de la pensión de sobreviviente derivada del fallecimiento de su compañero permanente Víctor Benavides Mora, pensionado del municipio desde 1993. La actora sostiene que convivió con el causante en unión marital de hecho desde 1978 hasta su muerte en diciembre de 2023, y que la separación final fue producto de la intervención dolosa de las hijas del pensionado, mas no por voluntad propia, manteniéndose vigente la comunidad de vida. Pese a que inicialmente el Fondo negó tanto la solicitud de Alicia como la de una hija del causante, en segunda instancia la Alcaldía reconoció la totalidad de la pensión a dicha hija, excluyendo a la demandante. En consecuencia, Alicia solicita que se declare la nulidad de los actos administrativos que le negaron el derecho y que se le reconozca y pague retroactivamente la pensión de sobrevivientes desde el 4 de diciembre de 2023.</t>
  </si>
  <si>
    <t>No reconocimiento de pension de sobreviviente</t>
  </si>
  <si>
    <t>Programa audiencia incial y audiencia de pruebas para el dia 20 de mayo de 2026</t>
  </si>
  <si>
    <t>52001333300520250007700</t>
  </si>
  <si>
    <t>TRANSPORTES EJECUTIVOS S.A.S TESA</t>
  </si>
  <si>
    <t>MUNICIPIO DE PASTO – SECRETARÍA DE TRÁNSITO
Y TRANSPORTE MUNICIPAL</t>
  </si>
  <si>
    <t>SECRETARÍA DE TRÁNSITO
Y TRANSPORTE MUNICIPAL</t>
  </si>
  <si>
    <t>DECLÁRESE la nulidad de la Resolución N°. 4818 del 2 de diciembre 
de 2024, expedida por la Secretaría de Tránsito y Transporte Municipal de Pasto, 
“POR MEDIO DE LA CUAL SE DECIDE EL TRAMITE DE DESVINCULACION 
ADMINISTRATIVA DEL VEHICULO DE PLACA SVQ524, VINCULADO A LA 
EMPRESA TRANSPORTES EJECUTIVOS S.A.S. TESA” 
SEGUNDO: CONDÉNESE a la entidad demandada a pagar costas y agencias en 
derecho en favor de la parte demandante. 
TERCERO: ORDÉNESE a la entidad demandada cumpla la sentencia en los 
términos del artículo 192 y 195 de la Ley 1437 de 2011.</t>
  </si>
  <si>
    <t>JUZGADO QUINTO ADMINISTRATIVO DEL CIRCUITO DE PASTO</t>
  </si>
  <si>
    <t>52001333300220250012100</t>
  </si>
  <si>
    <t>BERNARDO JESÚS ORTEGA PÉREZ Y OTROS</t>
  </si>
  <si>
    <t>MUNICIPIO DE PASTO- AUE SETP AVANTE-
CONSORCIO GALILEA – ASEGURADORA SEGUROS
DEL ESTADO.</t>
  </si>
  <si>
    <t>AUE SETP AVANTE</t>
  </si>
  <si>
    <t>Los demandantes exponen que el 28 de mayo de 2023, en la Glorieta Chapal de Pasto, ocurrió un accidente de tránsito en el que falleció Jesús Alejandro Ortega Pantoja y resultó lesionada gravemente su pareja Yaneth Josa Botina, debido al abandono e inconclusión de la obra pública contratada entre el Municipio de Pasto, la UAE SETP Avante y el Consorcio Galilea, la cual carecía de iluminación y señalización adecuada, configurando una falla en el servicio imputable a las entidades demandadas y a la aseguradora vinculada; este hecho generó graves afectaciones morales, emocionales y económicas a la víctima directa y a su núcleo familiar, quienes solicitan reparación integral por los perjuicios sufridos</t>
  </si>
  <si>
    <t>Lesion por falta de señalizacion en la via publica - Muerte por falta de señalizacion en la via publica</t>
  </si>
  <si>
    <t>JUEZ SEGUNDO ADMINISTRATIVO DEL CIRCUITO DE PASTO</t>
  </si>
  <si>
    <t>Pendiente</t>
  </si>
  <si>
    <t xml:space="preserve">No se puede cargar por falta de informacion, no tenemos el escrito de demanda </t>
  </si>
  <si>
    <t>52001333300720250013000</t>
  </si>
  <si>
    <t>JAIRO RAMÍREZ SANTACRUZ.</t>
  </si>
  <si>
    <t>JARO RAMÍREZ SANTACRUZ.</t>
  </si>
  <si>
    <t>Se declare la NULIDAD DE LA RESOLUCIÓN NO. 054 DEL 6 DE JUNIO DE 2025 "Por medio del cual se autoriza al Presidente del Concejo Municipal de Pasto para celebrar un contrato interadministrativo con la Universidad Distrital Francisco José de Caldas -INDEXU, para adelantar la convocatoria pública tendiente a la elección de Contralor (a) Municipal de Pasto para el período 2026-2029".</t>
  </si>
  <si>
    <t>Iregularaidad en la expedición de la RESOLUCIÓN NO. 054 DEL 6 DE JUNIO DE 2025 "Por medio del cual se autoriza al Presidente del Concejo Municipal de Pasto para celebrar un contrato interadministrativo con la Universidad Distrital Francisco José de Caldas -INDEXU, para adelantar la convocatoria pública tendiente a la elección de Contralor (a) Municipal de Pasto para el período 2026-2029".</t>
  </si>
  <si>
    <t>JUZGADO SÉPTIMO ADMINISTRATIVO ORAL
CIRCUITO JUDICIAL DE PASTO</t>
  </si>
  <si>
    <t>"Decreto 516 de 01/06/1992
 Acta de posesión 03/06/1992"  T.P.130020</t>
  </si>
  <si>
    <t>52001233300020250017900</t>
  </si>
  <si>
    <t>Defensoría Del Pueblo Regional Nariño</t>
  </si>
  <si>
    <t>Municipio de Pasto - Corponariño - Diócesis de
Pasto - Cementerio Nuestra Señora Del Carmen de
Pasto</t>
  </si>
  <si>
    <t>Inadecuado funcionamiento y manejo del Parque Cementerio Nuestra Señora del Carmen de Pasto, donde se han evidenciado prácticas irregulares en exhumaciones, disposición de residuos y control sanitario, generando contaminación, malos olores y riesgos para la salud y la salubridad pública, sin que las autoridades competentes hayan garantizado una solución efectiva.</t>
  </si>
  <si>
    <t>Violacion o amenaza a la seguridad y salubridad publicas - Violacion o amenaza al goce de un ambiente sano</t>
  </si>
  <si>
    <t xml:space="preserve">TRIBUNAL ADMINISTRATIVO DE NARIÑO </t>
  </si>
  <si>
    <t>Convoca a audiencia de pacto de cumplimiento a realizarce el dia 23 de abril de 2026</t>
  </si>
  <si>
    <t xml:space="preserve">Contestació de demanda </t>
  </si>
  <si>
    <t xml:space="preserve">                                                                                                                                                                                                                                              </t>
  </si>
  <si>
    <t>520013333004202500149</t>
  </si>
  <si>
    <t>Junta Administradora de Acueducto y
Alcantarillado de Anganoy</t>
  </si>
  <si>
    <t>Alcaldía Municipal de Pasto, Asociación de
Vivienda Brisas del Cielo.</t>
  </si>
  <si>
    <t>Ejecución de obras de urbanización en la vereda Anganoy, por parte de la Asociación de Vivienda Brisas del Cielo, consistentes en excavaciones y construcción de redes de acueducto y alcantarillado para un proyecto de 85 viviendas, sin contar con licencias urbanísticas ni ambientales y en contravención del POT vigente, lo que constituye una infracción urbanística y un riesgo para la comunidad y el medio ambiente.</t>
  </si>
  <si>
    <t>Violacion o amenaza a la moralidad administrativa - Violacion o amenaza al goce de un ambiente sano</t>
  </si>
  <si>
    <t>Contestacion de demanda</t>
  </si>
  <si>
    <t>52001310300420230022000</t>
  </si>
  <si>
    <t>Habitantes Barrio El Potrerillo Pasto</t>
  </si>
  <si>
    <t>Soluciones para el Ambiente y la
Sostenibilidad S.A.S. BIC E.S.P.</t>
  </si>
  <si>
    <t>CIVIL</t>
  </si>
  <si>
    <t>Se ordene la protección de los derechis colectivos vulnerados por la actividad realizada por el señor señor Arnulfo Montenegro Molina, representantes de la empresa Soluciones ambientales de Nariño s.a.s.</t>
  </si>
  <si>
    <t>Violación y vulneración a derechos colectivos a: una vida digna, al goce de un ambiente sano y tranquilo, a la seguridad pública, salubridad pública, y a la realización de actividades económicas permitidas dando prevalencia al beneficio de la calidad de vida de los
habitantes, Vulneraciones cometidas por los arrendatarios de esta bodega propiedad del señor Arnulfo Montenegro Molina, representantes de la empresa Soluciones ambientales de Nariño s.a.s.</t>
  </si>
  <si>
    <t>JUZGADO CUARTO CIVIL DE CIRCUITO PASTO</t>
  </si>
  <si>
    <t xml:space="preserve">Solicitud de Antecedentes - No se realizo contestación de demanda por cuanto se expidio auto en el cual se ordeno al municipio abstenerce de la contestación de demanda </t>
  </si>
  <si>
    <t>Terminado</t>
  </si>
  <si>
    <t>52001310500320240022700</t>
  </si>
  <si>
    <t>LUCY DEL SOCORRO MONTENEGRO ERAZO</t>
  </si>
  <si>
    <t>COLPENSIONES</t>
  </si>
  <si>
    <t>ORDINARIO LABORAL</t>
  </si>
  <si>
    <t>El demandante solicita pago y reconocimiento de reliquidación de pension y aumento en el IBL de la liquidación surtida en los últimos 10 años de cotización y el pago y pago de costas procesales. EL DEMANDANTE ACUDE A LA JURISDICCION ORDINARIA LABORAL MEDIANTE PROCESO ORDINARIO DE PRIMERA INSTANCIA LABORAL PARA OBTENER EL RECONOCIMIENTO, PAGO E INCLUSION EN NOMINA DE LA RELIQUIDACION DE LA PENSION DE VEJEZ A LA QUE CONSIDERA SER DERECHOSO</t>
  </si>
  <si>
    <t>Indebida liquidacion de pension de vejez Subcausa: Error en la tasa de reemplazo (ley 100)</t>
  </si>
  <si>
    <t>JUZGADO TERCERO LABORAL DEL CIRCUITO DE PASTO</t>
  </si>
  <si>
    <t>52001310300420240034100</t>
  </si>
  <si>
    <t>JAVIER DAVID BURBANO Y OTRO</t>
  </si>
  <si>
    <t>MUNICIPIO DE PASTO OTROS</t>
  </si>
  <si>
    <t>El demandante manifiesta que las entidades financieras, en especial Banco Agrario de Colombia y Efecty, quienes pagan giros del DPS a sordoseñantes no estan preparados para guiarlos, pues no saben lenguaje de señas, ni tampoco han descargado la app para interpretar y tener una comunicación acertada lo que viola todo derecho fundamental para los discapacitados.</t>
  </si>
  <si>
    <t>Daños a bienes por falta de adopcion de medidas de proteccion y seguridad Subcausa: Sordoseñantes - accion popular</t>
  </si>
  <si>
    <t>JUZGADO CUARTO CIVIL DE CIRCUITO</t>
  </si>
  <si>
    <t>52001333300520250016500</t>
  </si>
  <si>
    <t>ALVARO ANTONIO CHAMORRO ECHEVERRÍA</t>
  </si>
  <si>
    <t>MUNICIPIO DE PASTO – COLLOCATION TECHNOLOGIES
COLOMBIA SAS – FEDERACIÓN COLOMBIANA DE
MUNICIPIOS.</t>
  </si>
  <si>
    <t>Primero, ordenar la suspensión definitiva de los efectos jurídicos de la Resolución No. 241 del 8 de julio de 2022 expedida por la Secretaría de Planeación Municipal de Pasto, por medio de la cual se autorizó la ocupación del espacio público en el parque del barrio El Porvenir, sin los debidos estudios ni consulta ciudadana; segundo, ordenar la desinstalación total de la antena y estructura de telecomunicaciones instalada en dicho parque, como medida de restitución de los derechos vulnerados; tercero, condenar patrimonialmente a COLLOCATION TECHNOLOGIES S.A.S. y/o la Federación Colombiana de Municipios a favor del Municipio de Pasto por el aprovechamiento económico indebido del espacio público, sin contraprestación ni autorización válida, destinando dicha compensación a la recuperación del parque o de espacios públicos del sector bajo vigilancia judicial o veeduría ciudadana; y cuarto, que para la estimación del valor de dicha compensación se ordene la práctica de peritaje contable o técnico que determine con precisión los ingresos obtenidos por la ocupación del bien público, conforme al artículo 34 de la Ley 472 de 1998.</t>
  </si>
  <si>
    <t>Violacion o amenaza al goce de un ambiente sano - VIOLACION O AMENAZA AL GOCE DEL ESPACIO PUBLICO Y A LA UTILIZACION Y DEFENSA DE BIENES DE USO PUBLICO</t>
  </si>
  <si>
    <t>2025</t>
  </si>
  <si>
    <t xml:space="preserve">JUZGADO QUINTO ADMINISTRATIVO DEL CIRCUITO DE PASTO </t>
  </si>
  <si>
    <t xml:space="preserve">Concde recurso apelación efecto </t>
  </si>
  <si>
    <t>Recurso de Apelación Sentencia</t>
  </si>
  <si>
    <t>52001333300120250006500</t>
  </si>
  <si>
    <t>BLANCA MARINA PAZ VILLOTA</t>
  </si>
  <si>
    <t>MUNICIPIO DE PASTO - SECRETARIA DE TRÁNSITO Y
TRANSPORTE MUNICIPAL</t>
  </si>
  <si>
    <t>Se  DECLARE la nulidad del acto administrativo  que se configuró con el Silencio Administrativo Negativo, a cargo de la entidad al no contestar la reclamación impetrada por la señora BLANCA MARINA PAZ VILLOTA, contenido en escrito de fecha octubre 1 de 2024, radicado ante la Secretaria de Transito y Transporte Municipal de Pasto, el día 8 de Octubre de 2024 y se DECLARE el principio de primacía de la realidad sobre las formalidades, cancelando la deuda e indemnización por los perjuicios materiales (lucro cesante y daño emergente) en el equivalente a las prestaciones sociales, compensaciones e indemnizaciones de origen laboral, dejadas de percibir, por haber hecho creer la señora BLANCA MARINA PAZ VILLOTA, que su relación estaba regulada por un contrato de prestación de servicios, cuando la realidad era que existía una verdadera relación laboral.</t>
  </si>
  <si>
    <t xml:space="preserve">JUZGADO PRIMERO ADMINISTRATIVO DEL CIRCUITO DE PASTO </t>
  </si>
  <si>
    <t>Sentencia de primer instancia</t>
  </si>
  <si>
    <t>Contestacion de Demanda</t>
  </si>
  <si>
    <t>52001333300420250009700</t>
  </si>
  <si>
    <t>NIBIA LOURDES GOMEZ y otros.</t>
  </si>
  <si>
    <t xml:space="preserve">Se decláre a la ALCALDIA MUNICIPAL DE PASTO, EMPRESA DE OBRAS SANITARIAS DE PASTO- EMPOPASTO S.A. responsables administrativa, solidaria y patrimonialmente, por los daños y perjuicios materiales e inmateriales, ocasionados a los familiares del  señor JOSE LUIS SARRALDE ORDOÑEZ, con ocasión a los hechos ocurridos el día 7 de julio de 2023, en la calle 12 Nro. 3-94 Barrio Chapal de la ciudad de Pasto (N), donde en accidente de tránsito, fue arrollado por vehículo al transitar por la vía y al esquivar una obra de mantenimiento y/o mejoramiento, en la Calle 9ª Nro. 18-36, avenida panamericana de la ciudad de Pasto (N), </t>
  </si>
  <si>
    <t xml:space="preserve">Muerte de tercero por ejecucion de obra publica - Muerte por falta de señalizacion en la via publica </t>
  </si>
  <si>
    <t>52001333300920250010000</t>
  </si>
  <si>
    <t>Condenar al Municipio de Pasto a que realice la construcción de un puente peatonal, o túnel peatonal, sobre el intercambiado que abarque el intercambiador vial Agustín Agualongo sobre la panamericana que se extiende en todos los carriles entre las intersecciones con la con la calle 16B y calle 16D de Pasto o adopte cualquier otra mediada la salvaguarda de la seguridad pública.</t>
  </si>
  <si>
    <t>VIOLACION O AMENAZA AL GOCE DEL ESPACIO PUBLICO Y A LA UTILIZACION Y DEFENSA DE BIENES DE USO PUBLICO - protección del interés colectivo de la seguridad pública de los transeúntes</t>
  </si>
  <si>
    <t>JUZGADO NOVENO ADMINISTRATIVO DEL CIRCUITO DE PASTO</t>
  </si>
  <si>
    <t>52001333300320250011600</t>
  </si>
  <si>
    <t>MARITZA LENEY VILLOTA GUSTIN</t>
  </si>
  <si>
    <t>Que se declare la nulidad del Decreto 0194 del 12 de junio de 2024, expedido por el Alcalde Municipal de Pasto, Que, como consecuencia de la anterior declaración, se deje sin efecto la
suspensión provisional ordenada con el Decreto 0194 del 12 de junio de
2024 y se reincorpore a mi poderdante al cargo de Curadora Urbana
Primera del Municipio de Pasto.</t>
  </si>
  <si>
    <t>Expedición del Decreto 0194 del 12 de junio de 2024, por medio del cual se decreto la suspensión provicional del cargo de Curadora Urbana
Primera del Municipio de Pasto.</t>
  </si>
  <si>
    <t>JUZGADO TERCERO ADMINISTRATIVO DE PASTO</t>
  </si>
  <si>
    <t>Constestación de Demanda</t>
  </si>
  <si>
    <t xml:space="preserve">52001333300220250003100
</t>
  </si>
  <si>
    <t>DARIO FERNANDO ERASO JIMENEZ.</t>
  </si>
  <si>
    <t xml:space="preserve">Se decláre al MUNICIPIO DE PASTO - SECRETARIA DE TRÁNSITO Y TRANSPORTE MUNICIPAL DE PASTO, administrativamente responsable y se obtenga el reconocimiento y pago total de los daños y perjuicios que fueron ocasionados como consecuencia de la indebida notificación de los mandamientos de pago IT_2020_35869 del 02-09-2020, IT-2021-48225 del 25-03-2021, IT-2021-60064 del 27-10-2021 proferidos dentro de los procesos coactivos 35869, 48225, 60064 aperturados por la Secretaria de Tránsito y Transporte de Pasto, los cuales fueron notificados en la página web de la Alcaldía de Pasto los días 13-02-2021,10-06-2021,21-12-2021 y de los cuales nunca se realizó citación a notificación personal, razón por la cual estos actos administrativos se encuentran viciados en su publicidad </t>
  </si>
  <si>
    <t>Violacion al debido proceso administrativo Subcausa: Falta o irregularidad de la notificación de los actos administrativos</t>
  </si>
  <si>
    <t>JUZGADO SEGUNDO ADMINISTRATIVO DE PASTO</t>
  </si>
  <si>
    <t xml:space="preserve">PROGRAMA AUDIENCIA INICIAL </t>
  </si>
  <si>
    <t xml:space="preserve">Alegatos de Conclusión </t>
  </si>
  <si>
    <t>76001410500420240042400</t>
  </si>
  <si>
    <t xml:space="preserve">CARLOS GERMAN CORAL CÓRDOBA
</t>
  </si>
  <si>
    <t xml:space="preserve">ADMINISTRADORA COLOMBIANA DE PENSIONES – COLPENSIONES - MUNICIPIO DE PASTO  COMO VINCULADO </t>
  </si>
  <si>
    <t>ORDINARIO LABORAL DE ÚNICA INSTANCIA</t>
  </si>
  <si>
    <t>Que se declare que el señor CARLOS GERMAN CORAL CORDOBA cotizo 824 semanas al SISTEMA GENERAL DE SEGURIDAD SOCIAL a traves del Instituto de Seguros Sociales  hoy Adminsitradora Colombiana de Pensiones, y se condene a COLPENSIONES a reliquidar y pagar la indemnización Sustitutiva de la Pensión de Vejez.</t>
  </si>
  <si>
    <t xml:space="preserve">Que la Administradora Colombiana de Pensiones no ha reconocido la pensión sustitutiva de pensión de vejez, </t>
  </si>
  <si>
    <t>JUZGAD CUARTO LABORAL MUNCIPAL DE CALI</t>
  </si>
  <si>
    <t>52001333300620250003200</t>
  </si>
  <si>
    <t>AURA LORENA OJEDA ARTEAGA</t>
  </si>
  <si>
    <t xml:space="preserve">MUNICIPIO DE PASTO </t>
  </si>
  <si>
    <t>La señora Aura Lorena Ojeda Arteaga prestó servicios al Municipio de Pasto desde el 1 de julio de 2008 hasta el 31 de julio de 2022 como Técnico Contable y Financiero, desarrollando funciones permanentes, continuas, subordinadas y con horario fijo. A pesar de ello, su relación contractual fue terminada de forma unilateral el 31 de diciembre de 2022, sin justificación legal ni reconocimiento de derechos laborales. El 3 de septiembre de 2024, mediante apoderado, presentó derecho de petición solicitando el pago de prestaciones sociales e indemnizaciones, recibiendo una respuesta por parte de la Secretaria General, razón por la cual el 15 de octubre interpuso acción de tutela. El Juzgado Primero Municipal de Pequeñas Causas Laborales de Pasto tuteló su derecho y ordenó al Alcalde emitir una respuesta válida, la cual fue enviada al juzgado pero nunca notificada a la accionante. Posteriormente, el Municipio reiteró la negativa al reconocimiento de derechos alegando vínculos por prestación de servicios, pese a que las funciones desempeñadas eran de carácter permanente y administrativo. Asimismo, el 18 de mayo de 2024, Ojeda solicitó copias de contratos, pagos e informes relacionados con su labor, recibiendo una respuesta parcial el 14 de junio. Todo lo anterior evidencia la existencia de una relación laboral encubierta y la vulneración de derechos fundamentales por parte del Municipio de Pasto.</t>
  </si>
  <si>
    <t>JUZGADO SEXTO AMINISTRATIVO DEL CIRCUITO DE PASTO</t>
  </si>
  <si>
    <t>52001333300320240007100</t>
  </si>
  <si>
    <t>CARLOS ALFREDO ROSERO DIAGO –
ESTABLECIMIENTO DE COMERCIO BLANCA MARÍA</t>
  </si>
  <si>
    <t xml:space="preserve">MUNICIPIO DE PASTO, NACIÓN – RAMA JUDICIAL – FISCALÍA GENERAL DE LA NACIÓN </t>
  </si>
  <si>
    <t>SECRETARÍA DE TRÁNSITO Y TRANSPORTE MUNICIPAL PASTO.</t>
  </si>
  <si>
    <t>Declarare administrativamente responsable por el incumplimiento de pago y/o
enriquecimiento sin justa causa que se ha configurado por la falta de pago por parte de la
FISCALÍA GENERAL DE LA NACIÓN – RAMA JUDICIAL DIRECCIÓN EJECUTIVA DE
ADMINISTRACIÓN JUDICIAL - MUNICIPIO DE PASTO SECRETARIA DE TRÁNSITO Y
TRANSPORTE de las sumas adeudadas por concepto de servicio de parqueadero y custodia de
los vehículos automotores aprehendidos por su cuenta los que, por encontrarse bajo una
medida cautelar dentro de un proceso penal y/o judicial que en los anexos 1 y 2 se relacionan,
fueron dejados en custodia del PARQUEADERO BLANCA MARÍA desde el 1 de mayo de 2013
hasta la fecha.</t>
  </si>
  <si>
    <t>Incumplimiento en el pago de los canones de arrendamiento Subcausa: Incumplimiento en el pago de los canones de arrendamiento</t>
  </si>
  <si>
    <t xml:space="preserve">JUZGADO TERCERO ADMINISTTRATIVO DEL CIRCUITO DE PASTO </t>
  </si>
  <si>
    <t>52001333300420250005700</t>
  </si>
  <si>
    <t xml:space="preserve"> PAOLA ANDREA DE LA CRUZ ARROYO</t>
  </si>
  <si>
    <t>MARIO ALEJANDRO NARVÁEZ VALENCIA</t>
  </si>
  <si>
    <t>MUNICIPIO DE PASTO – SECRETARÍA DE TRÁNSITO Y TRANSPORTE</t>
  </si>
  <si>
    <t>El 19 de marzo de 2022, la señora Paola Andrea de la Cruz Arroyo estuvo involucrada en un accidente de tránsito. A pesar de que los agentes de tránsito sugirieron una conciliación y no se le entregó una orden de comparendo en ese momento, dos años después se enteró de que le habían impuesto una multa. La Secretaría de Tránsito y Transporte de Pasto no notificó adecuadamente a la señora De la Cruz sobre la multa y el proceso para impugnarla, lo que le impidió ejercer su derecho de defensa.
La señora De la Cruz argumenta que se vulneró su derecho al debido proceso y a la defensa, ya que no se le notificó correctamente sobre la multa y no tuvo oportunidad de defenderse. La Secretaría de Tránsito y Transporte de Pasto también inició un proceso de cobro coactivo sin permitirle utilizar recursos de reposición o apelación.
Ante esta situación, la señora De la Cruz ha tomado varias acciones legales, incluyendo la solicitud de revocatoria directa del acto administrativo y la conciliación extrajudicial ante la Procuraduría General de la Nación, que fue declarada fallida. Ahora busca anular la multa a través de la vía contenciosa administrativa.</t>
  </si>
  <si>
    <t xml:space="preserve"> Ilegalidad del acto administrativo que impone sancion por infraccion de transito - Violacion al debido proceso administrativo</t>
  </si>
  <si>
    <t xml:space="preserve">JUZGADO CUARTO ADMINISTTRATIVO DEL CIRCUITO DE PASTO </t>
  </si>
  <si>
    <t>52001333300920250007400</t>
  </si>
  <si>
    <t>BLANCA INES DELGADO QUINTERO Y OTROS</t>
  </si>
  <si>
    <t>Los suscritos somos residentes del barrio El Progreso, en la ciudad de Pasto, donde desde hace varios años hemos venido sufriendo de graves problemáticas que cada día cobran mayor fuerza, asociadas especialmente a la venta de drogas, invasión de espacio público por las chatarrerías que se ubican en este sector y el inadecuado manejo de basuras; en razón a ello hemos elevado en múltiples ocasiones solicitudes a las diferentes entidades del orden municipales la adopción de medidas para hacerle frente a estas problemáticas y se garanticen los derechos a la seguridad y gozar de un ambiente sano de los residentes del sector.</t>
  </si>
  <si>
    <t>Violacion o amenaza al goce del espacio publico y a la utilizacion y defensa de bienes de uso publico</t>
  </si>
  <si>
    <t>JUZGADO NOVENO AMINISTRATIVO DEL CIRCUITO DE PASTO</t>
  </si>
  <si>
    <t xml:space="preserve">Se remite certificado comite de conciliación y defensa judicial - audiencia pacto de cumpliiento </t>
  </si>
  <si>
    <t>52001233300020240039900</t>
  </si>
  <si>
    <t>ANDRÉS FABIAN CHECA HURTADO Y OTROS</t>
  </si>
  <si>
    <t>Andrés Fabián Checa Hurtado prestó sus servicios como Agente de Tránsito en la Secretaría de Tránsito de Pasto entre 2002 y 2022. En 2019 se inició una investigación disciplinaria en su contra por la presunta omisión en la elaboración de comparendos en dos casos de embriaguez registrados en 2018 y 2019, a pesar de existir resultados clínicos positivos. A lo largo del proceso se alegaron irregularidades en la defensa, como la negación de pruebas testimoniales claves y la tardía asignación de defensora de oficio. El 15 de enero de 2024 fue sancionado en primera instancia con destitución e inhabilidad general por 10 años por falta gravísima a título de dolo, decisión que fue confirmada en segunda instancia el 4 de abril de 2024. Posteriormente, se compulsaron copias a la Fiscalía por posible prevaricato por omisión.</t>
  </si>
  <si>
    <t>Ilegalidad del acto administrativo que impone sancion disciplinaria - Violacion al debido proceso administrativo</t>
  </si>
  <si>
    <t xml:space="preserve">TRIBUNAL ADMINISTRATIVO DE NARIÑO 
</t>
  </si>
  <si>
    <t>52001333300220250006800</t>
  </si>
  <si>
    <t>MARÍA EUGENIA APRAEZ VILLOTA</t>
  </si>
  <si>
    <t>MARÍA EUGENIA APRAEZ VILLOTA
HOGAR INFANTIL COMUNITARIO LA MILAGROSA</t>
  </si>
  <si>
    <t>El Hogar Infantil Comunitario La Milagrosa es una entidad sin ánimo de lucro que, desde hace casi 60 años, brinda atención a niños y niñas en condición de vulnerabilidad. Ha ocupado de manera pacífica y continua, durante más de 50 años, un inmueble cedido por el Hospital San Pedro con la intención de que lo adquiera por prescripción, y en calidad de poseedor con ánimo de señor y dueño ha solicitado y recibido en años anteriores la exoneración del impuesto predial por parte del Municipio. El 22 de abril del presente año, presentó nuevamente dicha solicitud ante la Secretaría de Hacienda, cumpliendo con lo exigido por la norma, incluyendo el certificado catastral requerido; sin embargo, la entidad respondió exigiendo un Certificado de Libertad y Tradición, alegando que el solicitante no es el propietario. Esta exigencia resulta improcedente, ya que la ley no la contempla y el impuesto predial es de carácter real, recayendo sobre el inmueble y no sobre su propietario, por lo que la exoneración debería ser reconocida como en años anteriores.</t>
  </si>
  <si>
    <t>Incumplimiento de norma juridica Subcausa: Incumplimiento del estatuto tributario del municipio de pasto, (acuerdo 046 de 2017, modificado por los acuerdos no 059 de 2018, 022 de 2019 y 054 de 2019 y 009 del 2 de mayo de 2022</t>
  </si>
  <si>
    <t xml:space="preserve">SEGUNDA </t>
  </si>
  <si>
    <t xml:space="preserve">TERMINADO </t>
  </si>
  <si>
    <t>52001310500120250006400</t>
  </si>
  <si>
    <t xml:space="preserve">ORDINARIO LABORAL </t>
  </si>
  <si>
    <t>La señora MARIA CRISTINA OJEDA prestó servicios al Municipio de Pasto desde el 5 de marzo de 2005 hasta el 29 de febrero de 2024, inicialmente de forma informal y luego mediante contratos de prestación de servicios como "contratista", desempeñándose de manera continua, personal y subordinada en funciones logísticas, operativas y como promotora del programa de adulto mayor en la Secretaría de Desarrollo Social (posteriormente Bienestar Social),  presentaba las planillas de cotización al sistema de seguridad social integral como independiente para que le cancelaran mes a mes su salario durante toda la relación laboral. que el día 29 de febrero de 2024, la secretaria de Bienestar Social la señora DIANA KATALINA ZAMBRANO, quien dio por terminada la relación laboral de manera unilateral y sin justa causa, sin tener en cuenta que mi poderdante es una persona prejubilable y por ende estaría amparada por el fuero de estabilidad laboral 
reforzada.</t>
  </si>
  <si>
    <t>Que no se ha cancelado los emolumentos que se debian cancelar fruto a la relacion laboral contraida con el Municipio de Pasto -  Configuracion del contrato realidad</t>
  </si>
  <si>
    <t>JUZGADO PRIMERO LABORAL DEL CIRCUITO DE PASTO</t>
  </si>
  <si>
    <t>Por competencia fue remitido a la jurisdicción contenciosa administrativa 52001333300320260003000 pendiente notificacipón y auto admisorio</t>
  </si>
  <si>
    <t>52001333300320230027700</t>
  </si>
  <si>
    <t>ARTEMIO DAVID VILLOTA HERNÁNDEZ</t>
  </si>
  <si>
    <t>El 23 de agosto de 2022 se impuso al señor Artemio David Villota Hernández un comparendo por la infracción D06, con una multa de $936.897; al día siguiente solicitó ante la Secretaría de Tránsito de Pasto la programación de audiencia de descargos, enviando el correo requerido, pero nunca obtuvo respuesta. Ante la falta de actuación, el 1 de marzo de 2023 pidió que se declarara la caducidad del comparendo; sin embargo, solo hasta el 4 de mayo de 2023 fue notificado de la Resolución 0849 que ordenaba fijar audiencia, lo cual tampoco se cumplió. El 1 de septiembre de 2023 reiteró su solicitud de caducidad, pero el 20 de septiembre recibió con sorpresa la notificación de la Resolución 2977, que negaba su petición e informaba que mediante Resolución Sancionatoria 20238717 del 16 de junio de 2023 se le había impuesto la multa, resolución que nunca le fue notificada personalmente, impidiéndole ejercer su defensa. La entidad justificó su actuación alegando notificación en estrados según el artículo 136 del Código Nacional de Tránsito, pero omitió que dicha resolución fue emitida diez meses después de los hechos y sin respetar el debido proceso. Además, no fue publicada en plataformas oficiales ni reportada en SIMIT o RUNT, y se ignoraron las múltiples solicitudes y direcciones de notificación del afectado. Esta actuación arbitraria y tardía vulnera derechos fundamentales como el debido proceso y la defensa, causando perjuicios a una persona de escasos recursos y víctima del conflicto armado, a quien se le impuso una sanción sin garantías legales, afectando su patrimonio y generando una deuda que limita su posibilidad de realizar trámites o contratar con el Estado.</t>
  </si>
  <si>
    <t>Ilegalidad del acto administrativo que impone sancion por infraccion de transito Subcausa: Expedicion irregular de la resolución sancionatoria</t>
  </si>
  <si>
    <t>JUZGADO TERCERO AMINISTRATIVO DEL CIRCUITO DE PASTO</t>
  </si>
  <si>
    <t>52001333300920250002000</t>
  </si>
  <si>
    <t>DANNA LIZETH DUEÑAS y OTROS</t>
  </si>
  <si>
    <t>La señorita DANNA LISETH DUEÑAS TAPIA En el año 2023 se encontraba matriculada en la Institución Educativa Municipal INEM Luis Delfín Insuasty  Rodríguez de la ciudad de Pasto en el grado ONCE, el día 10 de marzo 2023 el docente HENRY ENRIQUEZ responsable del área de química desarrolló una  actividad académica consistente en la manipulación de una solución acida  de sulfúrico que se encontraba según su afirmación en una concentración  del 40 porciento.  Manifiesta el docente que, con anticipación al ejercicio hizo recomendaciones a los estudiantes específicamente, usar guantes y tapabocas y no manipular directamente los reactivos, entre otras, sin embargo, estos elementos no fueron solicitados por el docente para que los estudiantes se presenten con esa  indumentaria para el desarrollo de la actividad y, tampoco fueron suministrados  por el docente al momento de iniciar la actividad.  A las diez de la mañana el docente entrega a cada grupo de estudiantes dos tubos de ensayo, uno contenía 10 gramos de azúcar y el otro 2,5 mililitros de la solución acida. De acuerdo con la información presentada por el docente, en el desarrollo del ejercicio NO se efectuó consideración alguna para el o los estudiantes que hacían parte del proceso de inclusión educativa como era el caso de la señorita Danna Dueñas, pese a ello, de su grupo fue a ella a quien el docente le hizo entrega de los tubos de ensayo, motivo por el cual, en forma casi inmediata la menor informó al docente el accidente con la sustancia ácida  que afectó su rostro, cuello y tórax.</t>
  </si>
  <si>
    <t>52001333300220250003900</t>
  </si>
  <si>
    <t>MARTHA MILENA LÓPEZ ALBEAR Y OTROS</t>
  </si>
  <si>
    <t xml:space="preserve">
MUNICIPIO DE PASTO –CONSORCIO CONSTRUCCIONES VIALES</t>
  </si>
  <si>
    <t>La señora MILENA LOPEZ dedicada a la venta de cebolla larga en la plaza de mercado EL POTRERILLO, El dia 11 de enero de 2023, aproximadamente siendo las 03:30 a.m. se dirigía al puesto de venta SECTOR CEBOLLA, de la plaza Potrerillo en la ciudad de Pasto, para hacer la respectiva compra al por mayor de cebolla y poder venderla al consumidor final. Dado que no existía señalización, ni iluminación en la zona donde se estaban adelantando las obras en el SECTOR CEBOLLA, de la plaza Potrerillo, cuando la señora MILENA LOPEZ atravesó la calle como habitualmente lo hacía, cayó en un hueco que no pudo observar, golpeándose las costillas y el tobillo del pie izquierdo. Al parecer el hueco tenía una profundidad de cuatro (4) metros aproximadamente, la cual era suficiente para cubrir a una persona como le ocurrió a la señora MILENA LOPEZ</t>
  </si>
  <si>
    <t xml:space="preserve"> Lesion a tercero por ejecucion de obra publica Subcausa: Falta de señalización</t>
  </si>
  <si>
    <t>JUZGADO SEGUNDO AMINISTRATIVO DEL CIRCUITO DE PASTO</t>
  </si>
  <si>
    <t>52001333300520250007000</t>
  </si>
  <si>
    <t>DAVID ESTEBAN ENRIQUEZ ZAMBRANO</t>
  </si>
  <si>
    <t>Afectacion a derechos colectivos por invacion del espacio publico</t>
  </si>
  <si>
    <t>JUZGADO QUINTO CONTENCIOSO ADMINISTRATIVO DEL CIRCUITO DE PASTO</t>
  </si>
  <si>
    <t>Concede recurso de apelación, efecto devolutivo</t>
  </si>
  <si>
    <t>Apelación sentencia</t>
  </si>
  <si>
    <t>52001333300720250001000</t>
  </si>
  <si>
    <t xml:space="preserve">LUCY JANETH OLIVEROS DIAZ
</t>
  </si>
  <si>
    <t>MUNICIPIO DE PASTO – SECRETARÍA GENERAL Y SUBSECRETARÍA DE TALENTO HUMANO</t>
  </si>
  <si>
    <t>Lucy Janeth Oliveros Díaz, ha trabajado en la Administración Municipal de Pasto desde el 17 de marzo de 1989, inicialmente como Auxiliar de Presupuesto en el Instituto de Valorización de Pasto (INVAP). Fue ascendiendo en su carrera y llegó a ser Jefe de Sección de Facturación. Sin embargo, en 1996, su cargo fue suprimido y se le comunicó su retiro del servicio. Por ello, inició un proceso contencioso administrativo y, en noviembre de 2000, el Tribunal Contencioso Administrativo de Nariño dictó una sentencia a su favor, ordenando su reintegro al cargo o a otro de igual o superior jerarquía, y el pago de todos los sueldos y emolumentos dejados de percibir.
En marzo de 2001, fue reintegrada al cargo de Profesional Universitaria en la Secretaría de Educación Municipal de Pasto. Sin embargo, la Administración Municipal comenzó a liquidar y transferir sus cesantías bajo el régimen de anualidad, desconociendo su derecho a percibirlas con retroactividad. la señora Lucy nunca expresó su voluntad de cambiar de régimen de cesantías y, por lo tanto, considera que sus derechos salariales y prestacionales deben conservar las mismas condiciones adquiridas desde su inicial vinculación.
En febrero de 2024, LUCY solicitó a la Administración Municipal que se le liquide y pague el valor correspondiente a cesantías retroactivas desde 1989. La Subsecretaría de Talento Humano respondió que no era posible dar trámite a la solicitud, y posteriormente confirmó esta decisión mediante resolución. La señora Lucy  presento recursos y solicito información adicional para demostrar su derecho a percibir cesantías retroactivas.</t>
  </si>
  <si>
    <t>Indebida liquidacion de intereses sobre auxilio de cesantias - No reconocimiento de intereses sobre auxilio de cesantias</t>
  </si>
  <si>
    <t>JUZGADO SEPTIMO CONTENCIOSO ADMINISTRATIVO DEL CIRCUITO DE PASTO</t>
  </si>
  <si>
    <t xml:space="preserve">Audiencia pacto de cumplimiento </t>
  </si>
  <si>
    <t>52001333300320240018500</t>
  </si>
  <si>
    <t>DAVID HERNÁN FIGUEROA MARTÍNEZ</t>
  </si>
  <si>
    <t xml:space="preserve">MUNICIPIO DE PASTO - PASTO DEPORTE </t>
  </si>
  <si>
    <t>Pasto Deporte</t>
  </si>
  <si>
    <t>Desde el 17 de mayo de 2004, el Señor DAVID FIGUEROA , suscribió sendos contratos de prestación de servicios con  el MUNICIPIO DE PASTO y el INSTITUTO MUNICIPAL PARA LA  RECREACION Y EL DEPORTE  PASTO DEPORTE, a fin de prestar sus  servicios profesionales como Licenciado en EDUCACION FISICA, en los diferentes  programas permanentes de formación deportiva ejecutados en este municipio a  cargo de las demandadas. Estos contratos fueron celebrados en el periodo comprendido entre el 17 de mayo de 2004 y el 29 de diciembre de 2023, fecha ultima en la cual finalizó la relación  contractual referida. el demandante cumplió sus labores como LICENCIADO EN  EDUCACION FISICA en programas de formación deportiva del municipio de Pasto bajo subordinación, cumplimiento de horario, y percibiendo una remuneración  mensual por las prestación de los servicios a su cargo.  En su oportunidad el señor David remitió PETICION a las accionadas a fin de que  se reconozca la relación laboral configurada frente a la cual, las accionadas emitieron respuesta en su oportunidad, en los siguientes términos:  a. Oficio No. 1001/013277 2024 del 31 de mayo de 2024, mediante el cual el  municipio de Pasto informó que no era el competente para resolver la solicitud de reconocimiento, liquidación y pago de prestaciones sociales  formulada por el  demandante y proferido por el municipio de Pasto (N). Oficio sin número del 13 de junio de 2014, mediante el cual el Instituto Municipal  para la Recreación y el Deporte  Pasto Deporte, en igual sentido manifestó  respecto del accionante que no es posible acceder a lo solicitado. Hasta la presente fecha, no se ha reconocido la relacion laboral pretendida entre mi representado y las accionadas.</t>
  </si>
  <si>
    <t>52001333300720230027000</t>
  </si>
  <si>
    <t>ADRIANA ROCIO GUZMAN BOLAÑOS Y OTROS</t>
  </si>
  <si>
    <t>MERCEDES AMPARO NARVAEZ BURBANO</t>
  </si>
  <si>
    <t>EMPRESA DE OBRAS 
SANITARIAS DE PASTO - EMPOPASTO S.A.</t>
  </si>
  <si>
    <t>Declárese a la ALCALDIA MUNICIPAL DE PASTO y EMPRESA DE OBRAS 
SANITARIAS DE PASTO- EMPOPASTO S.A. ESP., responsables administrativa, solidaria y 
patrimonialmente, por todos los daños y perjuicios materiales e inmateriales, u otro 
daño al que hubiere lugar. condénense a la ALCALDIA MUNICIPAL DE 
PASTO y EMPRESA DE OBRAS SANITARIASDE PASTO- EMPOPASTOS.A. ESP, a pagar a mis 
poderdantes de condiciones civiles antes enunciadas, por intermedio de su apoderado los 
perjuicios materiales e inmateriales</t>
  </si>
  <si>
    <t>Muerte por falta de señalizacion en la via publica</t>
  </si>
  <si>
    <t>Programa audiencia inicial para el dia 22 de julio de 2026</t>
  </si>
  <si>
    <t>52001333300620240014200</t>
  </si>
  <si>
    <t>TRANSPORTES EJECUTIVOS S.A.S. TESA</t>
  </si>
  <si>
    <t>MUNICIPIO DE PASTO – SECRETARÍA DE TRÁNSITO Y TRANSPORTE MUNICIPAL</t>
  </si>
  <si>
    <t>Durante la pandemia de COVID 19 algunos propietarios de vehículos afiliados a la empresa Transportes Ejecutivos S.A.S. (TESA S.A.S) se negaron a reanudar la operación a pesar de reiterados requerimientos, por lo que Transportes Ejecutivos S.A.S. (TESA S.A.S) decidió terminar unilateralmente los contratos de afiliación y solicito la desvinculación administrativa de los vehículos ante la Secretaría de Tránsito y Transporte Municipal de Pasto, que fue negada en junio de 2021; sin embargo, la Secretaría posteriormente informó a la propietaria que podía efectuar el proceso de cambio de empresa y autorizó el traslado de los vehículos a otra empresa sin notificarlo adecuadamente, lo que considera como una vulneración de sus derechos al debido proceso administrativo y los derechos de defensa y contradicción, especialmente considerando que aún existe un litigio en curso sobre la relación contractual entre la empresa Transportes Ejecutivos S.A.S. (TESA S.A.S) y la propietaria de los vehículos.</t>
  </si>
  <si>
    <t>Incumplimiento de norma juridica Subcausa: Expedición de acto administrativo con infracción de las normas en que deberían fundarse, con violación del derecho al debido proceso, defensa y contradicción, de forma irregular y falsa motivación. .</t>
  </si>
  <si>
    <t>52001333300120250000100</t>
  </si>
  <si>
    <t>WILLIAM ANDRES BOLAÑOS JIMENEZ Y OTROS.</t>
  </si>
  <si>
    <t xml:space="preserve">El 20 de octubre de 2022, William Andrés Bolaños Jiménez sufrió una caída en bicicleta en la intersección de la vía Panamericana con calle 11 en Pasto, debido a una imperfección no señalizada en la vía, lo que le causó un trauma craneoencefálico, contusiones y múltiples fracturas, incluyendo una fractura multifragmentaria en el codo derecho, por la cual fue sometido a cirugía de reemplazo total de codo y requirió hospitalización hasta el 26 de octubre, múltiples exámenes, procedimientos médicos y sesiones de fisioterapia. A raíz del accidente, perdió la fuerza en su brazo derecho, lo que le impidió continuar con su trabajo como soldador </t>
  </si>
  <si>
    <t>JUZGADO PRIMERO CONTENCIOSO ADMINISTRATIVO DEL CIRCUITO DE PASTO</t>
  </si>
  <si>
    <t>52001333300920250004400</t>
  </si>
  <si>
    <t>JUAN JOSÉ CAMUES LÓPEZ</t>
  </si>
  <si>
    <t>71,75%</t>
  </si>
  <si>
    <t>El señor JUAN JOSÉ CAMUES LÓPEZ, interpuso demanda en contra del Municipio de Pasto, cuyas pretensiones se dirigen a solicitar que se declare que la entidad demandada  se encuentra amenazando los derechos colectivos a la seguridad y al espacio público de los habitantes del Municipio de Pasto, pues en la parte del descenso del intercambiador vial Agustín Agualongo sobre la panamericana3, en donde existe un flujo alto y constante de transeúntes, automotores y motociclistas, siendo los primeros, los actores viales que corren peligro al atravesar de un lado al otro los carriles del intercambiador, pues no existe un puente peatonal, túnel peatonal, señalizaciones, semáforos o cebras peatonales que les permita atravesar la avenida panamericana con seguridad</t>
  </si>
  <si>
    <t>Violacion o amenaza al goce del espacio publico y a la utilizacion y defensa de bienes de uso publico Subcausa: Amenaza a los derechos colectivos a la seguridad y al espacio público</t>
  </si>
  <si>
    <t>JUZGADO NOVENO  CONTENCIOSO ADMINISTRATIVO DEL CIRCUITO DE PASTO</t>
  </si>
  <si>
    <t xml:space="preserve">Niega medida cautelar </t>
  </si>
  <si>
    <t>52001333300920250001300</t>
  </si>
  <si>
    <t>DORIS YOLIMA TIMARAN MONTANCHEZ</t>
  </si>
  <si>
    <t>MUNICIPIO DE PASTO - CONCEJO MUNICIPAL DE PASTO</t>
  </si>
  <si>
    <t>Se declare nulo la expresión “También el (a) presidente del
Concejo Municipal” contemplado en el artículo 76 del Acuerdo 44 de 2023
“POR MEDIO DEL CUAL SE ADOPTA EL ESTATUTO ORGÁNICO DE PRESUPUESTO
DEL MUNICIPIO DE PASTO Y SE DEROGA EL ACUERDO 065 DE 1996 Y SUS
MODIFICATORIOS ACUERDO 008DE 1998 Y ACUERDO 027 DE 2013”, expedido
por el Concejo Municipal de Pasto – Nariño., conforme, esto, contrariando
las normas legales en irregularidad a su fundación, así mismo con infracción
en las normas en que debería tratarse teniendo como resultado por
supuesto una falsa motivación</t>
  </si>
  <si>
    <t>Incumplimiento de norma juridica - Ilegalidad del acto administrativo acusado por cuanto fue expedido con infracción de las normas en que deberían fundarse desconociendo los postulados constitucionales y legales, conllevando a una falsa motivación del acto administrativo acusado</t>
  </si>
  <si>
    <t xml:space="preserve">El 08 de abril de 2026 se llevo a cabo audiencia de pruebas </t>
  </si>
  <si>
    <t>Alegatos de conclusión 16/04/2026</t>
  </si>
  <si>
    <t>52001333300320240005800</t>
  </si>
  <si>
    <t>DAVID ALBERTO MORA</t>
  </si>
  <si>
    <t xml:space="preserve">Se declare la NULIDAD de la Resolución 3522 de 2023 de noviembre 14 de 2023, “POR LA CUAL SE RESUELVE UNA SOLICITUD DE PRESCRIPCIÓN PROPUESTA POR EL (A) SEÑOR (A) DAVID ALBERTO MORA, C. de C. 1.085.265.791” proferida por el MUNICIPIO DE PASTO – ALCALDÍA DE PASTO SECRETARIA DE TRANSITO Y TRANSPORTE.
</t>
  </si>
  <si>
    <t>Ilegalidad del acto administrativo que impone sancion por infraccion de transito - Violacion al debido proceso administrativo</t>
  </si>
  <si>
    <t>Demandante presenta decistimiento de demanda</t>
  </si>
  <si>
    <t>TERMINADO</t>
  </si>
  <si>
    <t xml:space="preserve">2628257 </t>
  </si>
  <si>
    <t>52001333300220250003400</t>
  </si>
  <si>
    <t>D1 SAS - MUNICIPIO DE PASTO</t>
  </si>
  <si>
    <t>35,75%</t>
  </si>
  <si>
    <t>Proteccion del interés colectivo al goce del espacio público y la utilización y defensa de los bienes de uso público de los peatones u transeúntes que pasan frente al establecimiento TIENDA D1 PASTO PANDIACO ubicado en la comercial en la CL 18 A 43 57 en Pasto de propiedad de la sociedad D1 SAS y se condene a los demandadaos a que tome medidas necesarias para la salvaguarda del interés colectivo goce del espacio público y la utilización y defensa de los bienes de uso público de los peatones u transeúntes que pasan frente al establecimiento realizando readecuaciones sobre el andén que tiene frente al establecimiento para impedir el parqueo de vehículos automotores.</t>
  </si>
  <si>
    <t xml:space="preserve">Vulneración de derechos colectivos al goce del espacio público y la utilización y defensa de los bienes de uso público de los peatones u transeúntes que pasan frente al establecimiento TIENDA D1 PASTO PANDIACO ubicado en la comercial en la CL 18 A 43 57 en Pasto de propiedad de la sociedad D1 SAS.
</t>
  </si>
  <si>
    <t>JUZGADO SEGUNDO CONTENCIOSO ADMINISTRATIVO DEL CIRCUITO DE PASTO</t>
  </si>
  <si>
    <t>2638482</t>
  </si>
  <si>
    <t>52001333300320250000800</t>
  </si>
  <si>
    <t>MUNICIPIO DE PASTO - SECRETARÍA
MUNICIPAL DE TRÁNSITO Y TRANSPORTE</t>
  </si>
  <si>
    <t xml:space="preserve">Se declare la simple nulidad de la Resolución No 4522 del 28 de noviembre 2022, expedida por la Secretaría de Tránsito y Transporte Municipal de Pasto, “POR MEDIO DE LA CUAL SE MODIFICA LA RUTA PASTO – CATAMBUCO Y VICEVERSA DE LA RESOLUCION No. 0755 DEL 1 DE JULIO DE 2020, DE LA EMPRESA EXPRESO SAN JUAN DE PASTO S.A. y se condene a la entidad demandada a pagar costas y agencias en derecho en favor de la parte demandante.
</t>
  </si>
  <si>
    <t xml:space="preserve">Ilegalidad de acto administrativo resolución No 4522 del 28 de noviembre 2022, expedida por la Secretaría de Tránsito y Transporte Municipal de Pasto, “POR MEDIO DE LA CUAL SE MODIFICA LA RUTA PASTO – CATAMBUCO Y VICEVERSA DE LA RESOLUCION No. 0755 DEL 1 DE JULIO DE 2020, DE LA EMPRESA EXPRESO SAN JUAN DE PASTO S.A. </t>
  </si>
  <si>
    <t>2626973</t>
  </si>
  <si>
    <t>520013333009202400207</t>
  </si>
  <si>
    <t>DEISSY ANDREA RIVAS ORDOÑES – OTROS</t>
  </si>
  <si>
    <t>Se declare la responsabilidad administrativa del MUNICIPIO DE PASTO por los daños y perjuicios causados a los demandantes y se condene al municipio de Pasto a indemnizar por el daño y perjuicios.</t>
  </si>
  <si>
    <t xml:space="preserve">En la vigencia 2021 - 2022 el menor JUAN CAMILO CHAVEZ RIVAS quien era alumno de la I.E.M. Ciudadela Educativa de Pasto, cursando octavo grado, se  encontraba ayudando a trasnportar unos pupitres hacia la nueva sede educativa, al terminar la labor y dirigirce a la institución fue agradido por un estudiante de grado superior quien le propicio fuertes golpes en el rostro presentado fractura nasal, lo cual implico la realizacion de cirugia que permita corregir los daños sufridos con el tabique. </t>
  </si>
  <si>
    <t>2628398</t>
  </si>
  <si>
    <t>52001333300820240014100</t>
  </si>
  <si>
    <t>JUAN CARLOS MORILLO VALLEJOS</t>
  </si>
  <si>
    <t>MUNICIPIO DE PASTO – SECRETARIA DE BIENESTAR SOCIAL</t>
  </si>
  <si>
    <t>SECRETARÍA DE BIENESTAR SOCIAL</t>
  </si>
  <si>
    <t xml:space="preserve">Se declare la nulidad de acto administrativo expedido por el MUNICIPIO DE PASTO - SECRETARIA DE BIENESTAR SOCIAL, identificados con número, 1100/0483/2024, notificado el día 28 de mayo del 2024., por violación del contenido supra legales artículos 25,13 de la Constitución Nacional, legales como es la ley 80 de 1993, articulo 32, ley 909 artículo 21, decreto 2400 de 1938 artículo 2, y se reconozca en sentencia, que existió un contrato realidad o laboral, y a manera de restablecimiento del derecho en igualdad de condiciones como si fuera un trabajador de carrera administrativa, se paguen, como son las prestaciones sociales, devoluciones de pago de salud y pensión, acudiendo al principio fundamental del derecho a la igualdad. </t>
  </si>
  <si>
    <t>Ilegalidad de acto administrativo expedido por el MUNICIPIO DE PASTO - SECRETARIA DE BIENESTAR SOCIAL, identificados con número, 1100/0483/2024, notificado el día 28 de mayo del 2024.,  a traves del cual presuntamente se viola el contenido supra legal artículos 25,13 de la Constitución Nacional, legales como es la ley 80 de 1993, articulo 32, ley 909 artículo 21, decreto 2400 de 1938 artículo 2.</t>
  </si>
  <si>
    <t xml:space="preserve">Juzgado Octavo Administrativo del Circuito de Pasto   </t>
  </si>
  <si>
    <t>2619982</t>
  </si>
  <si>
    <t>52001310500420240014000</t>
  </si>
  <si>
    <t>ROSALBA DEL CARMEN BUCHELI</t>
  </si>
  <si>
    <t xml:space="preserve">DEPARTAMENTO DE NARIÑO - SECRETARÍA DE HACIENDA DEPARTAMENTAL - MUNICIPIO DE PASTO </t>
  </si>
  <si>
    <t>Se declare que, ROSALBA DEL CARMEN BUCHELI es acreedora de la sustitución pensional en cuantía de un 100% de quien en vida fue su compañero permanente LUIS ALBERTO ERASO, a partir del 10 de febrero del año 2010, fecha de fallecimiento del causante, condenando al DEPARTAMENTO DE NARIÑO  - SECRETARIA DE HACIENDA a expedir el acto administrativo por medio del cual, se reconozca la sustitución pensional a título de beneficiaria del 100% de la pensión por encontrarse probada su calidad de compañera permanente del causante, y la convivencia continua e ininterrumpida superior a los últimos 5 años antes del fallecimiento asi mismo se condene a las entidades demandadas   a reconocer la anterior prestación con efectos retroactivos desde el
10 de febrero del año 2010, fecha de deceso del causante, junto con sus intereses moratorios e indexaciones a que hubiere lugar, se condene a la señora ELVIRA BURBANO a reintegrar a favor del DEPARTAMENTO DE NARIÑO – GOBERNACIÓN DE NARIÑO - SECRETARIA DE HACIENDA el pago del 100% de las mesadas pensionales a ella reconocidas, por cuanto no acredita la calidades de cónyuge con convivencia continua y permanente dentro de los cinco últimos años antes del fallecimiento del Señor LUIS ALBERTO ERASO aplicando a las anteriores sumas la correspondiente indexación o corrección monetaria conforme al IPC y al pago de costas y agencias en derecho</t>
  </si>
  <si>
    <t>Que ante el fallecimiento del señor LUIS ALBERTO ERASO de quien fue en vida compañero permanente de la señora ROSALBA DEL CARMEN BUCHELI a quein no se le ha reconocido como acreedora de la sustitución pensional en cuantía de un 100%  de la pensión por encontrarse probada su calidad de compañera permanente del causante, y laconvivencia continua e ininterrumpida superior a los últimos 5 años antes del fallecimiento.
Se reconozca la anterior prestación con efectos retroactivos desde el10 de febrero del año 2010, fecha de deceso del causante, junto con sus intereses moratorios e
indexaciones a que hubiere lugar.
Se condene a la señora ELVIRA BURBANO a reintegrar a favor del DEPARTAMENTODE NARIÑO – GOBERNACIÓN DE NARIÑO - SECRETARIA DE HACIENDA el pago del 100%de las mesadas pensionales a ella reconocidas, por cuanto no acredita la calidades de cónyuge con convivencia continua y permanente dentro de los cinco últimos años antes del fallecimiento del Señor LUIS ALBERTO ERASO quien se identificó en vida con la cédula de ciudadanía No. 1.970.445 de Pasto y quien falleció el 10 de febrero de 2010 junto con sus intereses moratorios e indexaciones a que hubiere lugar.</t>
  </si>
  <si>
    <t xml:space="preserve">JUZGADO CUARTO LABORAL DEL CIRCUITO DE PASTO </t>
  </si>
  <si>
    <t>Comparece a audiencia fecha 07 de mayo de 2026</t>
  </si>
  <si>
    <t>52001310300120250000500</t>
  </si>
  <si>
    <t>ANGELA CAROLINA ESPAÑA</t>
  </si>
  <si>
    <t xml:space="preserve">EQUIPOS Y SISTEMAS DE PARKING S.A </t>
  </si>
  <si>
    <t>Municipio de Pasto</t>
  </si>
  <si>
    <t>Protección del interés colectivo de los derechos de los consumidores de EQUIPARK S A S, condenando a EQUIPARK S A S a que informe y publicite de manera clara y accesible la totalidad de las tarifas de todos sus productos en todos sus canales de comunicación, incluyendo tiquetes de ingreso de los vehículos en todos sus establecimientos, se pague los perjuicios de los que trata el art. 34 de la ley 472 de 1998 que se han causado al interés colectivo de los derechos de los consumidores en favor de la Superintendencia de Industria y Comercio que se liquidarían mediante incidente, y condene en costas y agencias en derecho a la demandada.</t>
  </si>
  <si>
    <t>Vulneración a los derechos de los consumidores de EQUIPARK S A S, ante la no publicación  clara y accesible de la totalidad de las tarifas de todos sus productos en todos sus canales de comunicación, incluyendo tiquetes de ingreso de los vehículos en todos sus establecimientos, se pague los perjuicios de los que trata el art. 34 de la ley 472 de 1998 que se han causado al interés colectivo de los derechos de los consumidores en favor de la Superintendencia de Industria y Comercio que se liquidarían mediante incidente, y condene en costas y agencias en derecho a la demandada.</t>
  </si>
  <si>
    <t>JUZGADO PRIMERO CIVIL DEL CIRCUITO DE PASTO</t>
  </si>
  <si>
    <t>2628451</t>
  </si>
  <si>
    <t xml:space="preserve">52001333300720240019600
</t>
  </si>
  <si>
    <t>JAMES DUVAN ORTIZ Y OTROS</t>
  </si>
  <si>
    <t>CLÍNICA HISPANOAMÉRICA Y OTROS</t>
  </si>
  <si>
    <t xml:space="preserve">BAJO </t>
  </si>
  <si>
    <t xml:space="preserve">Secretaría de Salud Municipal </t>
  </si>
  <si>
    <t>Se declare al HOSPITAL CIVIL DE PASTO – ESE PASTO SALUD, CLINICA HISPANOAMERICA, EPS SANITAS, MUNICIPIO DE PASTO - SECRETARIA DE SALUD, administrativa, extracontractual y patrimonialmente responsables por los perjuicios patrimoniales, extra patrimoniales, materiales e inmateriales causados a los convocantes, por la FALLA MEDICA, en la que incurrieron, ocasionando perjuicios materiales e inmateriales y como consecuencia de la declaración anterior, se condene al HOSPITAL CIVIL DE PASTO – ESE PASTO SALUD, CLINICA HISPANOAMERICA, EPS SANITAS, MUNICIPIO DE PASTO - SECRETARIA DE SALUD a pagar totalidad de los daños causados a todos y cada uno de los convocantes.</t>
  </si>
  <si>
    <t xml:space="preserve">Falla en el servicio medico y se declare la responsabilidad administrativa, extracontractual y patrimonial por los perjuicios patrimoniales, extra patrimoniales, materiales e inmateriales causados a los convocantes, por la FALLA MEDICA, en la que
incurrieron, ocasionando perjuicios materiales e inmateriales. </t>
  </si>
  <si>
    <t>2629658</t>
  </si>
  <si>
    <t>52001333300520240016900</t>
  </si>
  <si>
    <t>LORENA BIBIANA LARA MALTE</t>
  </si>
  <si>
    <t>Nulidad de acto administrativo expedido por el MUNICIPIO DE PASTO - SECRETARIA DE BIENESTAR SOCIAL, identificados con número, 1100/0545/2024, notificado el día 19 de junio del 2024, como también todos los actos posteriores, por violación del contenido supra legales artículos 25,13 de la Constitución Nacional, legales como es la ley 80 de 1993, articulo 32, ley 909 artículo 21, decreto 2400 de 1938 artículo 2, y se reconozca en sentencia, que existió un contrato realidad o laboral, y a manera de restablecimiento del derecho en igualdad de condiciones como si fuera un trabajador de carrera administrativa, se paguen, las prestaciones sociales, devoluciones de pago de salud y pensión, así como también el pago de las cuotas monetarias por aportes a CONFAMILIAR, que no se consignaron por la entidad y que tenía derecho por sus menores hijos, acudiendo al principio fundamental del derecho a la igualdad. De acuerdo con los siguientes valores:</t>
  </si>
  <si>
    <t>Ilegalidad de acto administrativo expedido por el MUNICIPIO DE PASTO - SECRETARIA DE BIENESTAR SOCIAL, identificados con número, 1100/0545/2024, notificado el día 19 de junio del 2024, como también todos los actos posteriores, por violación del contenido supra legales artículos 25,13 de la Constitución Nacional, legales como es la ley 80 de 1993, articulo 32, ley 909 artículo 21, decreto 2400 de 1938 artículo 2.</t>
  </si>
  <si>
    <t xml:space="preserve">Admisión recurso de apelación presentado por la parte demandante </t>
  </si>
  <si>
    <t xml:space="preserve">Alegatos de conclusion </t>
  </si>
  <si>
    <t>2616201</t>
  </si>
  <si>
    <t xml:space="preserve">Activo </t>
  </si>
  <si>
    <t>11001334306620240025900</t>
  </si>
  <si>
    <t>DAVID STIVEN ARCINIEGAS ESCOBAR Y OTROS</t>
  </si>
  <si>
    <t>NACION – MINISTERIO DE DEFENSA – POLICIA NACIONAL Y OTRO</t>
  </si>
  <si>
    <t>Declarar que DAVID STIVEN ARCINIEGAS ESCOBAR, resultó lesionado el día 14 de enero de 2023, cuando se encontraba privado de la libertad al interior de las instalaciones del Centro de Detención Transitorio denominado Permanente Dos, Avenida las Américas de la ciudad de Pasto. Declarar que, LA NACIÓN COLOMBIANA - MINISTERIO DE DEFENSA NACIONAL, LA POLICÍA NACIONAL y El MUNICIPIO DE PASTO, son solidaria, administrativa y patrimonialmente responsables por las lesiones y secuelas que padece DAVID STIVEN ARCINIEGAS ESCOBAR, provocadas al interior del Centro de Detención Transitorio denominado Permanente Dos, Avenida las Américas de la ciudad de Pasto, cuando se encontraba privado de la libertad. 3. Que, en virtud de dicha declaración de responsabilidad, se causó un daño antijurídico a DAVID STIVEN ARCINIEGAS ESCOBAR y su núcleo familiar, del que derivan perjuicios de tipo moral, material y daño a la salud y/o daño a la vida de relación, que deben ser pagados por las entidades demandadas a favor de los demandantes, en la forma que se describe en el capítulo “CUANTIFICACIÓN DE PERJUICIOS 4. Declarar que las cantidades líquidas de dinero que se llegaren a condenar y/o conciliar, se ajustarán tomando como base el índice de precios al consumidor, en los términos del inciso final del artículo 187 del CPACA. 5. Declarar que los valores que se llegasen a condenar y/o conciliar, devengarán intereses moratorios a partir de la ejecutoria del auto aprobatorio de la sentencia o la conciliación, con observancia de lo dispuesto en el numeral 4 del artículo 195 ibídem. 6. Condenar a los demandados al pago de costas y agencias en derecho.</t>
  </si>
  <si>
    <t>"1. Declarar que DAVID STIVEN ARCINIEGAS ESCOBAR, resultó lesionado el día 14 de enero de 2023, cuando se encontraba privado de la libertad al interior de las instalaciones del Centro de Detención Transitorio denominado Permanente Dos, Avenida las Américas de la ciudad de Pasto.
13
2. Declarar que, LA NACIÓN COLOMBIANA - MINISTERIO DE DEFENSA NACIONAL, LA POLICÍA NACIONAL y El MUNICIPIO DE PASTO, son solidaria, administrativa y patrimonialmente responsables por las lesiones y secuelas que padece DAVID STIVEN ARCINIEGAS ESCOBAR, provocadas al interior del Centro de Detención Transitorio denominado Permanente Dos, Avenida las Américas de la ciudad de Pasto, cuando se encontraba privado de la libertad. 3. Que, en virtud de dicha declaración de responsabilidad, se causó un daño antijurídico a DAVID STIVEN ARCINIEGAS ESCOBAR y su núcleo familiar, del que derivan perjuicios de tipo moral, material y daño a la salud y/o daño a la vida de relación, que deben ser pagados por las entidades demandadas a favor de los demandantes, en la forma que se describe en el capítulo “CUANTIFICACIÓN DE PERJUICIOS 4. Declarar que las cantidades líquidas de dinero que se llegaren a condenar y/o conciliar, se ajustarán tomando como base el índice de precios al consumidor, en los términos del inciso final del artículo 187 del CPACA. 5. Declarar que los valores que se llegasen a condenar y/o conciliar, devengarán intereses moratorios a partir de la ejecutoria del auto aprobatorio de la sentencia o la conciliación, con observancia de lo dispuesto en el numeral 4 del artículo 195 ibídem. 6. Condenar a los demandados al pago de costas y agencias en derecho."</t>
  </si>
  <si>
    <t>JUZGADO SESENTA Y SEIS (66) ADMINISTRATIVO ORAL</t>
  </si>
  <si>
    <t>Contestaciòn de demanda</t>
  </si>
  <si>
    <t>2629089</t>
  </si>
  <si>
    <t>52001333300720240021300</t>
  </si>
  <si>
    <t>TRANSPORTES EJECUTIVOS SAS TESA</t>
  </si>
  <si>
    <t>Se declare la simple nulidad de la Resolución N°. 1374 del 6 de junio de 2023, expedida por la Secretaría de Tránsito y Transporte Municipal de Pasto, “POR MEDIO DE LA CUAL SE AMPLIA EL RECORRIDO DE LA RUTA E-5 CONTENIDO DENTRO DE LA RESOLUCION NO. 2220 DEL 10 DE JUNIO DEL 2022 PARA LA EMPRESA COOPERATIVA DE TRANSPORTADORES URBANOS CIUDAD DE PASTO, COOTRANUR LTDA y se condene a la entidad demandada a pagar costas y agencias en derecho en favor de la parte demandante.</t>
  </si>
  <si>
    <t>Ilegalidad de Acto Administrativo expedido a traves de la resolución N°. 1374 del 6 de junio de 2023, expedida por la Secretaría de Tránsito y Transporte Municipal de Pasto, “POR MEDIO DE LA CUAL SE AMPLIA EL RECORRIDO DE LA RUTA E-5 CONTENIDO DENTRO DE LA RESOLUCION NO. 2220 DEL 10 DE JUNIO DEL 2022 PARA LA EMPRESA COOPERATIVA DE TRANSPORTADORES URBANOS CIUDAD DE PASTO, COOTRANUR LTDA.</t>
  </si>
  <si>
    <t xml:space="preserve">JUZGADO SEPTIMO ADMINISTRATIVO ORAL DEL CIRCUITO JUDICIAL DE PASTO </t>
  </si>
  <si>
    <t>Se programa audiencia de pruebas para el dia 16 de junio de 2026</t>
  </si>
  <si>
    <t>Alegatos de conclusión 25-06-2026</t>
  </si>
  <si>
    <t>2614960</t>
  </si>
  <si>
    <t>52001333300820240013800</t>
  </si>
  <si>
    <t xml:space="preserve">VÍCTOR HUGO PINZA CASTRO    </t>
  </si>
  <si>
    <t>VÍCTOR HUGO PINZA CASTRO</t>
  </si>
  <si>
    <t>Vulneración de derechos colectivos de los habitantes del barrio Parque Bolívar, ante la omisión de las entidades publicas para evitar el daño contingente, peligro, la amenaza, la vulneración o agravio sobre los derechos e intereses colectivos relacionados con la seguridad pública; y se ampare el derecho colectivo a la seguridad pública de los habitantes del barrio Bolívar y sectores aledaños.</t>
  </si>
  <si>
    <t xml:space="preserve"> Daños a bienes por falta de adopcion de medidas de proteccion y seguridad - Inseguridad pública de los habitantes del barrio Parque Bolívar y sectores aledaños.</t>
  </si>
  <si>
    <t>Primera</t>
  </si>
  <si>
    <t>JUZGADO 08 ADMINISTRATIVO ORAL DE PASTO</t>
  </si>
  <si>
    <t>2630167</t>
  </si>
  <si>
    <t>52001333300820240021100</t>
  </si>
  <si>
    <t>Vulneración de los derechos e intereses colectivos y al goce del espacio público en condiciones de salubridad e higiene, y al acceso a la infraestructura de servicios que garantice la salubridad pública amenazados y vulnerados a los visitantes y usuarios del PARQUE BOLIVAR se adelante las acciones administrativas pertinentes y adecuadas para dotar al PARQUE BOLIVAR de una infraestructura de baños públicos, que cumplan con las normas de seguridad e higiene y con la accesibilidad que demandan las personas con movilidad reducida, que incluya no solo la batería sanitaria para las deposiciones humanas, sino también el respectivo lavado de manos.</t>
  </si>
  <si>
    <t>Falta de protección del espacio público en condiciones de salubridad e higiene, y acceso a la infraestructura de servicios que garantice la salubridad pública amenazados y vulnerados a los visitantes y usuarios del PARQUE BOLIVAR, infraestructura de baños públicos, que cumplan con las normas de seguridad e higiene y con la accesibilidad que demandan las personas con movilidad reducida, que incluya no solo la batería sanitaria para las deposiciones humanas, sino también el respectivo lavado de manos.</t>
  </si>
  <si>
    <t>2610970</t>
  </si>
  <si>
    <t>52001333300720240020800</t>
  </si>
  <si>
    <t>BLANCA DEL CARMEN JIMENEZ GUERRA</t>
  </si>
  <si>
    <t>Se ordene el cumplimiento inmediato de la Resolución No. 1024 del 20 de diciembre de 2023. “Por medio de la cual se concede la explotación una la caseta No. 603 de la Plaza de Mercado Potrerillo”, en favor de la señora BLANCA DEL CARMEN JIMENEZ GUERRA, Identificada con C.C. No. 59.826.593 de Pasto – N y se ordene al Municipio de Pasto la garantía del uso y explotación de la caseta No. 603 de la Plaza de Mercado Potrerillo en favor de la señora BLANCA DEL CARMEN JIMENEZ GUERRA, Identificada con C.C. No. 59.826.593 de Pasto – N, evitando abuso del poder por parte de la Directora de Plazas de Mercado señora ANGELA MARCELA MAFLA.</t>
  </si>
  <si>
    <t>Incumplimiento de la resolución No. 1024 del 20 de diciembre de 2023. “Por medio de la cual se concede la explotación una caseta, No. 603 de la Plaza de Mercado Potrerillo”, en favor de la señora BLANCA DEL CARMEN JIMENEZ GUERRA, Identificada con C.C. No. 59.826.593 de
Pasto – N.</t>
  </si>
  <si>
    <t>-SECCIÓN TERCERA-</t>
  </si>
  <si>
    <t>2630212</t>
  </si>
  <si>
    <t>52001333300720240016200</t>
  </si>
  <si>
    <t>MAYRA ALEJANDRA ORTEGA ABAHONZA</t>
  </si>
  <si>
    <t>MUNICIPIO DE PASTO – SECRETARÍA DE BIENESTAR SOCIAL</t>
  </si>
  <si>
    <t>Se declare la nulidad del acto administrativo expedido por la SECRETARIA DE BIENESTAR SOCIAL, identificados con número, 110/0581/2024 notificado el día 24 de junio del 2024, como también todos los actos posteriores, por violación del contenido supra legales artículos 25,13 de la Constitución Nacional, legales como es la ley 80 de 1993, articulo 32, ley 909 artículo 21, decreto 2400 de 1938 artículo 2. y se reconozca la exitencia de contrato realidad y a manera de restablecimiento del derecho en igualdad de condiciones como si fuera un trabajador de carrera administrativa, se pague las prestaciones sociales, devoluciones de pago de salud y pensión, asi como también el pago de las cuotas monetarias por aportes a COMFAMILIAR, que no se consignaron por la entidad y que tenía derecho por sus menores hijos, acudiendo al principio fundamental del derecho a la igualdad.</t>
  </si>
  <si>
    <t xml:space="preserve">Expedición del Acto Administarativo 110/0581/2024 notificado el día 24 de junio del 2024, por violación del contenido supra legales artículos 25,13 de la Constitución Nacional, legales como es la ley 80 de1993, articulo 32, ley 909 artículo 21, decreto 2400 de 1938 artículo 2.
</t>
  </si>
  <si>
    <t xml:space="preserve">Juzgado Septimo Administrativo Oral del Circuito de Pasto </t>
  </si>
  <si>
    <t xml:space="preserve">Concede en efecto suspensivo recurso de apelación </t>
  </si>
  <si>
    <t>Recurso de apelación sentencia del 17 de abril de 2026</t>
  </si>
  <si>
    <t>DESFAVORABLE</t>
  </si>
  <si>
    <t>2630252</t>
  </si>
  <si>
    <t>52001333300120240012500</t>
  </si>
  <si>
    <t>BETTY ESPERANZA JARAMILLO TORO</t>
  </si>
  <si>
    <t xml:space="preserve">No </t>
  </si>
  <si>
    <t>Se decláre la existencia del contrato de prestación de servicios suscrito entre BETTY ESPERANZA JARAMILLO TORO Y MUNICIPIO DE PASTO – CORPORACION
CONCEJO MUNICIPAL DE PASTO, suscrito el 06/07 de 2023 numero de contrato 2023275, SECOP CO1.SLCNTR.10979314, y se declare el incumplimiento de la entidad territprial ordenando pagar el valor de los perjuicios de orden material o a la reparación o daño causadod.</t>
  </si>
  <si>
    <t>incumplimiento de contrato de prestación de servicios suscrito entre la  señora BETTY ESPERANZA JARAMILLO TORO Y MUNICIPIO DE PASTO – CORPORACION CONCEJO MUNICIPAL DE PASTO.</t>
  </si>
  <si>
    <t xml:space="preserve">Juzgado Primero Administrativo Oral del Circuito de Pasto </t>
  </si>
  <si>
    <t>2638316</t>
  </si>
  <si>
    <t>52001333300620240008300</t>
  </si>
  <si>
    <t>WILLIAM HERNANDO ACHICANOY CASTRO</t>
  </si>
  <si>
    <t>Se  declare el cumplimiento del objeto contractual OPS No. 20220994 de fecha 24 de Enero del año 2022 y de ordene la liquidación del contrato de prestación de servicios por ejecución del proyecto de fortalecimiento del sistema organizacional de las plazas del mercado vigencia 2022, en el municipio pasto, declarando que la entidad incumplió el contrato por inejecución de las obligaciones contractuales a su cargo consistentes en el no pago al señor WILLIAM HERNANDO ACHICANOY CASTRO, de los valores adecuados correspondientes a los meses de Mayo y Junio de 2022.</t>
  </si>
  <si>
    <t>Incumplimiento del contrato de prestacion de servicios No 20220994 de 2022, por inejecución de las obligaciones contractuales a su cargo consistentes en el no pago al señor WILLIAM HERNANDO ACHICANOY CASTRO, de los valores adecuados correspondientes a los meses de Mayo y Junio de 2022.</t>
  </si>
  <si>
    <t xml:space="preserve">Primera </t>
  </si>
  <si>
    <t xml:space="preserve">Juzgado Sexto Administrativo Oral del Circuito de Pasto </t>
  </si>
  <si>
    <t>2600819</t>
  </si>
  <si>
    <t>52001333300220240018000</t>
  </si>
  <si>
    <t>INÉS ANGELINA GUSTIN CÓRDOBA</t>
  </si>
  <si>
    <t>MUNICIPIO DE PASTO – SECRETARÍA DE BIENESTAR</t>
  </si>
  <si>
    <t xml:space="preserve">Secretaría de Bienestar Social </t>
  </si>
  <si>
    <t>Se declare la nulidad del acto administrativo expedido por el MUNICIPIO
DE PASTO - SECRETARIA DE BIENESTAR SOCIAL, 1100/0920/2024 notificado el día 18 de
septiembre de 2024 y todos los actos posteriores, y se reconozca la existencia  de 
contrato realidad o laboral, y a manera de restablecimiento del derecho en igualdad de
condiciones como si fuera un trabajador de carrera administrativa, se pague las
prestaciones sociales.</t>
  </si>
  <si>
    <t xml:space="preserve">Expedición de acto administrativo, oficio 1100/0920/2024 de fecha 18 de
septiembre de 2024 a traves del cual no se reconocio la exitencia de contrato laboral </t>
  </si>
  <si>
    <t xml:space="preserve">Juzgado Segundo Administrativo de Pasto </t>
  </si>
  <si>
    <t xml:space="preserve">Alegatos de Conclusiones </t>
  </si>
  <si>
    <t>2601490</t>
  </si>
  <si>
    <t>52001333300420240018400</t>
  </si>
  <si>
    <t>JAMES POTOSI Y OTROS</t>
  </si>
  <si>
    <t xml:space="preserve">Municipio de Pasto </t>
  </si>
  <si>
    <t>Se proteja el derecho colectivo al MEDIO AMBIENTE SANO esencialmente la proteccion del agua de riego y potable a que tienen acceso los habitantes de lacomunidad de buesaquillo y demás comunidades aledañas tales como Pejendino Reyes, protección del uso exclusivo del suelo para agricultura y pastoril y proyectos que sean para este objetivo agropecuario.</t>
  </si>
  <si>
    <t>Instalación de la carceleta en el sector de buesaquillo, no se permita su instalación y se proteja el derecho colectivo al MEDIO AMBIENTE SANO esencialmente la proteccion del agua de riego y potable a que tienen acceso los habitantes de lacomunidad de buesaquillo y demás comunidades aledañas tales como Pejendino Reyes, protección del uso exclusivo del suelo para agricultura y pastoril y proyectos que sean para este objetivo agropecuario.</t>
  </si>
  <si>
    <t xml:space="preserve">Juzgado Septimo Administrativo del Circuito de Pasto   </t>
  </si>
  <si>
    <t>2601363</t>
  </si>
  <si>
    <t>52001333300520240019100</t>
  </si>
  <si>
    <t>ASOJAC COMUNA SIETE Y OTROS</t>
  </si>
  <si>
    <t>Protección de los derechos e intereses colectivos, al goce de un ambiente sano, moralidad administrativa, existencia del equilibrio ecológico, manejo y aprovechamiento racional de los recursos naturales para garantizar su desarrollo sostenible, conservación, restauración o sustitución, conservación de las especies animales y vegetales, protección de áreas de especial importancia ecológica de los ecosistemas situados en las zonas fronterizas, así como los demás intereses de la comunidad relacionados con la preservación y restauración del medio ambiente, goce del espacio público y la utilización y defensa de los bienes de uso público, la defensa del patrimonio público, la seguridad y salubridad públicas; El acceso a una infraestructurade servicios que garantice la salubridad pública; 8. El acceso a los servicios públicos y a que su prestación sea eficiente y oportuna; El derecho a la seguridad y prevención de desastres previsibles técnicamente; 10. La aplicación legal y expedita de los instrumentos de planeación y gestión del ordenamiento territorial que derivan en las acciones urbanísticas y arquitectónicas en la ciudad, como son los desarrollos urbanos, las construcciones, edificaciones y respetando las disposiciones jurídicas, de manera ordenada, y dando prevalencia al beneficio de la calidad de vida de los habitantes, el cuidado del medio ambiente.</t>
  </si>
  <si>
    <t xml:space="preserve">Expedición del Decreto No. 0142 de fecha 04 de agosto de 2023, por medio del cual se adopta el plan parcial de desarrollo de Villa Dolores, el cual vulnera derechos colectivos de la comunidad de la comuna siete </t>
  </si>
  <si>
    <t xml:space="preserve">Juzgado Quinto Administrativo del Circuito de Pasto   </t>
  </si>
  <si>
    <t>2601471</t>
  </si>
  <si>
    <t>52001333300820240017600</t>
  </si>
  <si>
    <t>DEFENSORÍA DEL PUEBLO REGIONAL NARIÑO</t>
  </si>
  <si>
    <t>Protección de los derechos e intereses colectivos al goce del espacio público,utilización y defensa
de los bienes de uso público, derecho a la seguridad publica, realización de las
construcciones, edificaciones y desarrollos urbanos y se ordene el restablecimiento del espacio público del Polideportivo, para su libre acceso, construyendo para el efecto una puerta o entrada que permita el acceso no solo de los habitantes de la Urbanización Aquine sino de los habitantes de los demás barrios que integran
la Comuna 11.</t>
  </si>
  <si>
    <t>Incumplimineto en la proteccion de la zona verde y recreación, zonas verdes, parques y zonas de juego, deben cumplir con los requisitos establecidos en las normas contenidas en el Acuerdo No. 15 de 1990 y Decreto 490 de 1991 del Estatuto del Espacio Público, Privado y Área Central”. En el ARTICULO DECIMO establece lo siguiente: “Las obras de urbanismo correspondientes a vías de acceso por la Calle 27 A con carrera 19 deberán ser construidas por el propietario CONSTRUCTORA INECON-TE y se cederán directamente al municipio, así como los servicios públicos correspondientes de acuerdo a lo establecido por el Decreto 2244 de noviembre 30 de 1972, emanado de la Alcaldía Municipal, que en aplicación de las normas de urbanismo vigentes para la época, en la citada Comuna 11 del Municipio de Pasto, se construyó el Polideportivo el cual consta de una cancha de básquet, una cancha de microfutbol y demás juegos infantiles para la recreación y esparcimiento no solo de manera exclusiva para los habitantes de la Urbanización Aquine, sino también para los habitantes de los demás barrios que integran la Comuna 11, incluido el Barrio Alameda.</t>
  </si>
  <si>
    <t>Juzgado Octavo Administrativo del Circuito de Pasto</t>
  </si>
  <si>
    <t xml:space="preserve">Concede recurso se apelación interpuesto por la accionante </t>
  </si>
  <si>
    <t>26011165</t>
  </si>
  <si>
    <t>52001333300320240011200</t>
  </si>
  <si>
    <t>LUCIANO ROSENDO LASSO MORAN</t>
  </si>
  <si>
    <t>Se declare la nulidad de los actos administrativos, Resolución No 122,123 y 124 de fecha 2 de diciembre del 2022 y 3606 del 17 de noviembre del 2023, expedidos por la secretaria Municipal de Pasto por medio del cual se declara contraventor y se impone unas multas al señor LUCIANO LASSO MORAN, y a a título de restablecimiento del derecho, se condene a la secretaria de Tránsito Municipal de Pasto y al Municipio de Pasto, al reconocimiento y pago de la suma de cien (100) salarios mensuales legales vigentes, por conceptos de los prejuicios morales generados, lo que generó una zozobra, y estres agudo.</t>
  </si>
  <si>
    <t>Abuzo de autoridad por parte de agentes de la Secretaría de Transito y Transporte Municipal, en hechos ocurridos el día 4 de diciembre de 2021, en contra del señor LUCIANO ROSENDO LASSO MORAN, quien se dezplazaba desde el municipio de Chachagui a la ciudad de Pasto, a cumplir una cita médica ante la NUEVA EPS, de su esposa la señora VALENTINA ACEVEDO, quien tiene graves quebrantos de salud, y parqueo al frente de las Instalaciones de la Nueva EPS, en la carrera 35 con la avenida de los Estudiantes, situación ante la cual un grupo de agentes de Tránsito, raltrataron físicamente al señor LUCIANO ROSENDO LASSO MORAN, introduciéndose a la fuerza a su vehículo, y retirando contoda violencia la llave del sueche, quebrándola y lesionando los dedos de la mano derecha, imponiendole (3) comparendos, así: Primero, el No. 52001000000031524158, por la infracción C02 “Estacionar un vehículo en sitios prohibidos”, Segundo, el No. 52001000000031524159, por la infracción C31 “No acatar las señales o requerimientos impartidos por un agente de tránsito” y Tercero, el No. 52001000000031524160, por la Infracción D03 “Transitar en sentido contrario al estipulado para la vía calzada o carril”.</t>
  </si>
  <si>
    <t xml:space="preserve">Juzgado Tercero Contencioso Administrativo del Circuito de Pasto   </t>
  </si>
  <si>
    <t>2601350</t>
  </si>
  <si>
    <t>52001333300720240016100</t>
  </si>
  <si>
    <t>LUIS GORGONIO NARVAEZ Y OTROS</t>
  </si>
  <si>
    <t xml:space="preserve">PEDRO LEON TORRES BURBANO </t>
  </si>
  <si>
    <t>Secretaria de Transito y Transporte Municipal</t>
  </si>
  <si>
    <t>Se declare responsable judicialmente al Municipio de Pasto, dentro del medio de reparación integral ante los hechos ocurridos el 28 de julio del 2022 por el agente de tránsito portador del chaleco de tránsito 101 de la secretaria de tránsito del municipio de Pasto, y se cancele indemnización economica por daños y perjucios causados  a bien fisico como a la integridad de la victima.</t>
  </si>
  <si>
    <t>Daños y perjuicios causados a bien material, daños morales, lucro cesante</t>
  </si>
  <si>
    <t>2601339</t>
  </si>
  <si>
    <t>52001333300520240022300</t>
  </si>
  <si>
    <t>KATYA JACQUELINE CASTRO ENRIQUEZ</t>
  </si>
  <si>
    <t>Se de cumplimiento al artículo 177 de la Ley 134 de 1996, respecto al pago de SALARIOS, PRESTACIONES Y SEGUROS, de quien funja como personero Municipal .</t>
  </si>
  <si>
    <t xml:space="preserve">Imcumplimento de norma Juridica </t>
  </si>
  <si>
    <t xml:space="preserve"> </t>
  </si>
  <si>
    <t>2599395</t>
  </si>
  <si>
    <t>52001333300920240017300</t>
  </si>
  <si>
    <t>HERNAN MIÑO ROMERO Y OTROS</t>
  </si>
  <si>
    <t>Proteccion del derecho colectivo al goce de un ambiente sano, el derecho colectivo al goce del espacio público  y se ordene a la Policia Nacional que se ejecuten visitas rutinarias para comprobar que los vendedores informales, de carretillas y vehículos, no vulneren el derecho a la tranquilidad, a la intimidad, a la vida y a la dignidad y salud de los residentes en el sector de la COMUNA 4 Barrio
Lorenzo de esta ciudad.</t>
  </si>
  <si>
    <t xml:space="preserve">Afectación a derechos colectivos a los abitante del Barrio Lorenzo de la Comuna Cuatro del Municipio de Pasto </t>
  </si>
  <si>
    <t xml:space="preserve">Juzgado Noveno Administrativo del Circuito de Pasto   </t>
  </si>
  <si>
    <t>2630897</t>
  </si>
  <si>
    <t>52001400300320230064400</t>
  </si>
  <si>
    <t xml:space="preserve">JANETH ROSERO BRAVO </t>
  </si>
  <si>
    <t>ARIAN NEJJAR MEDINA ROSERO</t>
  </si>
  <si>
    <t>LUIS ALVARO TORO VILLOTA - ALVARO DE LA ROSA MONCAYO</t>
  </si>
  <si>
    <t>PERTENENCIA</t>
  </si>
  <si>
    <t xml:space="preserve">Que en fallo que cause ejecutoria se declare que la señora Janeth Rosero adquirio por prescripcion extraordinaria adquisitiva de dominio el bien inmueble ubicado en la Urbanizacion Morasurco, y como consecuencia se ordene la inscripcion de dicho fallo en el folio de matricula inmobiliaria No. 240-41492 de la ORIP. Que se condene en costas a los demandados en caso de oposición. </t>
  </si>
  <si>
    <t xml:space="preserve">La señora Janeth Rosero pide al juzgado que se declare que ha adquirido por prescripcion extraordinaria adquisitiva de dominio el bien inmueble ubicado en la Urbanizacion MORASURCO calle 22 No. 43 A BIS - 16, lote marcado con el numero 11, del cual manifiesta entro en posesion desde el mes de enero de 2003 y que durante esos 20 años desconocio, se rebelo, ignoro al propietario. </t>
  </si>
  <si>
    <t>ADMITE DEMANDA</t>
  </si>
  <si>
    <t>JUZGADO TERCERO CIVIL MUNICIPAL DE PASTO</t>
  </si>
  <si>
    <t>El 11 de agosto 2025 salio estado Auto No 1468 Instalació valla</t>
  </si>
  <si>
    <t xml:space="preserve">CONTESTACIÓN DE DEMANDA </t>
  </si>
  <si>
    <t>SIN FALLO</t>
  </si>
  <si>
    <t>52001233300020230001800</t>
  </si>
  <si>
    <t>YIMMY ARTURO VILLACORTE HIDALGO Y OTROS</t>
  </si>
  <si>
    <t>JULIETH JOHANNA TOVAR CASTILLO</t>
  </si>
  <si>
    <t>DIRECCIÓN ADMINISTRATIVA DE CONTROL INTERNO DISCIPLINARIO</t>
  </si>
  <si>
    <t>Expedición del Auto No 005 de marzo de 2022, proferidos por la Dirección Administrativa de Control Interno Disciplinario mediante el cual se profirio fallo de primer instancia en el proceso disciplinario No 268 de 2017, Fallo sancionatorio de segunda instancia, fechado del 24 de junio de 2022, por medio del cual se decidio un recurso de apelación dentro del expediente disciplinario 268 de 2017, investigados JORGE OSWALDO CORDOBA ROSERO y YIMMY ARTURO VILLACORTE HIDALGO, y Resolución No 410 del 14 de octubre de 2022, por medio del cual se derega la resolución No 227 del 20 de septiembre de 2022.</t>
  </si>
  <si>
    <t>Se declare la nulidad del Auto No 005 de marzo de 2022, proferidos por la Dirección Administrativa de Control Interno Disciplinario mediante el cual se profirio fallo de primer instancia en el proceso disciplinario No 268 de 2017, Fallo sancionataorio de segunda instancia, fechado del 24 de junio de 2022, por medio del cual se decido un recurso de apelación dentro del expediente disciplinario 268 de 2017, investigados JORGE OSWALDO CORDOBA ROSERO y YIMMY ARTURO VILLACORTE HIDALGO, y Resolución No 410 del 14 de octubre de 2022, por medio del cual se derega la resolución No 227 del 20 de septiembre de 2022.</t>
  </si>
  <si>
    <t>TRES AÑOS</t>
  </si>
  <si>
    <t>TRIBUNAL ADMINISTRATIVO DE NARIÑO M P EDGAR GUILLERMO CABRERA RAMOS</t>
  </si>
  <si>
    <t>2502480</t>
  </si>
  <si>
    <t xml:space="preserve"> 52001333300820230014200</t>
  </si>
  <si>
    <t xml:space="preserve"> EDGAR ILICH RUIZ REYNEL  </t>
  </si>
  <si>
    <t>LUIS CARLOS ESPAÑA GOMEZ</t>
  </si>
  <si>
    <t>SECRETARIA DE INFRAESTRUCTURA-SECRETARIA DE GOBIERNO-SECRETARIA DE HACIENDA -CORREGIDURÍA DE 
MORASURCO</t>
  </si>
  <si>
    <t>En coordinación con el señor Corregidor de Morasurco, a  quien INFRAESTRUCTURA MUNICIPAL o la entidad 
competente, le facilitará la maquinaria amarilla necesaria,  proceder a fijar fecha y hora para la diligencia de desalojo  y demolición, por parte del Corregidor de Morasurco, la  cual se realizará dentro de los diez días siguientes al fallo.</t>
  </si>
  <si>
    <t xml:space="preserve">INCUMPLIMIENTO DE NORMA JURIDICA </t>
  </si>
  <si>
    <t>2024</t>
  </si>
  <si>
    <t>Primera instancia</t>
  </si>
  <si>
    <t xml:space="preserve">Sentencia - Apelación dte </t>
  </si>
  <si>
    <t>Contesta demanda</t>
  </si>
  <si>
    <t>2588347</t>
  </si>
  <si>
    <r>
      <rPr>
        <sz val="11"/>
        <color rgb="FF000000"/>
        <rFont val="Century Gothic"/>
      </rPr>
      <t>52001233300020240028500</t>
    </r>
  </si>
  <si>
    <t>BRAYAN JAVIER BRAVO SOLARTE</t>
  </si>
  <si>
    <t xml:space="preserve">Se esta presentando vulneración a derechos los siguientes derechos colectivos de los cuales es titular la comunidad
del barrio Venecia y que se encuentran a cargo del Estado Colombiano, el cual delega esta
obligación en las distintas autoridades públicas:Que en virtud de lo anterior, SE ORDENE al MUNICIPIO DE PASTO – ALCALDIA
DE PASTO y al MINISTERIO DE DEFENSA – POLICIA NACIONAL, debidamente identificados
en el apartado introductorio del presente documento la asignación de un CAI y/o unidades
de policía que se encuentren de manera permanente ejerciendo la custodia del barrio Venecia,
ubicado en la comuna cinco (05) del municipio de Pasto entre el terminal de transportes y la
avenida idema, lo anterior con la finalidad de que cese </t>
  </si>
  <si>
    <t>Vulneración a los derechos de goce
de un ambiente sano, moralidad administrativa, seguridad y salubridad públicas y libre
desarrollo de la personalidad a manera colectiva, los cuales son titulares de la comunidad
ubicada en el barrio Venecia.</t>
  </si>
  <si>
    <t>3 AÑOS</t>
  </si>
  <si>
    <t>TRIBUNAL ADMINISTRATIVO DE NARIÑO - M P. EDGAR GUILLERMO CABRERA RAMOS</t>
  </si>
  <si>
    <t>Si</t>
  </si>
  <si>
    <t>2600985</t>
  </si>
  <si>
    <t>52001333300320230003500</t>
  </si>
  <si>
    <t>MARIA EUGENIA SAAVEDRA ROMERO Y OTROS</t>
  </si>
  <si>
    <t>JOHNATHAN JAVIER PAZ DELGADO</t>
  </si>
  <si>
    <t>MUNICIPIO DE CHACHAGUI-CENTRO DE SALUD DE CHACHAGUI</t>
  </si>
  <si>
    <t>$770.000.000,00</t>
  </si>
  <si>
    <t>$ 669.368.345</t>
  </si>
  <si>
    <t>Juzgado Tercero Administrativo del Circuito de Pasto</t>
  </si>
  <si>
    <t>Contestacion Reforma a la Demanda</t>
  </si>
  <si>
    <t>2576201</t>
  </si>
  <si>
    <t>52001333300720230005000</t>
  </si>
  <si>
    <t xml:space="preserve">OLGA CECILIA TROYA ARGOTY Y OTROS
</t>
  </si>
  <si>
    <t>Que el Municipio de Pasto expido la RESOLUCION No.121 del 22 de Julio de 2022, a través de la cual se hizo CESIÓN DE BIEN INMUEBLE
CON MATRÍCULA INMOBILIARIA 240-155975 Y NÚMERO CATASTRAL 010200500012000, en
favor de ALVARO BENAVIDES ARELLANO, persona mayor de edad, identificado con Cedula de
Ciudadanía número 98.399.487 expedida en Pasto</t>
  </si>
  <si>
    <t>Se declare la nulidad de la RESOLUCION No.121 del 22 de Julio de 2022, proferida
por el Municipio de Pasto, a través de la cual se hizo CESIÓN DE BIEN INMUEBLE
CON MATRÍCULA INMOBILIARIA 240-155975 Y NÚMERO CATASTRAL 010200500012000, en
favor de ALVARO BENAVIDES ARELLANO, persona mayor de edad, identificado con Cedula de
Ciudadanía número 98.399.487 expedida en Pasto.</t>
  </si>
  <si>
    <t>3 años</t>
  </si>
  <si>
    <t xml:space="preserve">Admite demanda </t>
  </si>
  <si>
    <t>0</t>
  </si>
  <si>
    <t>52001333300120240014800</t>
  </si>
  <si>
    <t>ASOCIACIÓN COLOMBIANA BRIGADAS DE EMERGENCIA EMPRESARIALES, COMUNITARIAS Y DE
AYUDA HUMANITARIA ASOBEECOL C A-H</t>
  </si>
  <si>
    <t>Que el Municipio de Pasto desde el año 2012 a incumplido de manera parcial la Ley
1523 de 2012, la cual trata sobre el Sistema Nacional de Gestion de Riesgos de Desastres; particularmente los artículos relacionados con la participación ciudadana, en la estructura del Organismo funcional denominado
Consejo Municipal de Gestion del Riesgo de Pasto – CMGRD. (folios # 58 – 85)</t>
  </si>
  <si>
    <t>Que se declare el cumplimiento de la Ley 1523 de 2012, la cual trata sobre el Sistema Nacional de Gestion de Riesgos de Desastres; particularmente los artículos relacionados con la participación ciudadana, en la estructura del Organismo funcional denominado
Consejo Municipal de Gestion del Riesgo de Pasto – CMGRD. (folios # 58 – 85)</t>
  </si>
  <si>
    <t>2601158</t>
  </si>
  <si>
    <t>ARCHIVO</t>
  </si>
  <si>
    <t>52001233300020240024700</t>
  </si>
  <si>
    <t>DEPARTAMENTO DE NARIÑO</t>
  </si>
  <si>
    <t xml:space="preserve">INCONSTITUCIONALIDAD </t>
  </si>
  <si>
    <t xml:space="preserve"> Que el Concejo Municipal de Pasto expidio el Acuerdo No. 014 de 2 de julio de 2024 con violación de las normas en que debía fundarse, con falsa motivación e incompetencia de la autoridad que lo emitió, por medio del cual “SE AUTORIZA UN CUPO DE ENDEUDAMIENTO CON DESTINO A LA EJECUCIÓN DE PROYECTOS DE INVERSIÓN ACORDE A LO ESTABLECIDO EN EL PLAN DE DESARROLLO 2024-2027 PASTO COMPETITIVO, SOSTENIBLE Y SEGURO Y SE DICTAN OTRAS DISPOSICIONES”.</t>
  </si>
  <si>
    <t>Se declare la nulidad por incostitucionalidad del Acuerdo No. 014 de 2024 expedido por el Concejo Municipal de Pasto por medio del cual “SE AUTORIZA UN CUPO DE ENDEUDAMIENTO CON DESTINO A LA EJECUCIÓN DE PROYECTOS DE INVERSIÓN ACORDE A LO ESTABLECIDO EN EL PLAN DE DESARROLLO 2024-2027 PASTO COMPETITIVO, SOSTENIBLE Y SEGURO Y SE DICTAN OTRAS DISPOSICIONES”.</t>
  </si>
  <si>
    <t>Fallo</t>
  </si>
  <si>
    <t>52001333300220240012300</t>
  </si>
  <si>
    <t>OSCAR EMILIO REYES NARVAEZ</t>
  </si>
  <si>
    <t>JORGE GERMAN ROSAS ROSAS</t>
  </si>
  <si>
    <t>Expedición del oficio No. 1120/0285-2024 del lunes 29 de abril de 2024, comunicado mediante Oficio con Radicado No. 202400011200100181 de fecha 29 de abril de 2024, en virtud del cual la alcaldía municipal de Pasto, a través de la Secretaria General señora DIANA LIZETTE MARTINEZ DELGADO, da respuesta al derecho de
petición del señor OSCAR EMILIO REYES NARVAEZ, en donde manifiesta “...que el peticionario no acredita los presupuestos facticos jurídicos señalados, para configurar la existencia de una relación laboral, en el sentido que no existe prueba alguna que se desempeñó en las condiciones de un servidor público”</t>
  </si>
  <si>
    <t xml:space="preserve">Se declare la nulidad del Oficio 1120/0285-2024 del lunes 29 de abril de 2024, comunicado mediante Oficio con Radicado No. 202400011200100181 de fecha 29 de abril de 2024, en virtud del cual la alcaldía municipal de Pasto, a través de la Secretaria General, dio respuesta al derecho de petición manifestando la no exitencia de la relación laboral y no acreditación de los presupuestos facticos jurídicos señalados, para configurar la existencia de una relación laboral, en el sentido que no existe prueba alguna que se desempeñó en las condiciones de un servidor público” y se declare la exitencia de contrato realidad. </t>
  </si>
  <si>
    <t>2562515</t>
  </si>
  <si>
    <t>52001333300820240008700</t>
  </si>
  <si>
    <t>CLAUDIA ARCINIEGAS TORRES</t>
  </si>
  <si>
    <t>35,00%</t>
  </si>
  <si>
    <t>Que Secretaría de Hacienda a traves de Tesorería Municipal expidio el Auto del 13 de agosto de 2021, proceso coactivo 882, Auto de 13 de agosto de 2021 proceso coactivo 1893, Auto de fecha 9 de septiembre de 2021, proceso coactivo 2030, vigencias 2013-2015, a traves de los cuales libra mandamiento de pago, en contra de CLAUDIA ARCINIEGAS, actos los cuales no fuerón notificados en debida forma, y solo conocio de ellos por conducta concluyente, cuando en fecha 5 de diciembre se expide copia de los procesos, se interpone excepciones en contra de los mandamientos de pago, mediante resolución 7522, notificada el 28 de diciembre se resuelve excepciones formuladas en cada proceso, declarandolas no probadas, se presente recurso de reposición en fecha 25 de enero de 2024, y en fecha 30 de enero de 2024, resuelve confirmar la desición por medio de la cual se niegan las excepciones.</t>
  </si>
  <si>
    <t>Se declare la Nulidad de los Actos Administrativos del 13 de agosto de 2021, proceso coactivo 882, Auto de 13 de agosto de 2021 proceso coactivo 1893, Auto de fecha 9 de septiembre de 2021, proceso coactivo 2030, vigencias 2013-2015, a traves de los cuales  Secretaría de Hacienda a traves de Tesorería Municipal libra mandamiento de pago, en contra de CLAUDIA ARCINIEGAS, actos los cuales no fuerón notificados en debida forma, asi mismo se restablesca el derecho determinando que no adeuda nada, y se reintegre los dineros que se pudierón cancelar por dicho concepto de obligación economica.</t>
  </si>
  <si>
    <t>$ 6.000.000</t>
  </si>
  <si>
    <t>JUZGADO OCTAVO ADMINISTRATIVO DEL CIRCUITO DE PASTO</t>
  </si>
  <si>
    <t>2566062</t>
  </si>
  <si>
    <t>52001310500420240016100</t>
  </si>
  <si>
    <t xml:space="preserve">RICARDO IVAN BENAVIDES PALACIOS </t>
  </si>
  <si>
    <t>GIOVANNI PATICHOY BENAVIDES</t>
  </si>
  <si>
    <t>MUNICIPIO DE PASTO Y OTROS</t>
  </si>
  <si>
    <t>Que entre el señor RICARDO IVAN BENAVIDES PALACIOS, el 30 de noviembre de 2021 suscribió
un contrato por obra o labor determinada con el Consorcio Galilea, relación laboral que puede determinarse con claridad y especificidad la obra o labor contratada al tratarce de un contrato laboral a término fijo inferior a un año, cuyo objeto contractual estableció que “EL EMPLEADOR contrata los servicios profesionales de EL TRABAJADOR para que éste desarrolle las actividades propias de la labor de INGENIERO RESIDENTE DE OBRA, para el EMPLEADOR, en virtud de los contratos comerciales celebrados entre LA UNIDAD ADMINISTRATIVA ESPECIAL DEL SISTEMA
ESTRATÉGICO DE TRANSPORTE PÚBLICO DE PASTO – UAE SETP AVANTE, por parte del  Empleador se decidio terminar el contrato, situación ante la cual el 2 de agosto de 2023 se presentó las respectivas reclamaciones administrativas a LA UNIDAD ADMINISTRATIVA ESPECIAL DEL SISTEMA ESTRATEGICO DE TRANSPORTE PUBLICO - UAE SETP AVANTE y al MUNICIPIO DE PASTO (N) y mediante oficio calendado el 24 de agosto de 2023, LA UNIDAD ADMINISTRATIVA ESPECIAL DEL SISTEMA ESTRATEGICO DE TRANSPORTE PUBLICO - UAE SETP AVANTE, dio respuesta a la reclamación administrativa elevada negando lo solicitado por el demandante, y por parte del MUNICIPIO DE PASTO, no se dio respuesta a la reclamación administrativa elevada.</t>
  </si>
  <si>
    <t xml:space="preserve">Se declarare la existencia de la relación laboral bajo la modalidad de un contrato
laboral a término fijo entre el Señor RICARDO IVAN BENAVIDES PALACIOS en su calidad de trabajador y las sociedades BETCON INGENIERÍA S.A.S.; KONTROLLER S.A.S.  TECNICAL CIVIL S.A.S. quienes conforman el CONSORCIO GALILEA, desde el 30 de noviembre de 2021 hasta el 21 de diciembre de 2022, y como pretensión al ser los contratantes del CONSORCIO GALILEA conformado por las sociedades mencionadas, LA UNIDAD ADMINISTRATIVA ESPECIAL DEL SISTEMA ESTRATEGICO DE TRANSPORTE PUBLICO - UAE SETP AVANTE y EL MUNICIPIO DE PASTO, beneficiarios del trabajo y dueños de la obra de construcción de la infraestructura vial, se declaren solidariamente responsables con el CONSORCIO GALILEA y las sociedades que lo conforman por el valor de los salarios, y de las prestaciones e indemnizaciones a que tiene derecho el Señor RICARDO IVAN BENAVIDES PALACIOS en virtud de lo consagrado en el artículo 34 del C.S. del T.Mediante oficio calendado el 24 de agosto de 2023, LA UNIDAD ADMINISTRATIVA ESPECIAL DEL SISTEMA ESTRATEGICO DE TRANSPORTE PUBLICO - UAE SETP AVANTE, quin dio respuesta a la reclamación administrativa elevada negando lo solicitado. </t>
  </si>
  <si>
    <t>JUZGADO CUARTO LABORAL DEL CIRCUITO DE PASTO</t>
  </si>
  <si>
    <t xml:space="preserve">Audiencia del art. 80 del CPTSS, programada para el dia 16 de octubre de 2026 </t>
  </si>
  <si>
    <t>2601460</t>
  </si>
  <si>
    <t xml:space="preserve">ACTIVO </t>
  </si>
  <si>
    <t>52001233300020240007300</t>
  </si>
  <si>
    <t>POLLOS AL DIA SAS</t>
  </si>
  <si>
    <t>LUCIANO VILLA VALLEJO</t>
  </si>
  <si>
    <t>MUNICIPIO DE PASTO – UNIDAD ADMINISTRATIVA
ESPECIAL DEL SISTEMA ESTRATÉGICO DE
TRANSPORTE PÚBLICO UAE SETP AVANTE Y
OTROS</t>
  </si>
  <si>
    <t>Se declare la responabilidad Directa del MUNICIPIO DE PASTO, UNIDAD ADMINISTRATIVA ESPECIAL DEL SISTEMA ESTRATEGICO DE TRANSPORTE – UAE SETP AVANTE, CONSORCIO GALILEA y MAB INGENIERIA DE VALOR S.A. por los perjuicios materiales irrogados a la sociedad POLLOS AL DIA S.A.S. causado con ocasión del diseño, ejecución y culminación de las obras adelantadas por el CONSORCIO GALILEA identificado con NIT No. 900086880-9 y tendientes a efectuar la “CONSTRUCCIÓN DE LA INFRAESTRUCTURA VIAL, ESPACIO PÚBLICO Y OBRAS COMPLEMENTARIAS DE LA INTERSECCIÓN CARRERA 4 CON CALLE 12 SALIDA AL SUR – GLORIETA CHAPAL PARA LA IMPLEMENTACIÓN DEL SISTEMA ESTRATÉGICO DE TRANSPORTE PÚBLICO PARA PASTO – SETP, A PRECIOS UNITARIOS FIJOS”, proyecto avalado y autorizado por el MUNICIPIO DE PASTO y la UAE
SETP AVANTE y con la supervisión de la interventora MAB INGENIERIA DE VALOR S.A., cuya área de trabajo vial afectó directa y sustancialmente a los inmuebles identificados con folios de matrícula inmobiliaria No. 240-6605, 240-95557 y 240-224146 y al establecimiento de comercio en ellos edificado el cual se encuentra ubicado en la Calle 12 No. 3-113 sector Chapal, denominado POLLOS AL DIA SALIDA AL SUR, ambos de propiedad de la parte demandante.</t>
  </si>
  <si>
    <t xml:space="preserve">Con ocasión del diseño, ejecución y culminación de las obras adelantadas por el CONSORCIO GALILEA identificado con NIT No. 900086880-9 y tendientes a efectuar la “CONSTRUCCIÓN DE LA INFRAESTRUCTURA VIAL, ESPACIO PÚBLICO Y OBRAS COMPLEMENTARIAS DE LA INTERSECCIÓN CARRERA 4 CON CALLE 12 SALIDA AL SUR – GLORIETA CHAPAL PARA LA IMPLEMENTACIÓN DEL SISTEMA ESTRATÉGICO DE TRANSPORTE PÚBLICO PARA PASTO – SETP, A PRECIOS UNITARIOS FIJOS”, proyecto avalado y autorizado por el MUNICIPIO DE PASTO y la UAE SETP AVANTE y con la supervisión de la interventora MAB INGENIERIA DE VALOR S.A., se genero perjuicios materiales a la sociedad POLLOS AL DIA S.A.S. </t>
  </si>
  <si>
    <t xml:space="preserve">PRIMERA </t>
  </si>
  <si>
    <t>TRIBUNAL ADMINISTRATIVO DE NARIÑO - M P. ALVARO MONTENEGRO CALVACHY</t>
  </si>
  <si>
    <t>YULLY ELIZABETH MENDOZA LUNA  - KATIA NADESHDA DIAZ ROSAS</t>
  </si>
  <si>
    <t>2631524</t>
  </si>
  <si>
    <t>52001333300720240007400</t>
  </si>
  <si>
    <t>EMPRESA TRANSPORTADORA AUTOBUSES DEL SUR
S.AS., NIT No. 891200880-6, Rep. Legal MONICA
GABRIELA ENRIQUEZ ERASO</t>
  </si>
  <si>
    <t>MUNICIPIO DE PASTO – SECRETARÍA DE TRÁNSITO Y
TRANSPORTE MUNICIPAL</t>
  </si>
  <si>
    <t xml:space="preserve">SECRETARÍA DE TRANSITO Y TRANSPORTE MUNICIPAL </t>
  </si>
  <si>
    <t xml:space="preserve">Declare la nulidad parcial del acto administrativo contenido en la Resolución 3267 del 17 de octubre de 2023,
expedida por la Secretaría de Tránsito y Transporte Municipal de Pasto, “POR MEDIO DE LA CUAL SE FALLA LA
INVESTIGACIÓN ADMINISTRATIVA ADELANTADA CONTRA LA EMPRESA AUTOBUSES DEL SUR S.A.S, NIT.891.200.880-6”,
particularmente respecto de los artículos primero y segundo. Acto administrativo confirmado por la misma
autoridad, por vía de recurso de reposición, según la Resolución 3800 de 07 de diciembre de 2023, notificada vía
correo electrónico el día 07 diciembre de 2023, acto administrativo que también se entiende demandado en
nulidad. </t>
  </si>
  <si>
    <t xml:space="preserve">Expedición de acto administrativo, Resolución 3267 del 17 de octubre de 2023, expedida por la Secretaría de Tránsito y Transporte Municipal de Pasto, “POR MEDIO DE LA CUAL SE FALLA LA INVESTIGACIÓN ADMINISTRATIVA ADELANTADA CONTRA LA EMPRESA UTOBUSES DEL SUR S.A.S, NIT.891.200.880-6”, particularmente respecto de los artículos primero y segundo. Acto administrativo confirmado por la misma autoridad, por vía de recurso de reposición, según la Resolución 3800 de 07 de diciembre de 2023, notificada vía correo electrónico el día 07 diciembre de 2023, acto administrativo que también se entiende demandado en nulidad. </t>
  </si>
  <si>
    <t>JUZGADO SEPTIMO ADMINISTRATIVO ORAL DEL CIRCUITO DE PASTO</t>
  </si>
  <si>
    <t xml:space="preserve">Auto que fija fecha para presentar alegatos de conclusión </t>
  </si>
  <si>
    <t>2561484</t>
  </si>
  <si>
    <t>5200133300120230017500</t>
  </si>
  <si>
    <t>JOSE ANTONIO MARIA ERAZO PAREDES</t>
  </si>
  <si>
    <t>El MUNICIPIO DE PASTO (N), a traves de la expedición de Planes de Ordenamiento Territorialde genero perjuicios materiales y morales al señor JOSE ANTONIO MARIA ERASO PAREDES, por la afectación ambiental al bien inmueble de su propiedad, ubicado en la Carrera 45 No. 20B -31 Lote No. 1 de la Urbanización Morasurco de Pasto, con ocasión de la falla en el servicio derivada de la expedición de los Planes de Ordenamiento Territorial que establecieron que el citado bien adolece de Ronda Hídrica y por lo tanto sujeto a restricciones y prohibición absoluta como dueño de ejercer las facultades de goce y aprovechamiento de esta clase de bienes en consideración a la afectación ambiental.</t>
  </si>
  <si>
    <t>Se declare administrativa y extracontractualmente responsable al MUNICIPIO DE PASTO (N), de los perjuicios materialesy morales causados al Dr. JOSE ANTONIO MARIA ERASO PAREDES, por la afectación ambiental al bien inmueble de su propiedad, identificado con M I No. 240-111770, ubicado en la Carrera 45 No. 20B -31 Lote No. 1 de la Urbanización Morasurco de Pasto, con ocasión de la falla en el servicio derivada de la expedición de los Planes de Ordenamiento Territorial que establecieron que el citado bien adolece de Ronda Hídrica y por lo tanto sujeto a restricciones y prohibición absoluta como dueño de ejercer las facultades de goce y aprovechamiento de esta clase de bienes en consideración a la afectación ambiental.</t>
  </si>
  <si>
    <t>$ 125.260.118</t>
  </si>
  <si>
    <t>JUZGADO PRIMERO ADMINISTRATIVO ORAL DEL CIRCUITO DE PASTO</t>
  </si>
  <si>
    <t xml:space="preserve">Concede recurso de apelación de fallo judicial  - Remite al superior Tribunal Administrativo de Nariño </t>
  </si>
  <si>
    <t xml:space="preserve">17-03-2025 se presenta recurso de apelació contra sentencia </t>
  </si>
  <si>
    <t>52001310300220240011500</t>
  </si>
  <si>
    <t xml:space="preserve">EDUARDO JAVIER BASTIDAS  </t>
  </si>
  <si>
    <t xml:space="preserve">ENRIQUETA TEREZA DE JESUS ZARAMA </t>
  </si>
  <si>
    <t xml:space="preserve">EXPROPIACIÓN </t>
  </si>
  <si>
    <t>Se decrete a favor del Municipio de Pasto la entrega anticipada del bien inmueble con ficha predial No RIPA 09-0016 de fecha 03 de junio de 2021, ubicado en el barrio Morasurco, lote No 13 Manzana E No catastral 520010103000001320009000000000 y matricula inmobiliaria No 240-133222.</t>
  </si>
  <si>
    <t>Solicitud de utilidad publica e interes social a favor del Municipio de Pasto, con destino al proyecto PARQUE LINEAL DEL RIO PASTO - TRAMO 9, la expropiación y por consiguiente la tradición forzosa del inmuebles junto con las construcciones anexas.</t>
  </si>
  <si>
    <t>primera</t>
  </si>
  <si>
    <t>Juzgado Segundo Civil del Circuito de Pasto</t>
  </si>
  <si>
    <t xml:space="preserve">Pendiente Admisión de Demanda </t>
  </si>
  <si>
    <t>RADICACIÓN DE DEMANDA</t>
  </si>
  <si>
    <t>2540387</t>
  </si>
  <si>
    <t>52001333300620240004700</t>
  </si>
  <si>
    <t xml:space="preserve">SONIA PATRICIA PATIÑO INSUASTY Y OTROS </t>
  </si>
  <si>
    <t xml:space="preserve">Que el señor EDGAR ROLANDO BASTIDAS ERAZO, vinculado como agente de transito de la Secretaría de Transito y Transporte del Municipio de Pasto, codigo 340 grado 02, en fecha 3 de julio de 2022 fue asignado para el cumplimiento de sus funciones operativas al corregimiento de cabrera, fecha en la cual es impactado con arma de fuego por el señor ROBINSON DANILO BENAVIDES POTOSI, causandole la muerte en fecha 29 de julio de la misma anualidad. </t>
  </si>
  <si>
    <t>Que se Declare que las demandadas son civil y administrativamente
responsables de los perjuicios patrimoniales y extrapatrimoniales ocasionados a la parte
demandante, con ocasión del deceso del Señor EDGAR ROLANDO BASTIDAS
PIANDOY, identificado con Cédula de Ciudadanía No. 12.746.161, ocurrido el pasado 29
de julio de 2022</t>
  </si>
  <si>
    <t>Juzgado Sexto Administrativo del Circuito de Pasto</t>
  </si>
  <si>
    <t>2539364</t>
  </si>
  <si>
    <t>52001333300720240005400</t>
  </si>
  <si>
    <t>SEBASTIAN MONTENEGRO PAZ Y OTROS</t>
  </si>
  <si>
    <t>NACION – MINISTERIO DE EDUCACIÓN NACIONAL;
MUNICIPIO DE PASTO – SECRETARÍA DE EDUCACIÓN
MUNICIPAL - INSTITUCIÓN EDUCATIVA MUNICIPAL
TECNICO INDUSTRIAL (ITSIM)</t>
  </si>
  <si>
    <t xml:space="preserve">SECRETARÍA DE EDUCACIÓN MUNICIPAL </t>
  </si>
  <si>
    <t>El menor SEBASTIAN MONTEGRO PAZ se encontraba matriculado en la Institución Educativa Tecnico Industrial Municipal - ITSIM, para el grado 7, en fecha 25 de feberero de 2022, el estudicante al no tener clase, para las 17:00 horas, se encontraban con otrsos compañeros dentro de la institución, cuando se acerca a ellos otro estudiante perteneciente a otro curso, de nombre JUAN FELIPE NARVAEZ HERRERA, quien incita a una pelea a SEBASTIAN MONTENEGRO, quien se defiende con un lapicero, y su incitador un arma blanca - navaja, propinandole una apuñalada en su ojo derecho, que la coordinadora del ITSIM le solicito al estudiante que informara en la insticuión medica, que la situación fue a causa de un accidente en las gradas del colegio, faltando a la realidad que fue a traves de una pelea con arma blanca, situación evitable si dentro de las politicas de seguridad de la intitución se contara con registro para evitar el ingreso de ese tipo de armas.</t>
  </si>
  <si>
    <t>Que, se DECLARE a LA NACION, EL MINISTERIO DE EDUCACION
NACIONAL, MUNICIPIO DE PASTO, SECRETARÍA DE EDUCACION MUNICIPAL DE
PASTO, LA INSTITUCION EDUCATIVA MUNICIPAL TECNICO INDUSTRIAL (ITSIM)
son administrativamente y patrimonialmente responsables de todos los perjuicios
morales, materiales y daño a la vida en relación, sufridos a los demandantes:
SEBASTIAN MONTENEGRO PAZ, SANDRA LORENA PAZ SILVA, LUIS ALEJANDRO
MONTENEGRO PAZ, NUBIA DEL ROCIO MENESES PARRA, MARTHA CECILIA SILVA
CORAL, MARTHA LILIANA PAZ SILVA, LUIS FERNANDO PAZ SILVA, ERICK
ANDERSON MEJIA MENESES y BRIGGYTTE KATERIN MEJIA MENESES como
consecuencia de las lesiones personales causadas al menor SEBASTIAN
MONTENEGRO PAZ, en hechos acaecidos el 25 de febrero de 2022, al interior de la
instalación de la INSTITUCION EDUCATIVA MUNICIPAL TECNICO INDUSTRIAL
(ITSIM).</t>
  </si>
  <si>
    <t xml:space="preserve">JUZGADO SEPTIMO CONTENCIOSO ADMINISTRATIVO DEL CIRCUITO DE PASTO - Juez. ADRIANA LUCIA CHAVES ORTIZ </t>
  </si>
  <si>
    <t>52001333300420240001100</t>
  </si>
  <si>
    <r>
      <rPr>
        <sz val="11"/>
        <color rgb="FF000000"/>
        <rFont val="Century Gothic"/>
      </rPr>
      <t>RUBY ELIZABETH IBARRA MIER</t>
    </r>
  </si>
  <si>
    <r>
      <rPr>
        <sz val="11"/>
        <color rgb="FF000000"/>
        <rFont val="Century Gothic"/>
      </rPr>
      <t>MUNICIPIO DE PASTO Y OTRO</t>
    </r>
  </si>
  <si>
    <r>
      <rPr>
        <sz val="11"/>
        <color rgb="FF000000"/>
        <rFont val="Century Gothic"/>
      </rPr>
      <t>MUNICIPIO DE PASTO Y OTRO</t>
    </r>
  </si>
  <si>
    <t>Se declare la nulidad del acto administrativo contenido en el oficio 1150/255-2023 calendado a 25 de agosto de 2023, por medio del cual negó la existencia de la relación laboral y el consecuente pago de todo tipo de acreencia laboral y de seguridad social, e indemnizaciones adicionales a la Señora RUBY ELIZABETH IBARRA MIER.  y se ordene al Municipio de Pasto – Secretaría de Tránsito y Transporte, expedir el acto administrativo por medio del cual, se reconozca que entre esta y la señora RUBY ELIZABETH IBARRA MIER, existieron dos relaciones laborales sin solución de continuidad en dos periodos de tiempo el primero, desde el 10 de enero de 2018 hasta el 31 de diciembre de 2019, el segundo, desde el 02 de marzo de 2020 hasta el 31 de diciembre de 2022</t>
  </si>
  <si>
    <t>Se declare la nulidad del acto administrativo contenido en el oficio 1150/255-2023
de fecha 25 de agosto de 2023, por medio del cual negó la existencia de la relación laboral y el consecuente pago de todo tipo de acreencias laborales y de seguridad social,e indemnizaciones adicionales a la Señora RUBY ELIZABETH IBARRA MIER y se ordene al Municipio de Pasto – Secretaría deTránsito y Transporte, expedir el acto administrativo por medio del cual, se reconozca que entre esta y la señora RUBY ELIZABETH IBARRA MIER, existieron dos relaciones laborales sin solución de continuidad en dos periodos de tiempo, el primero, desde el 10 de enero de2018 hasta el 31 de diciembre de 2019, el segundo, desde el 02 de marzo de 2020 hastael 31 de diciembre de 2022 y se pague las prestaciones sociales ordinarias y extraordinarias que dejo de devengar al configuraece una relación laboral.</t>
  </si>
  <si>
    <t xml:space="preserve">JUZGADO CUARTO ADMINISTRATIVO DE NARIÑO </t>
  </si>
  <si>
    <t xml:space="preserve">Admite recurso de apelación </t>
  </si>
  <si>
    <t xml:space="preserve">DESFAVORABLE </t>
  </si>
  <si>
    <t>2601155</t>
  </si>
  <si>
    <t>52001333100420240006600</t>
  </si>
  <si>
    <t>ANGELA DANIELA VALLEJO PANTOJA</t>
  </si>
  <si>
    <t>SECRETARÍA DE TRANSITO Y TRANSPORTE DE PASTO</t>
  </si>
  <si>
    <t>Que se cumpla el Artículo 159 de la Ley 769 de 2002 Código Nacional de Transito, referente a la prescripción de los comparendos No. 52001000000018698690 de fecha 31 de enero de 2018 y 99999999000003538044 de fecha 03 de marzo de 2019, en vista a que la accionada se a negado en atención a la resolución 0701 del primero de abril de 2024.</t>
  </si>
  <si>
    <t>INCUMPLIMIENTO DE NORMA JURIDICA</t>
  </si>
  <si>
    <t xml:space="preserve">JUZGADO CUARTO CONTENCIOSO ADMINISTRATIVO DEL CIRCUITO DE PASTO - Magistrado Ponente JAVIER OSWALDO USCATEGUI AVILA </t>
  </si>
  <si>
    <t>Admite demanda</t>
  </si>
  <si>
    <t>2601038</t>
  </si>
  <si>
    <t>25001310500120230025000</t>
  </si>
  <si>
    <t>HOSPITAL UNIVERSITARIO DEPARTAMENTAL DE NARIÑO ESE</t>
  </si>
  <si>
    <t>EJECUTIVO  - LIBRA MANDAMIENTO DE PAGO</t>
  </si>
  <si>
    <t>MEDIO</t>
  </si>
  <si>
    <t xml:space="preserve">Se libre mandamiento ejecutivo de pago, contra el municipio de pasto, para obtener el pago de las facturas expedidas por la IPS, derivada de la prestación de servicios medicos en favor de distintos ciudadanos y por los interes de mora causados desde la fecha en la que la entidad debio cumplir la obligación de pago. </t>
  </si>
  <si>
    <t>$135.000.408,92</t>
  </si>
  <si>
    <t>Reparto a superior</t>
  </si>
  <si>
    <t>52001333300320240001700</t>
  </si>
  <si>
    <t>MARIA GRACIELA TAPIA</t>
  </si>
  <si>
    <t xml:space="preserve">ALCALDIA MUNICIPAL DE PASTO- SECRETARIA DESARROLLO ECONOMICO </t>
  </si>
  <si>
    <t xml:space="preserve">SECRETARÍA DE DESARROLLO ECONOMICO </t>
  </si>
  <si>
    <t xml:space="preserve">Se declare el cumplimiento de la Resolución No. 001 de 2022, respecto a la escrituración del local 201 del “Centro Comercial la 16”, ante el cual la Administración guardó silencio configurándose así la Renuencia a la solicitud </t>
  </si>
  <si>
    <t>Ilegalidad del acto administrativo al incumplir el artículo 1 de la Constitución
Política y la Resolución No. 001 del 2022.</t>
  </si>
  <si>
    <t xml:space="preserve">Primera instancia </t>
  </si>
  <si>
    <t xml:space="preserve">Juzgado Tercero Contencioso Administrativo del Circuito de Pasto </t>
  </si>
  <si>
    <t>260117</t>
  </si>
  <si>
    <t>52001333300220240002600</t>
  </si>
  <si>
    <t>ARMANDO ARTEMIO CASTRO Y OTRA</t>
  </si>
  <si>
    <t>Se declare la Nulidad del Acto Administrativo contenido en el Oficio 1101/0998-2023 de 04 de septiembre de 2023, suscrito por la Secretaria de Bienestar Social del Municipio de Pasto, mediante el cual se negó el reconocimiento de la relación laboral y el correspondiente pago de las prestaciones sociales causadas por la Señora GLADIS DEL SOCORRO DÁVILA SEGUNDO y se ordene reconocer que entre la Señora GLADIS DEL SOCORRO DÁVILA, quien en vida se identificó con la cédula de ciudadanía No 30.738.228, y el MUNICIPIO DE PASTO, existió una relación laboral, para los periodos comprendidos entre 12 de diciembre de 2005 y el 24 de agosto de 2020.</t>
  </si>
  <si>
    <t xml:space="preserve">Nulidad del Acto Administrativo contenido en el Oficio 1101/0998-2023 de 04 de septiembre de 2023, suscrito por la Secretaria de Bienestar Social del Municipio de Pasto, mediante el cual se negó el reconocimiento de la relación laboral y el correspondiente pago de las prestaciones sociales causadas por la Señora GLADIS DEL SOCORRO DÁVILA </t>
  </si>
  <si>
    <t>JUZGADO SEGUNDO CONTENCIOSO ADMINISTRATIVO DEL CIRCUITO DE PASTO - Magistrado Ponente CARLOS ARTURO CUELLAR DE LOS RIOS</t>
  </si>
  <si>
    <t>2536488</t>
  </si>
  <si>
    <t>520012333000202420240012300</t>
  </si>
  <si>
    <t>GULLERMO LOPEZ</t>
  </si>
  <si>
    <t>Se ordene al Municipio de pasto el cumplimiento de las siguientes normas, ley 9 de 1979 por la cual se dictan medidad sanitarias, art 246, 255, 288, 417,418, 564, 575, decreto 162 de 20212, por medio del cual se modifica el decreto 1686 de 2012, articulo 12, y articulo 58.</t>
  </si>
  <si>
    <t xml:space="preserve">PRIMERA INSTANCIA </t>
  </si>
  <si>
    <t>TRIBUNAL ADMINISTRATIVO DE NARIÑO - MAGISTRADO PONENETE DR. EDGAR GUILLERMO CABRERA RAMOS</t>
  </si>
  <si>
    <t>2566042</t>
  </si>
  <si>
    <t>52001333300920230026100</t>
  </si>
  <si>
    <t>CARLOS ALBERTO CHAMORRO (NOVA TIC SAS)</t>
  </si>
  <si>
    <t>Se libre mandamiento ejecutivo en contra del Municipio de Pasto por concepto de capital e intereses establecidos en el inciso segundo del numeral 8, del articulo 4 de la ley 80 de 1993.</t>
  </si>
  <si>
    <t>Libra Mandamiento de Pago</t>
  </si>
  <si>
    <t>2532012</t>
  </si>
  <si>
    <t>520013333009202300257</t>
  </si>
  <si>
    <t xml:space="preserve">JUAN CARLOS VARGAS SALAZAR </t>
  </si>
  <si>
    <t>TERMINAL DE TRANSPORTE DE PASTO - MUNICIPIO
DE PASTO - NACIÓN – MINISTERIO DE DEFENSA –
POLICIA NACIONAL</t>
  </si>
  <si>
    <t>Que se declare administrativa y extracontractualmente responsable a la Nación Ministerio de defensa Policía Metropolitana de Pasto, Municipio de Pasto, la entidad Terminal de Transporte de Pasto de los perjuicios causados a mí representado con motivo de los hechos ocurridos el día 5 de julio de 2022, a las 14:00 horas, dentro de las instalaciones del terminal de transportes de Pasto. En donde fue atacado de manera grave en su humanidad, con arma corto punzante, el señor JUAN CARLOS VARGAS</t>
  </si>
  <si>
    <t xml:space="preserve">INSEGURIDAD - LESIONES PERSONALES DENTRO DEL TERMINAL DE TRANSPORTE </t>
  </si>
  <si>
    <t>Juzgado Noveno Contencioso Administrativo del Circuito de Pasto</t>
  </si>
  <si>
    <t xml:space="preserve">Admite recurso de apelación presentado parte demandante </t>
  </si>
  <si>
    <t>2527889</t>
  </si>
  <si>
    <t>11001333603720230024000</t>
  </si>
  <si>
    <t>SANDY JANNINE GUERRERO GUSTIN</t>
  </si>
  <si>
    <t>JOSÉ FERNEY ALDERETE ROSERO</t>
  </si>
  <si>
    <t xml:space="preserve">NACIÓN - MINISTERIO DE EDUCACIÓN -  MUNICIPIO DE PASTO - SECRETARÍA DE EDUCACIÓN </t>
  </si>
  <si>
    <t>Se declare la responsabilidad solidaria, administrativa y patrimonialmente por la muerte del estudiante JANNER EUSBERTO PAZ GUERRERO ocurrida el día 22 de abril de 2022, cuando se encontraba cumpliendo su jornada estudiantil al interior de la Institución Educativa Heraldo Romero Sánchez del Municipio de Pasto – Nariño.</t>
  </si>
  <si>
    <t>Muerte de estudiante a causa de herida con arma blanca por otro estudiante dentro de la Institución Educativa Heraldo Romero Sánchez</t>
  </si>
  <si>
    <t>Juzgado Treinta y Siete Administrativo del Circuito de Bogota D.C</t>
  </si>
  <si>
    <t>2630705</t>
  </si>
  <si>
    <t>11001310304220220035800</t>
  </si>
  <si>
    <t xml:space="preserve">AGENCIA NACIONAL DE INFRAESTRUCTURA ANI </t>
  </si>
  <si>
    <t xml:space="preserve">Se decrete utilidad pública e interés social, a favor de la Agencia Nacional de Infraestructura- ANI, con destino al proyecto vial Rumichaca – Pasto, la expropiación y por consiguiente la transferencia forzosa, del inmueble, junto con las construcciones anexas, que en él se encuentran, terreno identificado con la ficha predial No. RUPA 5.2-0079-A de fecha febrero de 2019, elaborada por la CONCESIONARIA VIAL UNIÓN DEL SUR S.A.S., correspondiente a la UNIDAD FUNCIONAL 5.2 Sector Catambuco – Pasto, con un área total requerida de terreno de cuatrocientos ochenta coma noventa y tres metros cuadrados (480,93 m2), debidamente delimitada dentro de la abscisa Inicial K 34+703,55 I y Final K 34+742,00 I, la cual comprende la totalidad del predio denominado “LO 1 BOTANILLA”, según catastro; “LA JOYA”, según folio de matrícula inmobiliaria; “ÁREA DE CESIÓN”, según títulos, ubicado en la Vereda Botanilla, del Municipio de Pasto, Departamento de Nariño, identificado con cédula catastral 520010001000000090404000000000, matrícula inmobiliaria número 240-11667 de la Oficina de Registro de Instrumentos Públicos de Pasto. </t>
  </si>
  <si>
    <t xml:space="preserve">Se decrete utilidad pública e interés social, a favor de la Agencia Nacional de Infraestructura- ANI, con destino al proyecto vial Rumichaca – Pasto, la expropiación y por consiguiente la transferencia forzosa, del
inmueble, junto con las construcciones anexas, que en él se encuentran, terreno identificado con la ficha predial No. RUPA 5.2-0079-A de fecha febrero de 2019, elaborada por la CONCESIONARIA VIAL UNIÓN DEL SUR S.A.S., correspondiente a la UNIDAD FUNCIONAL 5.2 Sector Catambuco – Pasto.  </t>
  </si>
  <si>
    <t xml:space="preserve">Juzgado 42 civil del circuito de Bogota </t>
  </si>
  <si>
    <t>2530377</t>
  </si>
  <si>
    <t>520013333004202300272-00</t>
  </si>
  <si>
    <t xml:space="preserve">- </t>
  </si>
  <si>
    <t xml:space="preserve">La Administración Municipal por intermedio de Secretaria de Hacienda - Tesoreria Muncipal profirio la resolución No 1631 del 15 de septiembre del año 2022, ordena el ambargo del Bien inmueble Identificado con Matricula Inmobiliaria No 240-235059, que mediante Resolución No 1937 del 26 de diciembre de 2022, niega la excepción de prescripción de la acción de cobro y rechaza la excepción innomidada y la Resolución No 6362 del 16 de agosto del año 2023, notificada el 4 de noviembre del año 2023, en la cual confirma la desición inicial y se niega la excepción presentadas, contra de la señora  CLAUDIA ARCINIEGAS TORRES, en aras de garantizar la deuda por concepto de impuesto predial. </t>
  </si>
  <si>
    <t>VIOLACIÓN DE UNA NORMA JURIDICA SUPERIOR, FALSA MOTIVACIÓN DEL ACTO ADMINISTRATIVO, INEXISTENCIA DE LA DOBLE INSTANCIA, CONCENTRACIÓN DE PODER, Y VIOLACIÓN DEL DEBIDO PROCESO Y DERECHO DE DEFENSA.</t>
  </si>
  <si>
    <t>Segunda Instancia</t>
  </si>
  <si>
    <t>Juzgado Cuarto Contenciosos Administrativo del Circuito de Pasto</t>
  </si>
  <si>
    <t>Sentencia</t>
  </si>
  <si>
    <t xml:space="preserve">Solicitud viabilidad para interponer recurso de apelacion de sentencia </t>
  </si>
  <si>
    <t>2523433</t>
  </si>
  <si>
    <t>520013333005202300267</t>
  </si>
  <si>
    <t>CARLOS ALBERTO FRANCO MARTINEZ</t>
  </si>
  <si>
    <t>BORYS ALEXANDER ROMERO PAZ</t>
  </si>
  <si>
    <t>Que se revoque la Resolución No.324-2022 del 23 de noviembre de 2022, expedida por la DIRECCION ADMINISTRATIVA DE PLAZAS DE MERCADO, mediante la cual “se da por terminada la autorización de explotación del puesto No. 51 Sector LA L de la plaza de mercado el tejar”, con fundamento a la vulneración del derecho al debido proceso, defensa y contradicción, y se cancele al demandado por concepto de perjuicios materiales (Daño Emergente y Lucro Cesante) y los perjuicios inmateriales (Daño Moral Objetivado y Subjetivado y Daño a la vida en relación) causados por la afectación a los derechos.</t>
  </si>
  <si>
    <t>ILEGALIDAD DEL ACTO ADMINISTRATIVO - VULNERACIÓN DEL DEBIDO PROCESO Y DERECHO DE DEFNSA</t>
  </si>
  <si>
    <t xml:space="preserve">Segunda Instancia </t>
  </si>
  <si>
    <t>Juzgado Quinto Contencioso Administrativo del Circuito de Pasto</t>
  </si>
  <si>
    <t>TRIBUNAL ADMINISTRATIVO DE NARIÑO - SALA UNITARIA DE DESICIÓN Mag. JOSE GABRIEL SANTACRUZ MIRANDA</t>
  </si>
  <si>
    <t xml:space="preserve">Apelacion sentencia parte demandante AUTO DEL 08/09/2025 SE ADMITIO APELACIÓN CONTRA SENTENCIA </t>
  </si>
  <si>
    <t xml:space="preserve">AUTO DEL 8-9-2025 NOTIFICADO 15-09-2025 ADMITE APELACIÓN SENTENCIA </t>
  </si>
  <si>
    <t>2522567</t>
  </si>
  <si>
    <t>52001333300720230026600</t>
  </si>
  <si>
    <t>CARMEN ELENA ERAZO LOPEZ y OTROS</t>
  </si>
  <si>
    <t>Sea declarada la responsabilidad de la Alcaldía de San Juan de Pasto respecto al daño
contingente al que están expuestos los derechos colectivos el goce del espacio público y la
utilización y defensa de los bienes de uso público; La seguridad y salubridad públicas, consagrados
en el artículo 4 de la ley 472 de 1998.
SEGUNDO: Sean amparados los derechos e intereses colectivos anteriormente mencionados
conforme a lo desarrollado en la Sentencia C-622 del 14 de agosto de 2007.
TERCERO: Se imponga al Alcalde Municipal el deber de realizar un cerramiento del parque
Ambiental de Rumipamba, se fije un horario de acceso, adicionalmente se designe a una entidad o
dependencia con el objeto de garantizar la vigilancia y control, en aras de materializar los objetivos
que inicialmente se le habían asignado a este centro recreacional o alguna otra medida que el juez
considere acorde conforme a la C-215 de 1999</t>
  </si>
  <si>
    <t>Violacion o amenaza al goce del espacio publico y a la utilizacion y defensa de bienes de uso publico Subcausa: Accion popular</t>
  </si>
  <si>
    <t>Juzgado Septimo Contenciosos Administrativo del Circuito de Pasto</t>
  </si>
  <si>
    <t>Tribunal Administrativo de Nariño Magistrado EDGAR GUILLERMO CABRERA RAMOS</t>
  </si>
  <si>
    <t xml:space="preserve">Sentencia de Segunda Instancia </t>
  </si>
  <si>
    <t>SENTENCIA DEL 05-12-2025, NOTIFICADA EL 18-12-2025</t>
  </si>
  <si>
    <t>2508702</t>
  </si>
  <si>
    <t>52001233300020230025500</t>
  </si>
  <si>
    <t>EUDORO ROSERO IBARRA, NORMA ROCIO CHINGUAL</t>
  </si>
  <si>
    <t>EUDORO ROSERO IBARRA</t>
  </si>
  <si>
    <t>ECONOMICO Y COMPETITIVIDAD.</t>
  </si>
  <si>
    <t>SECRETARIA DE PLANEACION</t>
  </si>
  <si>
    <t xml:space="preserve">Mediante Resolución No. 031 del 9 de febrero de 2023 proferida por el Alcalde Municipal, se ordenó iniciar el trámite judicial de expropiación de un lote de terreno y casa de habitación ubicada en la calle 22 No. 43A Bis -26 LOTE </t>
  </si>
  <si>
    <t>ILEGALIDAD DEL ACTO ADMINISTRATIVO QUE DECRETA LA EXPROPIACION</t>
  </si>
  <si>
    <t xml:space="preserve">Tribunal Administrativo de Nariño. Magistrada Sandra Lucía Ojeda Insuasty </t>
  </si>
  <si>
    <t xml:space="preserve">ALEGATOS DE CONCLUSIÓN </t>
  </si>
  <si>
    <t>2509203</t>
  </si>
  <si>
    <t>52001333300220230019700</t>
  </si>
  <si>
    <t>LUIS ALFONSO VILLOTA ROMERO Y OTROS</t>
  </si>
  <si>
    <t>WILLIAM JARAMILLO BEJARANO</t>
  </si>
  <si>
    <t>EMPRESA METROPOLITANA DE ASEO DE
PASTO S.A. E.S.P.- EMAS</t>
  </si>
  <si>
    <t>Se declare administrativamente responsable al MUNICIPIO DE PASTO y a la EMPRESA METROPOLITANA DE ASEO DE PASTO S.A. E.S.P. - EMAS, por la falla (omisión) en el servicio, que dio lugar a la muerte de LUIS FRANCISCO VILLOTA BRAVO el pasado 29 de junio de 2021 condenando a las entidades demandadas al pago de las indemnizaciones correspondientes</t>
  </si>
  <si>
    <t>Daños a bienes en manifestacion publica</t>
  </si>
  <si>
    <t>$ 1.100.281.664</t>
  </si>
  <si>
    <t>Juzgado SegundoAdministrativo del Circuito de Pasto</t>
  </si>
  <si>
    <t>2524628</t>
  </si>
  <si>
    <t>52001333300820230005900</t>
  </si>
  <si>
    <t xml:space="preserve">COOPERATIVA AMERICANA DE TRANSPORTADORES LTDA - COOAMETRAN </t>
  </si>
  <si>
    <t>ALCALDIA MUNICIPAL DE PASTO</t>
  </si>
  <si>
    <t>SECRETARIA DE TRANSITO Y TRANSPORTE</t>
  </si>
  <si>
    <t>Se declare la NULIDAD Y RESTABLECIMIENTO DEL DERECHO de los actos administrativos proferidos por el MUNICIPIO DE PASTO NARIÑO, a través de la SECRETARIA DE TRANSITO Y TRANSPORTE MUNICIPAL –Resolución N. 2219 del 10 de junio de 2022- , por medio de la cual, se reestructura oficiosamente el servicio y se modifican los permisos de operación a la empresa COOPERATIVA AMERICANA DE TRANSPORTADORES LTDA – COOAMETRAN LTDA, con el objeto de prestar el servicio para el Sistema Estratégico de Transporte Público de Pasto y se dictan otras disposiciones-, y consecuencialmente, la nulidad de la Resolución N. 4124 del 13 de octubre de 2022, por medio de la cual, el Ente territorial convocado, resuelve el recurso de reposición y en subsidio apelación interpuesto por la COOPERATIVA AMERICANA DE TRANSPORTADORES LTDA en contra del acto administrativo N. 2219 de 2022,  confirmando su contenido en todas sus
partes; para que previos los trámites legales del proceso ordinario.</t>
  </si>
  <si>
    <t xml:space="preserve">Ilegalidad de los actos administrativos </t>
  </si>
  <si>
    <t xml:space="preserve">Juzgado Octavo Contencioso Administrativo del Circuito de Pasto </t>
  </si>
  <si>
    <t>2508338</t>
  </si>
  <si>
    <t>52001333300420230009800</t>
  </si>
  <si>
    <t>SECRETARÍA DE HACIENDA</t>
  </si>
  <si>
    <t>Mediante Auto 135256 del 1 de agosto de 2022 el Tesorero Municipal de la Alcaldía de Pasto profiere acto administrativo por medio del cual Libra Mandamiento de pago en contra de Claudia Arciniega Torres por la suma de DOS MILLONES OCHENTA Y CINCO MIL QUINIENTOS ONCE PESOS ($2.085.511) por concepto de impuesto predial. Con fecha 22 de diciembre de 2022 la Tesorería de la Alcaldía Municipal mediante Resolución 1932, notificada por correo urbano el 28 de diciembre de ese año, decide confirma la decisión por medio del cual se niegan las excepciones presentadas originalmente, aclarando que contra el mismo no procede recurso alguno</t>
  </si>
  <si>
    <t>ILEGALIDAD DEL ACTO ADMINISTRATIVO QUE LIQUIDA UN IMPUESTO</t>
  </si>
  <si>
    <t xml:space="preserve">Juzgado Cuarto Contencioso Administrativo del Circuito </t>
  </si>
  <si>
    <t>2566039</t>
  </si>
  <si>
    <t>52001310500220230038500</t>
  </si>
  <si>
    <t>AYDA LIGIA LEGARDA MUÑOZ</t>
  </si>
  <si>
    <t>FERNANDO EDMUNDO ACOSTA CAICEDO</t>
  </si>
  <si>
    <t>FUERO SINDICAL</t>
  </si>
  <si>
    <t>SUBSECRETARIA DE TALENTO HUMANO</t>
  </si>
  <si>
    <t>Mediante Resolución 0817 del 12 de septiembre de 2023, el municipio de Pasto termina el encargo de la señora AYDA LIGIA LEGARDA MUÑOZ, y ordena su retorno al cargo de auxiliar administrativo del que es titular y estar inscrita en carrera administrativa.</t>
  </si>
  <si>
    <t>Desconocimiento del fuero sindical</t>
  </si>
  <si>
    <t>Juzgado Segundo Laboral del Circuito de Pasto</t>
  </si>
  <si>
    <t xml:space="preserve">Auto de archivo </t>
  </si>
  <si>
    <t>Archivo</t>
  </si>
  <si>
    <t>2507445</t>
  </si>
  <si>
    <t>52001233300020240000200</t>
  </si>
  <si>
    <t>FUNDACION JURIDICA POPULAR DE COLOMBIA</t>
  </si>
  <si>
    <t>NACIÓN COLOMBIANA - AGENCIA NACIONAL DE INFRAESTRUCTURA ANI –
INSTITUTO NACIONAL DE VIAS - INVIAS – MINISTERIO DE TRANSPORTE –
DEPARTAMENTO DE NARIÑO – MUNICIPIO DE
IPIALES – UNION VIAL DEL SUR,</t>
  </si>
  <si>
    <t>SECRETARIA DE INFRAESTRUCTURA/SECRETARIA DE PLANEACION</t>
  </si>
  <si>
    <t>Transcurrido un año no se ha efectuado trabajo alguno tendiente a la construcción de la Doble Calzada entre Pasto y Catambuco, y con relación al trayecto entre San Juan (Ipiales) y Rumichaca (frontera con Ecuador).</t>
  </si>
  <si>
    <t>VIOLACIÓN O AMENAZA AL GOCE DEL ESPACIO PUBLICO Y A LA UTILIZACIÓN Y DEFENSA DE BIENES DE USO PUBLICO</t>
  </si>
  <si>
    <t xml:space="preserve">Tribunal Administrativo de Nariño. Magistrado Alvaro Montenegro Calvachy </t>
  </si>
  <si>
    <t>2235222</t>
  </si>
  <si>
    <t>25000234100020210068200</t>
  </si>
  <si>
    <t>VEEDURÍA CIUDADANA EQUIDAD EN EL TRANSPORTE</t>
  </si>
  <si>
    <t>AURA LILIANA REYES QUINTERO</t>
  </si>
  <si>
    <t>NACION - MINISTERIO DE TRANSPORTE- SUPERINTENCDENCIA DE TRANSPORTE</t>
  </si>
  <si>
    <t>SECRETARIA DE TRANSITO</t>
  </si>
  <si>
    <t xml:space="preserve">DECLARAR  a la NACIÓN, MINISTERIO DE TRANSPORTE como RESPONSABLE, por las acciones y omisiones de los funcionarios comprometidos en la aplicación de los principios constitucionales y legales de MORALIDAD ADMINISTRATIVA en las diferentes dependencias de la Entidad y organismos adscritos o vinculados a esta, generando la falta de control de los registros iniciales de los vehículos de carga matriculados a partir de 2004 hasta la fecha.  
</t>
  </si>
  <si>
    <t>Violacion o amenaza a la moralidad administrativa</t>
  </si>
  <si>
    <t>Tribunal Administrativo de Cundinamarca - Sección Primera - Subsección B</t>
  </si>
  <si>
    <t>Requiere a la Nacion - Ministerio de Transporte y Supertransporte</t>
  </si>
  <si>
    <t>52001233100020110024101</t>
  </si>
  <si>
    <t>MARIA ELENA CAICEDO</t>
  </si>
  <si>
    <t>ALBERTO VILLAREAL MAYA</t>
  </si>
  <si>
    <t xml:space="preserve">SECRETARIA DE PLANEACION </t>
  </si>
  <si>
    <t>Daños y perjuicios por irregularidades al expedir licencia construccion curaduria primera</t>
  </si>
  <si>
    <t>Tribunal Administrativo de Nariño - Mag. Ana Beel Bastidas Pantoja</t>
  </si>
  <si>
    <t>Consejo de Estado Mag. Roberto Augusto Serrato Valdes</t>
  </si>
  <si>
    <t xml:space="preserve">Sentencia confirma </t>
  </si>
  <si>
    <t>no presenta actuacion en esta instancia</t>
  </si>
  <si>
    <t>CUMPLIDO</t>
  </si>
  <si>
    <t>2388847</t>
  </si>
  <si>
    <t>52001233100020120023600</t>
  </si>
  <si>
    <t>FRANCISCO DEL CASTILLO ORDOÑEZ</t>
  </si>
  <si>
    <t>ANA CRISTINA DEL CASTILLO VILLOTA</t>
  </si>
  <si>
    <t xml:space="preserve">CONTRALORIA MUNICIPAL </t>
  </si>
  <si>
    <t>Nulidad proceso Fiscal que lo sanciono Contraloria Mpal. Como Gerente Empopasto</t>
  </si>
  <si>
    <t>ILEGALIDAD DEL ACTO ADMINISTRATIVO QUE IMPONE SANCION EN EJERCICIO DEL CONTROL FISCAL</t>
  </si>
  <si>
    <t>Primera Instancia</t>
  </si>
  <si>
    <t>Tribunal Administrativo de Nariño - Mag.  Edgar Guillermo Cabrera Ramos</t>
  </si>
  <si>
    <t>Corre traslado alegatos de conclusion</t>
  </si>
  <si>
    <t>Alegatos de conclusion</t>
  </si>
  <si>
    <t>52001233100020170001200</t>
  </si>
  <si>
    <t xml:space="preserve">ZOILA CRUZ BERNAL VILLA </t>
  </si>
  <si>
    <t xml:space="preserve">NOMBRE PROPIO </t>
  </si>
  <si>
    <t xml:space="preserve">OFICINA ASESORA JURIDICA </t>
  </si>
  <si>
    <t xml:space="preserve">Recurso de queja interpuesto por no cumplimiento de sentencia de 17/06/2014, la cual fue dejada sin efectos </t>
  </si>
  <si>
    <t>INCUMPLIMIENTO DE SENTENCIA JUDICIAL</t>
  </si>
  <si>
    <t>Declara terminado el proceso por cumplimiento de la obligación</t>
  </si>
  <si>
    <t>Contestacion recurso de queja</t>
  </si>
  <si>
    <t>639800</t>
  </si>
  <si>
    <t>52001233300020140042500</t>
  </si>
  <si>
    <t>RUBIO ARGOTE BOLAÑOS Y OTROS / Migrado</t>
  </si>
  <si>
    <t>IGAC</t>
  </si>
  <si>
    <t xml:space="preserve">ACCIÓN DE GRUPO </t>
  </si>
  <si>
    <t xml:space="preserve">SECRETARIA DE HACIENDA </t>
  </si>
  <si>
    <t>Pago perjuicios irrogados al grupo de victimas contribuyentes del Impuesto Predial Unificado</t>
  </si>
  <si>
    <t>Tribunal Administrativo de Nariño - Mag. Alvaro Montenegro Calvache</t>
  </si>
  <si>
    <t>Consejo de Estado Mag. Guillermo Sanchez Luque</t>
  </si>
  <si>
    <t>JAVIER PEÑARANDA MENDEZ</t>
  </si>
  <si>
    <t>Contrato 20230284 T.P. 37231</t>
  </si>
  <si>
    <t xml:space="preserve"> N/A</t>
  </si>
  <si>
    <t>520012333000201700367</t>
  </si>
  <si>
    <t>UNION TEMPORAL CONEXION 2016</t>
  </si>
  <si>
    <t>MARIO ANDRES ZAMBRANO PATIÑO</t>
  </si>
  <si>
    <t xml:space="preserve">DEPARTAMENTO ADMINISTRATIVO DE CONTRATACION </t>
  </si>
  <si>
    <t>Declarar la nulidad de la Resolucion 105 del 05 de septiembre de 2016, publicada en plataforma SECOP el día 7 de septiembre de 2017</t>
  </si>
  <si>
    <t>ILEGALIDAD DEL ACTO ADMINISTRATIVO QUE ADJUDICA UN CONTRATO</t>
  </si>
  <si>
    <t>Tribunal Administrativo de Nariño - Mag. Beatriz Melodelgado Pabon</t>
  </si>
  <si>
    <t>Sentencia primera instancia favorable</t>
  </si>
  <si>
    <t>Presenta alegatos de conclusión</t>
  </si>
  <si>
    <t>2389158</t>
  </si>
  <si>
    <t>52001233300020180050900</t>
  </si>
  <si>
    <t>MANUEL MARIA ZARAMA Y OTRO</t>
  </si>
  <si>
    <t>MARTHA LUCIA OJEDA PEREZ</t>
  </si>
  <si>
    <t xml:space="preserve">SECRETARIA GENERAL </t>
  </si>
  <si>
    <t>Condenar al Municipio de Pasto por ocupacion de los inmuebles ubicados en los rosales II</t>
  </si>
  <si>
    <t>OCUPACION PERMANENTE DE INMUEBLE</t>
  </si>
  <si>
    <t>Fija fecha para audiencia inicial</t>
  </si>
  <si>
    <t>Contestacion de demanda y propone excepciones</t>
  </si>
  <si>
    <t>2507493</t>
  </si>
  <si>
    <t>52001333300720230024600</t>
  </si>
  <si>
    <t>CLAUDIA JIMENA LAGOS MAIGUAL Y OTROS</t>
  </si>
  <si>
    <t>DARIO JARAMILLO RAMOS</t>
  </si>
  <si>
    <t xml:space="preserve">PANAVIAS INGENIERIA Y CONSTRUCCIONES S.A. - SECRETARIA DE INFRAESTRUCTURA Y VALORIZACIÓN - </t>
  </si>
  <si>
    <t>Se declare administrativamente responsable al Municipio de Pasto - Secretaria de Infraestructura y Valorización y al contratista de obra Panavias, por el fallecimiento acaecido del señor AGUSTIN LUCIO CRIOLLO MAIGUAL, en la vereda Gualmatan, con la ejecución del contrato de obra No. 20212866 “El contratista se compromete para con el Municipio de Pasto -
Secretaría de Infraestructura y Valorización, a realizar la obra mejoramiento de
vía en Gualmatán a través del sistema de placa”</t>
  </si>
  <si>
    <t>MUERTE POR VIA PÚBLICA EN MAL ESTADO</t>
  </si>
  <si>
    <t>Juzgado Septimo Administrativo del Circuito de Pasto</t>
  </si>
  <si>
    <t>2503530</t>
  </si>
  <si>
    <t>52001333300820230000100</t>
  </si>
  <si>
    <t>DOMINGO FIDENCIO BOLAÑOS</t>
  </si>
  <si>
    <t xml:space="preserve">LEIDY JOHANA CEVALLOS BURBANO </t>
  </si>
  <si>
    <t>Que se declare la nulidad del acto administrativo contenido en el  oficio No.1530/235-2022 de fecha 22 de junio de 2022,  suscrito por el Dr. JAVIER HERNANDO RECALDE MARTINEZ, en su  calidad de Secretario de Tránsito y Transporte del Municipio de Pasto;  mediante el cual el municipio de Pasto niega la existencia de la  relación laboral con el señor DOMINGO FIDENCIO BOLAÑOS, y no se  accede a la solicitud de reconocer su calidad de prepensionado y de  cancelar conceptos salariales, prestacionales e indemnizatorios y 
demás emolumentos laborales.</t>
  </si>
  <si>
    <t xml:space="preserve">CONFIGURACION DEL CONTRATO REALIDAD </t>
  </si>
  <si>
    <t xml:space="preserve">Convoca audiencia inicial </t>
  </si>
  <si>
    <t>2491665</t>
  </si>
  <si>
    <t>11001334206720220016500</t>
  </si>
  <si>
    <t>ASOCAPITALES</t>
  </si>
  <si>
    <t>FEDEMUNICIPIOS</t>
  </si>
  <si>
    <t>-</t>
  </si>
  <si>
    <t>SECRETARIA DE TRÁNSITO</t>
  </si>
  <si>
    <t>Existencia de vulneración a los derechos e intereses colectivos a la moralidad administrativa y el patrimonio público con ocasión al manejo de los recursos del SIMIT, administrados por FEDEMUNICIPIOS.</t>
  </si>
  <si>
    <t>VIOLACION O AMENAZA A LA MORALIDAD ADMINISTRATIVA</t>
  </si>
  <si>
    <t>JUZGADO SESENTA Y SIETE (67) ADMINISTRATIVO
SECCIÓN SEGUNDA DE BOGOTÁ</t>
  </si>
  <si>
    <t>Pone en conocimiento a diferentes entidades territoriales la existencia de la presente accion</t>
  </si>
  <si>
    <t>2381508</t>
  </si>
  <si>
    <t>52001233300020190054400</t>
  </si>
  <si>
    <t>20/092019</t>
  </si>
  <si>
    <t>TAXIS R.C.P. SAS.</t>
  </si>
  <si>
    <t xml:space="preserve">MARCELA ESCOBAR ALBAN
</t>
  </si>
  <si>
    <t xml:space="preserve">SECRETARIA DE TRANSITO </t>
  </si>
  <si>
    <t>Que se decrete la Nulidad del Acto Administrativo Numero 1572 de 29 de mayo DE 2019 expedida por la SECRETARIA DE TRANSITO y Transporte Municipal de Pasto, ordene la habilitacion, como empresa de servicio publico de transporte terrestre automotor individual de pasajeros en
vehiculos tipo taxi</t>
  </si>
  <si>
    <t>ILEGALIDAD DE ACTO ADMINISTRATIVO</t>
  </si>
  <si>
    <t>Tribunal Administrativo de Nariño - Mag. Sandra Lucia Ojeda Insuasty</t>
  </si>
  <si>
    <t>Acepta solicitud de desistimiento</t>
  </si>
  <si>
    <t xml:space="preserve">Pronunciamiento desistimiento </t>
  </si>
  <si>
    <t>52001233300020200052700</t>
  </si>
  <si>
    <t>CONTROL INMEDIATO DE LEGALIDAD</t>
  </si>
  <si>
    <t xml:space="preserve">Oficina Asesora Juridica Despacho Alcalde </t>
  </si>
  <si>
    <t>CONTROL AL DECRETO No. 0216 DEL 16 DE ABRIL DE 2020</t>
  </si>
  <si>
    <t>CONTROL DE LEGALIDAD</t>
  </si>
  <si>
    <t>CRISTINA CEBALLOS MELO</t>
  </si>
  <si>
    <t>Decreto 0051 de 13/03/2020 T.P. 204.369</t>
  </si>
  <si>
    <t>CONTESTA DEMANDA</t>
  </si>
  <si>
    <t>52001233300020200052800</t>
  </si>
  <si>
    <t>Por el cual procede a verificar si el decreto No. 0217 de 20 de abril de 2020, expedido por el señor Alcalde del Municipio de Pasto si cumple con los requisitos para ser objeto de control inmediato de legalidad.</t>
  </si>
  <si>
    <t>52001233300020200097100
52001233300020200097300
52001233300020200097600</t>
  </si>
  <si>
    <t>LUIS ARMANDO DELGADO MERA
CARLOS ANDRES ACOSTA SANTACRUZ
JOHAN JAVIER CABRERA ARANGO</t>
  </si>
  <si>
    <t>ROSA SONIA ZAMBRANO ARCINIEGAS; CONCEJO MUNICIPAL DE PASTO</t>
  </si>
  <si>
    <t>Declarar nulidad parcial de la resolucion 067 de 2020, mediante la cual  llama a ocupar  la curul declarada vacante a la señora ROSA SONIA ZAMBRANO ARCINIEGAS, al encontrarse  incursa en una causal de inhabilidad para ser elegida Consejal de Pasto</t>
  </si>
  <si>
    <t>VIOLACION AL REGIMEN LEGAL DE INHABILIDADES E INCOMPATIBILIDADES PARA ACCEDER A CARGO DE ELECCION POPULAR</t>
  </si>
  <si>
    <t xml:space="preserve">Sentencia segunda instancia </t>
  </si>
  <si>
    <t>2499888</t>
  </si>
  <si>
    <t>52001333300820210004700</t>
  </si>
  <si>
    <t xml:space="preserve">CARLOS ROBERTO ROJAS y OTROS  </t>
  </si>
  <si>
    <t>RICHARD DAVID SARASTY NIEVES</t>
  </si>
  <si>
    <t>DECLARAR que la ALCALDIA MUNICIPAL DE PASTOSECRETARIA DE PLANEACIÓN Y OBRAS PÚBLICAS ,representada por el Señor Alcalde Municipal de Pasto, es administrativamente responsable de la totalidad de los daños y perjuicios morales y materiales ocasionados al Señor CARLOS ROBERTO ROJAS, y señoras MARIA LAURA ELISA CADENA CADENA, ROSALBA ROJAS BENAVIDES, TRANSITO EMILIA ROJAS CADENA, AURA ELISA ROJAS CADENA y MARIA IRMA MATABANCHOY CADENA, con ocasión a los hechos del 09 de agosto de 2018</t>
  </si>
  <si>
    <t>Lesion por indebida o insuficiente adopcion de medidas de proteccion y seguridad</t>
  </si>
  <si>
    <t xml:space="preserve">pendiente que se programe audiencia incial </t>
  </si>
  <si>
    <t>52001310500120230025000</t>
  </si>
  <si>
    <t>HOSPITAL UNIVERSITARIO
DEPARTAMENTAL DE NARIÑO E.S.E.</t>
  </si>
  <si>
    <t>EJECUTIVO</t>
  </si>
  <si>
    <t xml:space="preserve">En fecha 20 de mayo de 2026 se presento alegato de conclusión de segunda instancia </t>
  </si>
  <si>
    <t xml:space="preserve">Alegatos de conclusión de segunda instancia </t>
  </si>
  <si>
    <t>52001400300520230091400</t>
  </si>
  <si>
    <t>HERMER RENET ACOSTA MADROÑERO</t>
  </si>
  <si>
    <t>ESTHER JULIA HENAO, BRANDON PALMA DÍAZ, LUZ MARY ROJAS, ADELMO EMIGDIO ZAMBRANO LÓPEZ, DIAN-PASTO</t>
  </si>
  <si>
    <t>Juzgado Quinto Civil Municipal de Pasto</t>
  </si>
  <si>
    <t>SECRETARIA GENERAL DIEGO ARTURO CASTRO</t>
  </si>
  <si>
    <t xml:space="preserve">Admite demanda - pendiente notificar </t>
  </si>
  <si>
    <t>2502228</t>
  </si>
  <si>
    <t xml:space="preserve">11001333502920230015300 </t>
  </si>
  <si>
    <t>MAGDA ALEJANDRA RODRIGUEZ LOPEZ y OTROS</t>
  </si>
  <si>
    <t>LEYDI VIVIANA TORO CHAMORRO</t>
  </si>
  <si>
    <t xml:space="preserve">COMISIÓN NACIONAL DEL SERVICIO CIVIL, UNIVERSIDAD LIBRE, STHEPEN GUIOVANNY BOLAÑOS MESIAS </t>
  </si>
  <si>
    <t>Que se declare la Nulidad del acto administrativo mediante el cual, la CNSC y la Universidad Libre, el día 27 de mayo de 2022, publican los resultados preliminares a través del sistema – SIMO, respecto de la etapa de valoración de antecedentes del Proceso de Selección No. 1522 a 1526 de 2020 - Territorial Nariño, inherente a la OPEC 163288, del acto administrativo que en cumplimiento de lo establecido en el numeral 5.6 del Anexo a los Acuerdos, la CNSC y la Universidad Libre publican los resultados y respuesta a reclamaciones de la etapa de Valoración de Antecedentes, respecto al Procesos de Selección No. 1522 a 1526 de 2020 - Territorial Nariño, cargo, nivel: profesional, denominación: Comisario de Familia, grado 4, Código: 202, OPEC 163288 y de la  RESOLUCIÓN № 11684 del 26 de agosto de 2022, “Por la cual se conforma y adopta la Lista de Elegibles para proveer uno (1) vacante(s) definitiva(s) del empleo denominado COMISARIO DE FAMILIA, Código 202, Grado 4, identificado con el Código OPEC No. 163288, MODALIDAD ABIERTO del Sistema General de Carrera Administrativa de la planta de personal de la ALCALDIA MUNICIPAL DE SAN JUAN DE PASTO, Proceso de Selección No.M1523 de 2020 – Territorial Nariño”</t>
  </si>
  <si>
    <t>ILEGALIDAD DEL ACTO ADMINISTRATIVO DURANTE EL CONCURSO DE MERITOS PARA PROVEER CARGOS PÚBLICOS</t>
  </si>
  <si>
    <t xml:space="preserve">Juzgado Veintinueve Administrativo de Bogotá D.C. 
Sección Segunda
</t>
  </si>
  <si>
    <t>pendiente contestar demanda</t>
  </si>
  <si>
    <t>2487725</t>
  </si>
  <si>
    <t>52001333300920230017600</t>
  </si>
  <si>
    <t>HECTOR LUIS BETANCOURTH</t>
  </si>
  <si>
    <t>DANIEL MORA INSUASTY</t>
  </si>
  <si>
    <t>Declarar administrativamente responsable AL MUNICIPIO DE PASTO, de los perjuicios
morales, ocasionados a la vida e integridad física de la parte demandante HECTOR LUIS
BETANCOURTH, por los hechos ocasionados el día 26 de mayo del año 2021, siendo
aproximadamente las 6:00 pm en el sector de la panamericana, de la ciudad de Pasto.</t>
  </si>
  <si>
    <t>Daños a bienes por falta de adopcion de medidas de proteccion y seguridad</t>
  </si>
  <si>
    <t xml:space="preserve">Concede recurso de apelación </t>
  </si>
  <si>
    <t>2486831</t>
  </si>
  <si>
    <t>11001333603720230030700</t>
  </si>
  <si>
    <t>CRISTIAN GIOVANNY CULTID ESTRADA Y OTRO</t>
  </si>
  <si>
    <t>ANGELA MILENA VITERI ZAMBRANO-SEBASTIAN EVERARDO LOPEZ JURADO</t>
  </si>
  <si>
    <t>NACION, MINISTERIO DE DEFENSA Y POLICIA NACIONAL</t>
  </si>
  <si>
    <t>SECRETARIA DE GOBIERNO</t>
  </si>
  <si>
    <t xml:space="preserve">Declarar que la NACIÓN COLOMBIANA – MINISTERIO DE DEFENSA NACIONAL – POLICÍA NACIONAL y MUNICIPIO DE PASTO, es solidaria, administrativa y patrimonialmente responsable por las lesiones que sufrió CRISTIAN GIOVANNY CULTID ESTRADA el día 15 de septiembre de 2022 cuando se encontraba interno en el Centro de Traslado por Protección “Permanente 3” ubicado en el barrio Corazón de Jesús de la ciudad de Pasto, bajo la protección, guarda y cuidado de la entidad demandada.
</t>
  </si>
  <si>
    <t>Lesion a recluso causada por otro recluso</t>
  </si>
  <si>
    <t xml:space="preserve">
Juzgado Treintay siete Administrativo Sección Tercera de Bogotá </t>
  </si>
  <si>
    <t xml:space="preserve">
Juzgado Treinta y Siete Administrativo Sección Tercera de Bogotá </t>
  </si>
  <si>
    <t>Pendiente contestar demanda</t>
  </si>
  <si>
    <t>2164581</t>
  </si>
  <si>
    <t>52001233300020200097200</t>
  </si>
  <si>
    <t>PROCURADORA 96 JUDICIAL</t>
  </si>
  <si>
    <t>UNIDAD NACIONAL DE GESTION DEL RIESGO DE DESASTRES</t>
  </si>
  <si>
    <t xml:space="preserve">DIRECCION DE GESTION DEL RIESGO </t>
  </si>
  <si>
    <t>Implementacion  o habilitacion de los albergues temporales del Fontivon, Postobon, El Rosal, Potreros, y el Vergel y otros,  legalizacion de predio donde se encuentran los albergues , reparacion y sustitucion de albergues - Zona Zava</t>
  </si>
  <si>
    <t>INCUMPLIMIENTO EN EL DEBER DE SEGURIDAD Y PREVENCION DE DESASTRES</t>
  </si>
  <si>
    <t xml:space="preserve">Requerimiento: se requiere a los sujetos procesales e intervinientes para que en el término 3 días reporten al despacho si han procedido con la publicación de la parte resolutiva de la sentencia en las páginas web de cada una de las entidades
</t>
  </si>
  <si>
    <t>Descorre traslado de recurso de Reposición al auto del 06 de septiembre de 2023</t>
  </si>
  <si>
    <t>Resolucion 304 del 14 de noviembre de 2023</t>
  </si>
  <si>
    <t>Dirección Administrativo para la Gestión del Riesgo de Desastres del Municipio de Pasto</t>
  </si>
  <si>
    <t>2498094</t>
  </si>
  <si>
    <t>52001418900220230008700</t>
  </si>
  <si>
    <t>DORIS DEL CARMEN RODRÍGUEZ YELA</t>
  </si>
  <si>
    <t>MONICA MERCEDES DELGADO CORDOBA</t>
  </si>
  <si>
    <t>ASOCIACIÓN DE VIVIENDA LAS BRISAS Y PERSONAS INDETERMINADOS</t>
  </si>
  <si>
    <t>El inmueble objeto del litigio, se identifica con el folio de matrícula inmobiliaria No. 240-101205 de la Oficina de Registro de Instrumentos Públicos de Pasto, código catastral 0101000010240010000000000, el cual es reclamado por posesión y realización de acción como señora y dueña del lote por 20 años, realizando mantenimiento y adecuación al inmuble</t>
  </si>
  <si>
    <t>PRESCRIPCION ADQUISITIVA DE DOMINIO</t>
  </si>
  <si>
    <t>Juzgado Segundo de Pequeñas Causas y Competencia Múltiple de Pasto</t>
  </si>
  <si>
    <t xml:space="preserve">Contesta demanda </t>
  </si>
  <si>
    <t>2485471</t>
  </si>
  <si>
    <t>52001333300820230011400</t>
  </si>
  <si>
    <t xml:space="preserve">ALVARO EFRAIN SANTACRUZ GARCIA </t>
  </si>
  <si>
    <t>NOMBRE PROPIO</t>
  </si>
  <si>
    <t>CONCEJO DE PASTO, INPEC</t>
  </si>
  <si>
    <t>SECRETARIA DE SALUD</t>
  </si>
  <si>
    <t xml:space="preserve">Ordenar al municipio de Pasto el retiro inmediato y la reubicación del centro de penitencia
ubicado en el barrio corazón de Jesús por  violación de los derechos colectivos a un ambiente sano, a la seguridad, salubridad, desarrollo urbano y calidad de vida de los habitantes de la comunidad del barrio corazón de Jesús de Pasto. </t>
  </si>
  <si>
    <t>Violacion o amenaza al goce de un ambiente sano</t>
  </si>
  <si>
    <t>2485599</t>
  </si>
  <si>
    <t>VICTOR EDUARDO MUÑOZ ROSERO</t>
  </si>
  <si>
    <t>CONCEJO DE PASTO</t>
  </si>
  <si>
    <t xml:space="preserve">Delarar la nulidad de los Acuerdos Municipales No. 030 del 20 de septiembre de 2023 "POR MEDIO DEL CUAL SE AUTORIZA AL GERENTE DE LA "UNIDAD ADMINISTRATIVA ESPECIAL DEL SISTEMA ESTRATÉGICO DE TRANSPORTE PUBLICO UAE -SETP" PARA COMPROMETER VIGENCIAS FUTURAS EXCEPCIONALES y 031 DEL 20 DE SEPTIEMBRE DE 2023 "POR MEDIO DEL CUAL SE AUTORIZA AL GERENTE DE LA "UNIDAD ADMINISTRATIVA ESPECIAL DEL SISTEMA ESTRATÉGICO DE TRANSPORTE PUBLICO VAE – SETP” PARA COMPROMETER VIGENCIAS FUTURAS EXCEPCIONALES , expedidos por el Concejo Municipal. </t>
  </si>
  <si>
    <t>Juzgado Cuarto Contencioso Administrativo del Circuito de Pasto</t>
  </si>
  <si>
    <t>Resuelve solicitud medida cautelar:Niega</t>
  </si>
  <si>
    <t>Sentencia Favorable</t>
  </si>
  <si>
    <t>2377896</t>
  </si>
  <si>
    <t>52001233300020200113900</t>
  </si>
  <si>
    <t>GERMAN MONTENEGRO FAJARDO AUDITORES Y ASESORES SAS</t>
  </si>
  <si>
    <t xml:space="preserve">FRANCO ANTONIO SOLARTE JIMENEZ </t>
  </si>
  <si>
    <t>DEPARTAMENTO ADMINISTRATIVO DE CONTRATACION PUBLICA</t>
  </si>
  <si>
    <t>Se declare la nulidad del acto administrativo y se repare los perjuicios causados a mi mandante por el hecho irregular de no haberle adjudicado el contrato PAE 2020.</t>
  </si>
  <si>
    <t xml:space="preserve">Sentencia </t>
  </si>
  <si>
    <t>Presenta alegatos de conclusion</t>
  </si>
  <si>
    <t>Resolucion 304 del 15 de noviembre de 2024</t>
  </si>
  <si>
    <t>ALCALDE MUNICIPIO DE PASTO</t>
  </si>
  <si>
    <t>10 MESES</t>
  </si>
  <si>
    <t>NOVIEMBRE DE 2024</t>
  </si>
  <si>
    <t>06 DE NOVIEMBRE DE 2024</t>
  </si>
  <si>
    <t>RESOLUCION DEL 07 DE FEBRERO DE 2025</t>
  </si>
  <si>
    <t>RESOLUCION 130 DEL 27 DE NOVIEMBRE DE 2024</t>
  </si>
  <si>
    <t>26 DE FEBRERO DE 2025</t>
  </si>
  <si>
    <t>si</t>
  </si>
  <si>
    <t>2024016950 del 13 de diciembre de 2024</t>
  </si>
  <si>
    <t>2.1.3.13.01.001</t>
  </si>
  <si>
    <t>GMF AUDITORES Y ASESORES SAS</t>
  </si>
  <si>
    <t>05 DE MARZO DE 2025</t>
  </si>
  <si>
    <t>01 DE SEPTIEMBRE DE 2025</t>
  </si>
  <si>
    <t>2482305</t>
  </si>
  <si>
    <t>52001233300020230026600</t>
  </si>
  <si>
    <t>JOSE FERNANDO URBANO BRAVO</t>
  </si>
  <si>
    <t>EMPOPASTO, MINISTERIO DE CULTURA, INSTITUTO DE ANTROPOLOGIA E HISTORIA, UNIVERSIDAD DE NARIÑO</t>
  </si>
  <si>
    <t>SECRETARIA DE PLANEACIÓN</t>
  </si>
  <si>
    <t xml:space="preserve">Debido a la realización actividades de intervención, rehabilitación, sustitución, modificación y/o ampliación de redes locales de servicios públicos en los tramos  referenciados, se comenzó a retirar “LAS PIEDRAS SILLARES”  de los andenes del centro histórico de la ciudad de Pasto,  con la finalidad de sustituirlas por adoquín, afectando de  esta manera la infraestructura y arquitectura colonial, por  parte de los ejecutores del contrato, EMPOPASTO S.A E.S.P.
</t>
  </si>
  <si>
    <t>Daños a bienes por ejecucion de obra publica</t>
  </si>
  <si>
    <t>Tribunal Administrativo de Nariño Magistrada Sandra Lucia Ojeda Insuasty</t>
  </si>
  <si>
    <t xml:space="preserve">Niega decreto de medidas cautelares, ordena de oficio realizar inventario exacto de la totalidad de las piedras retiradas de los sectores objeto de intervención  en virtud del proyecto, entre otros. 
</t>
  </si>
  <si>
    <t>2486532</t>
  </si>
  <si>
    <t>52001333300420230017700</t>
  </si>
  <si>
    <t>JOSE IGNACIO ROSERO ORDOÑEZ</t>
  </si>
  <si>
    <t>Se declare la nulidad de la Resolución N°. 4116 del 12 de octubre de 2022 y de la Resolución N°. 4116 del 12 de octubre de 2022,  expedida por la Secretaría de Tránsito y Transporte Municipal de Pasto, “Por medio de la cual se falla la investigación administrativa adelantada contra la empresa de transportes ejecutivos S.A.S, TESA., NIT.8140022924-2”</t>
  </si>
  <si>
    <t>ILEGALIDAD DEL ACTO ADMINISTRATIVO QUE IMPONE SANCION POR INFRACCION DE TRANSITO</t>
  </si>
  <si>
    <t>Auto admite demanda y corre traslado a las partes</t>
  </si>
  <si>
    <t xml:space="preserve">Interponde reposición contra auto que decreta medida cautelar </t>
  </si>
  <si>
    <t>2481363</t>
  </si>
  <si>
    <t xml:space="preserve"> 52001333300120230022800 </t>
  </si>
  <si>
    <t xml:space="preserve"> DEFENSORÍA DEL PUEBLO</t>
  </si>
  <si>
    <t>LILIANA GOMEZ BURGOS</t>
  </si>
  <si>
    <t xml:space="preserve">Gobernación de Nariño, Empopasto, Comfamiliar de Nariño </t>
  </si>
  <si>
    <t>SECRETARIA DE INFRAESTRUCTURA</t>
  </si>
  <si>
    <t>Falta de mantenimiento de un pozo séptico para la recolección de aguas negras del barrio Altos de Chapalito 1</t>
  </si>
  <si>
    <t>VIOLACION O AMENAZA AL GOCE DE UN AMBIENTE SANO</t>
  </si>
  <si>
    <t>Juzgado Primero Administrativo del Circuito de Pasto</t>
  </si>
  <si>
    <t>Auto amplia plazo cumplimiento medida cautelar en diez (10) dias adicionales</t>
  </si>
  <si>
    <t>2481330</t>
  </si>
  <si>
    <t>52001333300420230022400</t>
  </si>
  <si>
    <t>ARMANDO BENAVIDES CARDENAS</t>
  </si>
  <si>
    <t>Curaduría Urbana 2 de Pasto, Luis Artemio Vallejo Unigarro</t>
  </si>
  <si>
    <t xml:space="preserve">El señor LUIS ARTEMIO VALLEJO UNIGARRO, tramitó la licencia de construcción, la cual fue expedida a través de la Resolución Numero 520012220193 del 29 de junio de 2022, expedida por el Curador Urbano Segundo de Pasto, pese a la expedición de la licencia de construcción que autoriza al propietario del inmueble la construcción del edificio cuya destinación es un hotel, el señor VALLEJO UNIGARRO incurrió en irregularidades al configurarse una infracción urbanística al no haber tramitado previamente dicha autorización.
</t>
  </si>
  <si>
    <t>Juzgado Cuarto Administrativo del Circuito de Pasto</t>
  </si>
  <si>
    <t xml:space="preserve">Pendiente sentencia de segunda instancia </t>
  </si>
  <si>
    <t>2481665</t>
  </si>
  <si>
    <t>86001333300220230046800</t>
  </si>
  <si>
    <t>PABLO EMILIO PORTILLA ANDRADE</t>
  </si>
  <si>
    <t xml:space="preserve">Se ordene al Municipio de Pasto aplicar la normatividad relacionada con la prescripción de las sanciones de tránsito impuestas al demandante. </t>
  </si>
  <si>
    <t xml:space="preserve">Juzgado Segundo Administrativo del Circuito de Mocoa   </t>
  </si>
  <si>
    <t xml:space="preserve">Tribunal Administrativo de Nariño  Sala Unitaria de Decisión  Magistrado Ponente: Álvaro Montenegro Calvachy 
</t>
  </si>
  <si>
    <t>Admite recurso de Apelación interpuesto por el actor</t>
  </si>
  <si>
    <t>2482177</t>
  </si>
  <si>
    <t xml:space="preserve">52001333300820230021600 </t>
  </si>
  <si>
    <t>LEYDER ORLANDO ORTIZ ORTIZ</t>
  </si>
  <si>
    <t>Resolución 276 20/09/2022 Acta de Posesion 085 03/10/2022  T.P. 218693</t>
  </si>
  <si>
    <t>Concede recurso de impugnación</t>
  </si>
  <si>
    <t>2476293</t>
  </si>
  <si>
    <t>52001333300920230013200</t>
  </si>
  <si>
    <t xml:space="preserve">ANDREA DEL CARMEN CALDERON VALLEJO
</t>
  </si>
  <si>
    <t>EUGENIO JAVIER ACOSTA HUERTAS</t>
  </si>
  <si>
    <t>Que se declare que la señora ANDREA DEL CARMEN CALDERON VALLEJO
mayor de edad, identificada con la cédula de ciudadanía N.º 36.756.414 de Pasto (N), prestó
sus servicios personales bajo la subordinación o dependencia del MUNICIPIO DE PASTO
desde el quince (15) de mayo de dos mil ocho (2008) y treinta y uno (31) de agosto de dos mil
JUZGADO NOVENO ADMINISTRATIVO DEL CIRCUITO DE PASTO
1veintidós (2022) configurándose una verdadera relación legal y reglamentaria</t>
  </si>
  <si>
    <t xml:space="preserve">Corre traslado excepciones </t>
  </si>
  <si>
    <t>2476215</t>
  </si>
  <si>
    <t>52001333300320230022000</t>
  </si>
  <si>
    <t>JAIME ORLANDO CASTILLO HIDALGO</t>
  </si>
  <si>
    <t xml:space="preserve">Que se ordene a la Secretaría de Movilidad (Tránsito) de PASTO (autoridad demandada) el cumplimiento de lo establecido en las normas mencionadas como incumplidas, o sea, que aplique la caducidad. 
Que se ordene a la Secretaría de Movilidad (Tránsito) de PASTO que retire el (los) comparendos de la base de datos del SIMIT y demás bases de datos de infractores en cumplimiento de la prescripción. 
Que se ordene a la autoridad de control competente, adelantar la investigación del caso para efectos de responsabilidades penales o disciplinarias.
</t>
  </si>
  <si>
    <t>INCUMPLIMIENTO NORMA JURIDICA</t>
  </si>
  <si>
    <t>2023</t>
  </si>
  <si>
    <t>WILDER CALDERÓN MORILLO</t>
  </si>
  <si>
    <t>Decreto 206 5/10/1992
 Acta de posesión 415 de 05/10/1992""T.P.128466"</t>
  </si>
  <si>
    <t>Declara improcedente demanda</t>
  </si>
  <si>
    <t>2469115</t>
  </si>
  <si>
    <t>52001333300920230015400</t>
  </si>
  <si>
    <t>RICARDO ANDRES PINZA ORTEGA</t>
  </si>
  <si>
    <t>DIANA CAROLINA BURBANO CHAMORRO</t>
  </si>
  <si>
    <t xml:space="preserve">Se declare administrativa y patrimonialmente responsable al MUNICIPIO DE PASTO - SECRETARIA DE TRANSITO Y TRANSPORTE MUNICIPAL, por el daño antijurídico material causado al señor RICARDO ANDRES PINZA ORTEGA, identificado con C.C. No. 1.085.268.647, con ocasión de la falla en la prestación del servicio de tránsito ocurrido a título de daño especial, por la imposición de las ordenes de comparendo No. 25031923 y 25019597 por códigos de infracción B1 y F respectivamente, el día 21 de febrero de 2020.
</t>
  </si>
  <si>
    <t>Concede Apelación recurso interpuesto por el accionante</t>
  </si>
  <si>
    <t>2464793</t>
  </si>
  <si>
    <t>52001233300020230010900</t>
  </si>
  <si>
    <t>JORGE OSWALDO CÓRDOBA ROSERO y OTROS</t>
  </si>
  <si>
    <t>BRENDA LUCIA CAICEDO JOJOA</t>
  </si>
  <si>
    <t>CONTROL INTERNO DISCIPLINARIO</t>
  </si>
  <si>
    <t xml:space="preserve">Se declare la nulidad de los actos administrativos de destitución dentro del proceso disciplinario 268 de 2017 en contra del señor Jorge Oswaldo Córdoba Rosero. Fallo de primera instancia 005 de 23 de marzo de 2022 y fallo sancionatorio de segunda instancia de 24 de junio de 2022 y en consecuencia se ordene el reintegro al demandante en el mismo cargo que venía desempeñando, Agente de Tránsito Código 340 grado 02 del nivel técnico, en idénticas condiciones a las que tenía al momento de su desvinculación, o en otro de igual o superior categoría con el pago de los salarios, primas, reajustes o aumentos de sueldo y demás emolumentos que el demandante dejó de percibir, desde la fecha de su ilegal desvinculación y hasta que se produzca el reintegro.
</t>
  </si>
  <si>
    <t>ILEGALIDAD DEL ACTO ADMINISTRATIVO QUE IMPONE SANCION DISCIPLINARIA</t>
  </si>
  <si>
    <t>TRIBUNAL ADMINISTRATIVO DE NARIÑO SALA UNITARIA DE DECISIÓN 
Magistrado Ponente: ÁLVARO MONTENEGRO CALVACHY</t>
  </si>
  <si>
    <t>TRIBUNAL ADMINISTRATIVO DE NARIÑO
SALA UNITARIA DE DECISIÓN 
Magistrado Ponente: ÁLVARO MONTENEGRO CALVACHY</t>
  </si>
  <si>
    <t>2466403</t>
  </si>
  <si>
    <t>52001233300020230013900</t>
  </si>
  <si>
    <t>LUCY MAGALI FIERRO VELÁSQUEZ</t>
  </si>
  <si>
    <t>JULLY ANDREA JATIVA FIERRO</t>
  </si>
  <si>
    <t xml:space="preserve">Se declare la nulidad de la resolución No. 104 de 2022, expedida por la Alcaldía Municipal de Pasto, por medio de la cual se ejecuta una sanción disciplinaria interpuesta contra mi
poderdante LUCY MAGALI FIERRO VELÁSQUEZ, dentro del proceso disciplinario No. 017 de 2014.
Se declare la nulidad del fallo de primera instancia No. 006 de fecha 28 de marzo de
2022 proferido por la Oficina de Control Interno Disciplinario de la Alcaldía Municipal de Pasto dentro del proceso disciplinario No. 017 de 2014.
Se declare la nulidad del fallo de segunda instancia de fecha 13 de mayo de 2022,
proferido por el señor Alcalde Municipal de Pasto, Oficina Asesora Jurídica dentro del proceso disciplinario No. 017 de 2014.
Se ordene la terminación del proceso disciplinario con radicado No. 017-2014 y su
correspondiente archivo, por haberse prescrito la acción disciplinaria desde el día 21 de diciembre de 2021. 
Condenar a la entidad demandada a pagar a la señora LUCY MAGALI FIERRO
VELASQUEZ, identificada con C.C No. 30.733.179, los salarios y demás emolumentos laborales dejados de percibir desde el día 01 de julio del año 2022, que a la fecha corresponde aproximadamente a la suma de DIEZ MILLONES QUINIENTOS TREINTA Y CINCO MIL PESOS ($10.535.000), 
</t>
  </si>
  <si>
    <t>Traslado para alegatos de conclusion</t>
  </si>
  <si>
    <t>2477124</t>
  </si>
  <si>
    <t xml:space="preserve"> 52001333300320230017100</t>
  </si>
  <si>
    <t>MIRIAN MARTINEZ DIAZ</t>
  </si>
  <si>
    <t>EMPRESA METROPOLITANA DE ASEO S.A.  E.S.P. Y VEOLIA</t>
  </si>
  <si>
    <t xml:space="preserve">SECRETARIA DE GESTIÓN AMBIENTAL 
</t>
  </si>
  <si>
    <t xml:space="preserve">Que se declare que el Municipio de Pasto y la Empresa Metropolitana de Aseo de Pasto SA ESP by Veolia son infractores de los siguientes derechos de intereses colectivos, asi: la moralidad administrativa; el goce del espacio público y la utilización y defensa de los bienes de uso público, en condiciones de eficiencia, eficacia y economía; el acceso a los servicios públicos y a que su prestación sea eficiente y oportuna; y, los derechos de los consumidores y usuarios, de conformidad con los supuestos fácticos de la presente acción popular.
Que como consecuencia de la declaración anterior se le ordene al Municipio de Pasto y a la Empresa Metropolitana de Aseo de Pasto S.A, E.S.P. by Veolia que corrijan de forma inmediata en la tarifa se aseo, el cálculo del componente de barrido y limpieza de la ciudad de Pasto, y disminuyan el cobro de la tarifa a los usuarios y consumidores, estableciendo las medidas necesarias para rembolsar o compensar en la facturación futura, el cobro que fue realizado en exceso, y desde que se cometió la infracción, adoptándose todas las medidas necesarias para que dicha situación no se presente a futuro.
A la sentencia que defina la presente acción popular se deberá dar cumplimiento en la forma prevista por la Ley 472 de 1998 en concordancia con las previsiones de la Ley 1437 de 2011 y de las normas que las modifiquen, desarrollen, amplíen, adiciones o sustituyan.
</t>
  </si>
  <si>
    <t>VIOLACION O AMENAZA A LA MORALIDAD ADMINISTRATIVA; VIOLACION O AMENAZA A LOS DERECHOS DE LOS CONSUMIDORES Y USUARIOS;  VIOLACION O AMENAZA AL GOCE DEL ESPACIO PUBLICO Y A LA UTILIZACION Y DEFENSA DE BIENES DE USO PUBLICO</t>
  </si>
  <si>
    <t xml:space="preserve">Sentencia - Ampara derechos fundamentales </t>
  </si>
  <si>
    <t>2631105</t>
  </si>
  <si>
    <t>52001233300020220036000</t>
  </si>
  <si>
    <t>EDGAR JESUS
ORDOÑEZ ZAMBRANO</t>
  </si>
  <si>
    <t>MIGUEL ANGEL GRIJALVA SALCEDO</t>
  </si>
  <si>
    <t xml:space="preserve">CONTROL INTERNO DISCIPLINARIO </t>
  </si>
  <si>
    <t xml:space="preserve">Se declare la nulidad de los actos administrativos mediante proferidos por el Director Administrativo de Control Interno Disciplinario de la Alcaldia de Pasto, mediante los cuales se decidio sancionar demandante con destitucion del cargo e inhabilidad para desempeñar cargos publicos por diez años, se resolvio un recurso de apelacion y se ejecuto la sancion disciplinaria. </t>
  </si>
  <si>
    <t>Tribunal Administrativo de Nariño Magistrada Ponente Ana Beel Bastidas Pantoja</t>
  </si>
  <si>
    <t>Corrre traslado para alegatos de conclusion</t>
  </si>
  <si>
    <t>2405748</t>
  </si>
  <si>
    <t xml:space="preserve">52001233300020230006700   </t>
  </si>
  <si>
    <t xml:space="preserve">  INVIAS, MUNICIPIO DE CHACHAGUI</t>
  </si>
  <si>
    <t>Violación de las derechos a la vida, la integridad fisica y personal, la tranquilidad, la igualdad, el trabajo, la educación, la libre locomoción; el goce del espacio público, la seguridad y salubridad pública; al acceso a los servicios públicos y a que su prestación sea eficiente y oportuna; el derecho a la seguridad y prevención de desastres previsibles técnicamente de las comunidades de las veredas PALMAS ALTO, ATEBAIDA Y JOSEFINA del municipio de Chachagui Nariño a causa del mejoramiento y la construcción del Par vial Altos de Daza ruta 25NRE incluida la culminación de la construcción del puente Bermúdez en la Vía Chachagüí del Departamento de Nariño</t>
  </si>
  <si>
    <t>Fija fecha para audiencia de pruebas</t>
  </si>
  <si>
    <t xml:space="preserve">Resolución cumplimiento fallo de primer instancia  </t>
  </si>
  <si>
    <t>2477506</t>
  </si>
  <si>
    <t xml:space="preserve">52001333300620230017200 </t>
  </si>
  <si>
    <t>LILY ANA CHÁVEZ</t>
  </si>
  <si>
    <t>DANIEL FERNANDO IDÁRRAGA RINCÓN</t>
  </si>
  <si>
    <t>Se ordene al Alcalde Municipal de Pasto que proceda a cumplir con la obligación que le impone el numeral 5 del artículo 27 de Ley 393 de 1997.Como consecuencia de lo anterior y en aras de cumplir con la obligación que impone la norma antes mencionada que el Alcalde proceda, sin mas dilaciones y excusas, a adoptar mediante decreto el PLAN PARCIAL ECOTESCUAL.</t>
  </si>
  <si>
    <t>Juzgado Sexto Administrativo Oral del Circuito de Nariño</t>
  </si>
  <si>
    <t>Tribunal Administrativo de Nariño Sala Primera de Desición</t>
  </si>
  <si>
    <t>OBEDECER LO RESUELTO POR EL SUPERIOR EN PROVIDENCIA DE 12 DE SEPTIEMBRE DE 2023.(Sentencia 1a Instancia)</t>
  </si>
  <si>
    <t>2476355</t>
  </si>
  <si>
    <t>52001333300420230016200</t>
  </si>
  <si>
    <t>RAFAEL FERNANDO BURGOS VELASCO</t>
  </si>
  <si>
    <t>52001310300320230031100</t>
  </si>
  <si>
    <t>HEREDEROS INDETERMINADOS DE ENRIQUETA TERESA DE JESÚS ZARAMA</t>
  </si>
  <si>
    <t xml:space="preserve">SIN </t>
  </si>
  <si>
    <t>Declarar mediante sentencia, por causa de utilidad pública e interés social, a favor del municipio de Pasto, con destino al proyecto “PARQUE LINEAL DEL RIO PASTO – TRAMO 9”, la expropiación y por consiguiente la tradición forzosa, del inmueble, junto con las construcciones anexas, cultivos y especies que en él se encuentren.</t>
  </si>
  <si>
    <t>TRANSMISION FORZOSA DEL DERECHO REAL DE DOMINIO PRIVADO SOBRE UN BIEN A FAVOR DEL ESTADO - EXPROPIACION JUDICIAL</t>
  </si>
  <si>
    <t xml:space="preserve">Única Instancia </t>
  </si>
  <si>
    <t>Juzgado Tercero Civil del Circuito de Pasto</t>
  </si>
  <si>
    <t>Radica demanda</t>
  </si>
  <si>
    <t>Presenta demanda</t>
  </si>
  <si>
    <t>52001310300320230017800</t>
  </si>
  <si>
    <t>ALVARO DE LA ROSA MONCAYO
 HEREDEROS DETERMINADOS E INDETERMINADOS DE LUIS ALVARO TORO VILLOTA</t>
  </si>
  <si>
    <t>Resuelve recurso de reposicion y en subsidio queja: Revoca num 8 auto del 12 de octubre de 2023 - Repone por sustracción de materia el auto de 09 de noviembre de 2023, mediante el cual se fijaba fecha para llevar a cabo diligencia de entrega anticipada</t>
  </si>
  <si>
    <t>Contestación a recurso contra auto de entrega</t>
  </si>
  <si>
    <t>Desfavoable</t>
  </si>
  <si>
    <t>ACTIVO - TRAMITE DE PAGO</t>
  </si>
  <si>
    <t>2023003449 DEL 20 DE JUNIO DE 2023
2023000794 DEL 04 DE ENERO DE 2023</t>
  </si>
  <si>
    <t>2.3.2.01.01.001.01.01</t>
  </si>
  <si>
    <t>52001310300220230017800</t>
  </si>
  <si>
    <t>NORMA ROCIO CHINGUAL 
EUDORO ROSERO IBARRA</t>
  </si>
  <si>
    <t>Tener el valor de la indemnización consignada por la parte demandante a órdenes del Juzgado y por cuenta del asunto de la referencia, Requiere a la parte demandante para que practiue la notificacion personal</t>
  </si>
  <si>
    <t xml:space="preserve">Solicitud insitencia entrega anticipada </t>
  </si>
  <si>
    <t>2023003449 DEL 20 DE JUNIO DE 2023</t>
  </si>
  <si>
    <t>52001310300120230007900</t>
  </si>
  <si>
    <t>YULLY ELIZABETH MENDOZA</t>
  </si>
  <si>
    <t>DANIEL SEBASTIAN ZAMORA CAICEDO
ITZEL GABRIELA ZAMORA CAICEDO</t>
  </si>
  <si>
    <t>Juzgado Primero Civil del Circuito de Pasto</t>
  </si>
  <si>
    <t xml:space="preserve">La Corte Suprema de Justicia en Sala de Casación Civil declara inadmisible la demanda de casación presentada </t>
  </si>
  <si>
    <t>Reiteración solicitud entrega anticipada del predio - comunicación Auto Tercero Civil del Circuito: niega acumulación de demandas</t>
  </si>
  <si>
    <t>segunda instancia 07 de cotubre de 2025</t>
  </si>
  <si>
    <t>TERMINADO - TRAMITE DE PAGO</t>
  </si>
  <si>
    <t>Resolucion 262 del 17 de octubre de 2025</t>
  </si>
  <si>
    <t>RESOLUCIÓN DE PAGO.N°133 DE 25 DE ABRIL - Resolucion 262 del 17 de octubre de 2025</t>
  </si>
  <si>
    <t>25 DE ABRIL DE 2023- 07 de cotubre de 2025</t>
  </si>
  <si>
    <t>371938550,46</t>
  </si>
  <si>
    <t>2023000794 DEL 04 DE ENERO DE 2023-202504138 DL 17 DE SEPIEMBRE DE 2025-2025004385 DEL 14 DE OCTUBRE DE 2025</t>
  </si>
  <si>
    <t>RESOLUCIÓN DE PAGO.N°133 DE 25 DE ABRIL - RESOLUCION 262 DEL 17 DE COTUBRE DE 2025</t>
  </si>
  <si>
    <t>25 DE ABRIL DE 2023 -17 DE OCTUBRE DE 2025</t>
  </si>
  <si>
    <t>283038013.92 -371938550,48</t>
  </si>
  <si>
    <t>52001310300320230007600</t>
  </si>
  <si>
    <t>YURI JAIR SUAREZ</t>
  </si>
  <si>
    <t xml:space="preserve">Tiene por contestada la demanda , ordena entrega anticipada </t>
  </si>
  <si>
    <t>Asistencia a diligencia de entrega anticipada de fecha 24 de julio de 2023 - entrega efectiva</t>
  </si>
  <si>
    <t>RESOLUCIÓN DE ACATAMIENTO N° 134 DE 15 DE ABRIL DE 2023</t>
  </si>
  <si>
    <t>25 DE ABRIL DE 2023</t>
  </si>
  <si>
    <t>2023000794 DEL 04 DE ENERO DE 2023</t>
  </si>
  <si>
    <t>5200123330022020082400</t>
  </si>
  <si>
    <t>CONTROL AL DECRETO No. 0249 DEL 04 DE JUNIO DE 2020</t>
  </si>
  <si>
    <t>52001310300320230011700</t>
  </si>
  <si>
    <t>OSCAR EDMUNDO ROSERO DE LA ROSA</t>
  </si>
  <si>
    <t>Juzgado Cuarto Civil del Circuito de Pasto</t>
  </si>
  <si>
    <t xml:space="preserve">Agrega al expediente el escrito y los anexos presentados por el demandado, ordena el pago de los dineros consignados por concepto de avalúo al demandado, entre otros. 
</t>
  </si>
  <si>
    <t>Asistencia a diligencia de entrega anticipada de fecha 28 de julio de 2023 - entrega efectiva</t>
  </si>
  <si>
    <t>RESOLUCIÓN DE PAGO N° 096 DE 21 DE MARZO DE 2023.</t>
  </si>
  <si>
    <t>21 DE MARZO DE 2023</t>
  </si>
  <si>
    <t>52001310300420230015501</t>
  </si>
  <si>
    <t>DECRETA LA EXPROPIACIÓN del
 inmueble Lote 17 Manzana F ubicado en el sector Morasurco Audiencia num.7 art. 399 C.G.P.oja No. 4
de esta ciudad, identificado con ficha predial RIP A-09-010, No. Catastral
520010103000001250013000000000 del IGAC Pasto e inscrito a folio de
matrícula inmobiliaria No. 240- 6185 de la Oficina de Registro de
Instrumentos Públicos</t>
  </si>
  <si>
    <t xml:space="preserve">Solicitud levantamiento de medida cautelar </t>
  </si>
  <si>
    <t>12 de marzo de 2024</t>
  </si>
  <si>
    <t>Resolucion 271 del 28 de octubre de 2025</t>
  </si>
  <si>
    <t>RESOLUCIÓN DE PAGO N° 082 DE 15 DE MARZO DE 2023. - Resolucion 271 del 28 de octubre de 2025</t>
  </si>
  <si>
    <t>15 DE MARZO DE 2023</t>
  </si>
  <si>
    <t>2023000794 DEL 04 DE ENERO DE 2023 -202504388 del 14 de octubre de 2025</t>
  </si>
  <si>
    <t>RESOLUCIÓN DE PAGO N° 082 DE 15 DE MARZO DE 2023.</t>
  </si>
  <si>
    <t>15 DE MARZO DE 2023 - 14 de cotubre de 2025</t>
  </si>
  <si>
    <t>80549406.9 -95450593</t>
  </si>
  <si>
    <t>52001310300420230006000</t>
  </si>
  <si>
    <t xml:space="preserve">Agregar al expediente el escrito y los anexos presentados por el demandado, ordena el pago de los dineros consignados por concepto de avalúo, entre otros. </t>
  </si>
  <si>
    <t>Asistencia a diligencia de entrega anticipada de fecha 28 de julio de 2023 - se aplaza diligencia</t>
  </si>
  <si>
    <t>21 de agosto de 2025</t>
  </si>
  <si>
    <t>91834072,20</t>
  </si>
  <si>
    <t>Resolucion 270 del 28 de octubre de 2025</t>
  </si>
  <si>
    <t>RESOLUCIÓN DE ACATAMIENTO N° 080 DE 15 DE MARZO DE 2023 -Resolucion 270 del 28 de octubre de 2025</t>
  </si>
  <si>
    <t>N/A0</t>
  </si>
  <si>
    <t>2023000794 DEL 04 DE ENERO DE 2023- 202504455 del 23 de octubre de 2025</t>
  </si>
  <si>
    <t>RESOLUCIÓN DE ACATAMIENTO N° 080 DE 15 DE MARZO DE 2023 - rESOLUCION 270 DEL 27 DE OCTUBRE DE 2025</t>
  </si>
  <si>
    <t>15 DE MARZO DE 2023 27 DE OCTUBRE DE 2025</t>
  </si>
  <si>
    <t>86565927.8 -91.845.496</t>
  </si>
  <si>
    <t>652440</t>
  </si>
  <si>
    <t>52001233300320140056200</t>
  </si>
  <si>
    <t>JORGE LUIS TORRES UNIGARRO</t>
  </si>
  <si>
    <t>JUAN CARLOS HURTADO NARVAEZ</t>
  </si>
  <si>
    <t>PROCURADURIA REGIONAL NARIÑO</t>
  </si>
  <si>
    <t xml:space="preserve">SECRETARIA DE EDUCACION </t>
  </si>
  <si>
    <t>Pago salarios y prestaciones y reintegro como docente</t>
  </si>
  <si>
    <t>INCUMPLIMIENTO EN EL PAGO DE SALARIO</t>
  </si>
  <si>
    <t>$264.000.000,00</t>
  </si>
  <si>
    <t>$ 360.940.954</t>
  </si>
  <si>
    <t>Consejo de Estado- Mg Sandra Ibarra Perez</t>
  </si>
  <si>
    <t xml:space="preserve">Admite  apelacion sentencia </t>
  </si>
  <si>
    <t>2451021</t>
  </si>
  <si>
    <t xml:space="preserve">52001333300720230011100  </t>
  </si>
  <si>
    <t>VIVIAN ALEJANDRA DELGADO MIRANDA</t>
  </si>
  <si>
    <t>JAIME ALEJANDRO VILLA CULTID</t>
  </si>
  <si>
    <t>NACION- FISCALIA GENERAL DE LA NACION</t>
  </si>
  <si>
    <t xml:space="preserve">Se declare que las entidades demandadas son responsables administrativa, solidaria y
patrimonialmente por los perjuicios materiales e inmateriales ocasionados a la demandante,
por la ocupación de hecho temporal de la tenencia del bien inmueble 
donde se ejerce la actividad económica del establecimiento de comercio PARQUEADERO
GALERAS ANGANOY. </t>
  </si>
  <si>
    <t>OCUPACION TEMPORAL DE INMUEBLE</t>
  </si>
  <si>
    <t xml:space="preserve">pendiente de contestar </t>
  </si>
  <si>
    <t>2450790</t>
  </si>
  <si>
    <t>52001333300420230006700</t>
  </si>
  <si>
    <t>ASOCIACION DE JUNTAS COMUNALES DE LA CIUDAD DE PASTO COMUNA 7</t>
  </si>
  <si>
    <t>LUIS ARMANDO SAENZ ZAMBRANO</t>
  </si>
  <si>
    <t>COMUNIDAD HERMANAS HOSPITAL SAGRADO CORAZON DE JESUS; CORPORACION AUTONOMA REGIONAL DE NARIÑO</t>
  </si>
  <si>
    <t xml:space="preserve">Se declare la vulneación de los derechos colectivos al medio ambiente sano, uso del espacio público, protección de zonas de importancia ecológica; y se ordene al Municipio de Pasto la protección integral y la coexistencia de los componentes establecidos en el Plan de Ordenamiento Territorial relacionados con el área ubicada en la zona de influencia del plan parcal Villa Dolores y Mijitayo. </t>
  </si>
  <si>
    <t>VIOLACION O AMENAZA AL GOCE DEL ESPACIO PUBLICO Y A LA UTILIZACION Y DEFENSA DE BIENES DE USO PUBLICO</t>
  </si>
  <si>
    <t>"Decreto 206 5/10/1992
 Acta de posesión 415 de 05/10/1992"T.P.128466</t>
  </si>
  <si>
    <t>Acepta desistimiento Recurso y ordena archivo</t>
  </si>
  <si>
    <t>contesta demanda</t>
  </si>
  <si>
    <t>2450835</t>
  </si>
  <si>
    <t>52001333300920230016000</t>
  </si>
  <si>
    <t xml:space="preserve">Si </t>
  </si>
  <si>
    <t>Se declare  la vulneración de los derechos colectivos a  la seguridad pública y el espacio público en que en la calle 18 en las intersecciones a ambos costados con las carreras 42 y 42a de la ciudad de Pasto y en consecuencia se ordene al Municipio de Pasto la instalación de señalizaciones, semáforos peatonales o ciclísticos, cebras peatonales y ciclísticas en la calle 18 en intersecciones a ambos costados con las carreras 42 y 42a de la ciudad de Pasto para salvaguardar la seguridad y el espacio público de la comunidad en general.</t>
  </si>
  <si>
    <t xml:space="preserve">PROGRAMA AUDIENCIA ESPECIAL DE PACTO DE CUMPLIMIENTO VIRTUAL: JUEVES VEINTISÉIS (26) DE OCTUBRE DE DOS MIL VEINTITRÉS (2023), A LAS NUEVE DE LA MAÑANA (09:00 A.M.)
</t>
  </si>
  <si>
    <t xml:space="preserve">Apelación sentencia </t>
  </si>
  <si>
    <t>RESOLUCION 078 DE 13 DE MARZO DE 2025</t>
  </si>
  <si>
    <t>20 DE FEBRERO DE 2025</t>
  </si>
  <si>
    <t>JUAN JOSE CAMUES</t>
  </si>
  <si>
    <t>2450782</t>
  </si>
  <si>
    <t xml:space="preserve">
52001233300020230015500</t>
  </si>
  <si>
    <t>CONSORCIO JN</t>
  </si>
  <si>
    <t>ALVARO ANDRES RODRIGUEZ ENRIQUEZ</t>
  </si>
  <si>
    <t xml:space="preserve">SECRETARIA DE INFRAESTRUCTURA; DACP </t>
  </si>
  <si>
    <t xml:space="preserve">Se declare la existencia del rompimiento del equilibrio económico del Contrato No. 20193211 por hechos ajenos al contratista y se ordenen las medidas tendientes al reequilibrio del mismo. </t>
  </si>
  <si>
    <t>DESEQUILIBRIO ECONOMICO DEL CONTRATO POR ACTOS O HECHOS DE LA ENTIDAD CONTRATANTE</t>
  </si>
  <si>
    <t>Sin lugar a aclarar providencia, reconoce personeria adjetiva</t>
  </si>
  <si>
    <t xml:space="preserve">Contesta reforma a la demanda </t>
  </si>
  <si>
    <t>2444995</t>
  </si>
  <si>
    <t xml:space="preserve">52001310500320230016400
</t>
  </si>
  <si>
    <t>ROSA ELENA TROYA CAICEDO</t>
  </si>
  <si>
    <t xml:space="preserve">SOCIEDAD ADMINISTRADORA DE FONDO DE PENSIONES Y CENSANTÍAS PROTECCIÓN
</t>
  </si>
  <si>
    <t xml:space="preserve">Se declare la nulidad y/o ineficacia de todo el trámite y actos relacionados con
la devolución de saldos de vejez a la demandante y se le reconozca pensión de vejez </t>
  </si>
  <si>
    <t>NO RECONOCIMIENTO DE PENSION DE VEJEZ</t>
  </si>
  <si>
    <t>Juzgado Tercero Laboral del Circuito de Pasto</t>
  </si>
  <si>
    <t>TIENE POR CONTESTADA LA DEMANDA MUNICIPIO DE PASTO - RECONOCE PERSONERIA ADJETIVA-SEÑALA AUDIENCIA 85 A VIRTUAL FECHA 07-11-2023 H: 2:30 P.M.</t>
  </si>
  <si>
    <t>2445291</t>
  </si>
  <si>
    <t xml:space="preserve">52001333100120230012200 </t>
  </si>
  <si>
    <t>UNIÓN TEMPORAL SERVICIOS DE TRÁNSITO PASTO; GROW DATA S.A.S.; COSMOCOLOR S.A. DE CV.; JUAN DAVID ÁNGEL BOTERO</t>
  </si>
  <si>
    <t xml:space="preserve">Se ordene la aplicación de la normatividad relacionada con la disposición de una ventanilla preferencial para la prestación del servicio. </t>
  </si>
  <si>
    <t>Tribunal administrativo de Nariño Magistrado Ponente: Paulo Leon España Pantoja</t>
  </si>
  <si>
    <t>Resuelve impugnacion: Confirma sentencia de primera instancia</t>
  </si>
  <si>
    <t>2443065</t>
  </si>
  <si>
    <t>52001333300520230005400</t>
  </si>
  <si>
    <t>YHAROLS FELIPE QUINTERO ROMERO Y OTROS</t>
  </si>
  <si>
    <t>ERICK WILLIAM DÍAZ RAMOS</t>
  </si>
  <si>
    <t xml:space="preserve">
DIRECCIÓN EJECUTIVA DE ADMINISTRACIÓN JUDICIAL</t>
  </si>
  <si>
    <t xml:space="preserve">SECRETARÍA DE GOBIERNO; INSPECCION CUARTA DE POLICIA </t>
  </si>
  <si>
    <t>Se declare al Municipio de Pasto responsable administrativa y patrimonialmente de los daños y perjuicios causados al demandante con ocasión a la realización irregular de la diligencia de embargo y secuestro de las mercancías del establecimiento de comercio "El Ofertazo Nariño”, registrado con el número de matrícula mercantil 173088, el día 29 de diciembre de 2020 y por la falla en la devolución íntegra y completa de la mercancía secuestrada.</t>
  </si>
  <si>
    <t>PERDIDA O DAÑOS A BIENES EMBARGADOS O SECUESTRADOS</t>
  </si>
  <si>
    <t>$ 1.123.291.586</t>
  </si>
  <si>
    <t>Juzgado Quinto Administrativo del Circuito de Pasto</t>
  </si>
  <si>
    <t xml:space="preserve">TRIBUNAL ADMINISTRATIVO DE NARIÑO SALA SEGUNDA DE DECISIÓN - MAGISTRADA PONENTE: SANDRA LUCÍA OJEDA INSUASTY
</t>
  </si>
  <si>
    <t>resolucion 310 del 17 de diciembre de 2025</t>
  </si>
  <si>
    <t>04 de diciembre de 2025</t>
  </si>
  <si>
    <t>resolucion 168 del 29 de diciembre de 2025</t>
  </si>
  <si>
    <t>2.1.3.13.1.001</t>
  </si>
  <si>
    <t>JOREGE HORACIO QUINTERO GIRALDO</t>
  </si>
  <si>
    <t>17 DE FEBRERO DE 2026</t>
  </si>
  <si>
    <t>2444461</t>
  </si>
  <si>
    <t xml:space="preserve">52001333300720230009500 </t>
  </si>
  <si>
    <t xml:space="preserve">VÍCTOR MANUEL MORÁN </t>
  </si>
  <si>
    <t xml:space="preserve">Fija agencias en derecho </t>
  </si>
  <si>
    <t>52001333300920230008700</t>
  </si>
  <si>
    <t>CIRO GABRIEL BASTIDAS FAJARDO Y OTROS</t>
  </si>
  <si>
    <t>GABRIEL PANTOJA NARVAEZ</t>
  </si>
  <si>
    <t xml:space="preserve">UNIDAD NACIONAL DE GESTION DEL RIESGO DE DESASTRES; DEPARTAMENTO DE NARIÑO </t>
  </si>
  <si>
    <t>Se declare al Municipio de Pasto, al Departamento de Nariño y a la Unidad Nacional de Gestión del Riesgo, responsables administrativa y patrimonialmente por los daños ocasionados a los demandantes por la omisión omisión del deber de adquirir predios rurales ubicados en la zona de amenaza del Volcán Galeras, jurisdicción del municipio de Pasto (N).</t>
  </si>
  <si>
    <t>$467.126.948,00</t>
  </si>
  <si>
    <t>2440842</t>
  </si>
  <si>
    <t>52001333300420230005100</t>
  </si>
  <si>
    <t>ENELIA LUCÍA CERÓN</t>
  </si>
  <si>
    <t>ARMANDO BENAVIDES CÁRDENAS</t>
  </si>
  <si>
    <t xml:space="preserve">SUPERINTENDENCIA DE NOTARIADO Y REGISTRO; OFICINA DE REGISTRO DE INSTRUMENTOS PUBLICOS DE PASTO </t>
  </si>
  <si>
    <t>Se declare al Municipio de Pasto y a la Nación-  Superintendencia de Notariado y Registro, responsables administrativa y patrimonialmente de los perjuicios materiales y morales causados a la demandante, con ocasión de la falla en el servicio registral, lo que ha impedido el libre ejercicio y disposición del derecho de dominio de la demandante.</t>
  </si>
  <si>
    <t xml:space="preserve">DAÑOS A BIEN EN OPERACION ADMINISTRATIVA </t>
  </si>
  <si>
    <t>Concede recurso de apelación formulado por la parte demandante</t>
  </si>
  <si>
    <t xml:space="preserve">CENTRALES ELECTRICAS DE NARIÑO </t>
  </si>
  <si>
    <t>BAYRON EDMUNDO ESCOBAR GUERRERO</t>
  </si>
  <si>
    <t xml:space="preserve">Sin </t>
  </si>
  <si>
    <t xml:space="preserve">SECRETARÍA GENERAL </t>
  </si>
  <si>
    <t>Se libre mandamiento de pago en contra del Municipio de Pasto por el no pago de la factura 1130880 por concepto de suministro de energía eléctrica en la  Intersección Catambuco Kilometro 14 CT Panamericana Div 4 - Catambuco (N.)</t>
  </si>
  <si>
    <t>INCUMPLIMIENTO EN PAGO DE OBLIGACION CONTENIDA EN TITULO VALOR</t>
  </si>
  <si>
    <t xml:space="preserve">Sin admitir </t>
  </si>
  <si>
    <t xml:space="preserve">sin actuaciones </t>
  </si>
  <si>
    <t xml:space="preserve">Se libre mandamiento de pago en contra del Municipio de Pasto por el no pago de la factura 1165738 por concepto de suministro de energía eléctrica en el Salón Comunal del Barrio Corazón de Jesús. </t>
  </si>
  <si>
    <t>2444833</t>
  </si>
  <si>
    <t xml:space="preserve">52001333300720230003500 </t>
  </si>
  <si>
    <t>JAIRO BENEDICTO RIVERA VALLEJOS</t>
  </si>
  <si>
    <t>XIMENA ALEXANDRA MELECIO CEBALLOS</t>
  </si>
  <si>
    <t xml:space="preserve">Que se declare la nulidad del acto administrativo contenido en el
oficio 1532/0618-2022 de 04-08-2022, mediante el cual, la  SecretarÌa de Tránsito y
Transporte de Pasto deniega el levantamiento de la medida de prohibido estacionar
impuesta en el tramo comprendido en la Carrera 19B entre calles 18 y 19, sector
centro de Pasto. </t>
  </si>
  <si>
    <t>ILEGALIDAD DEL ACTO ADMINISTRATIVO QUE IMPONE SANCION DE TRANSITO</t>
  </si>
  <si>
    <t>$ 111.729.807,00</t>
  </si>
  <si>
    <t>Traslado excepciones</t>
  </si>
  <si>
    <t>2406850</t>
  </si>
  <si>
    <t>52001233300020230005100</t>
  </si>
  <si>
    <t>PROCURADORES JUDICIALES 95, 96 Y 207</t>
  </si>
  <si>
    <t xml:space="preserve">CARLOS FEDERICO LÓPEZ Y OTROS </t>
  </si>
  <si>
    <t>PARQUES NACIONALES NATURALES DE COLOMBIA; CORPORACION AUTONOMA REGIONAL DE NARIÑO CORPONARIÑO; DEPARTAMENTO DE NARIÑO</t>
  </si>
  <si>
    <t xml:space="preserve">GESTION AMBIENTAL; DIRECCION DE GESTION DEL RIESGO </t>
  </si>
  <si>
    <t xml:space="preserve">Se amparen los derecho colectivos al medio ambiente sano, equilibrio ecológico, protección de áreas de especial importancia ecológica, seguridad y salubridad públicas, y seguridad y prevención de desastres, y se ordene al Municipio de Pasto adecuar los muelles flotantes y baños públicos y efectuar la completa demolición y reconstrucción del templo ubicados en el Santuario de Flora Isla de la Corota de la Laguna de la Cocha. </t>
  </si>
  <si>
    <t xml:space="preserve">Traslado contestación demanda parques nacionales  </t>
  </si>
  <si>
    <t>2387045</t>
  </si>
  <si>
    <t>52001233300020230000600</t>
  </si>
  <si>
    <t>AGENCIA NACIONAL DE
INFRAESTRUCTURA ANI; INSTITUTO NACIONAL
DE CONCESIONES INCO; INSTITUTO NACIONAL
DE VIAS - INVIAS; MINISTERIO DE TRANSPORTE; 
UNIDAD NACIONAL DE GESTION DE RIESGOS Y
DESASTRES – UNGRD; DEPARTAMENTO
NACIONAL DE PLANEACION DNP; DEPARTAMENTO
ADMINISTRATIVO DE LA PRESIDENCIA DE LA
REPUBLICA; DEPARTAMENTO DE NARIÑO;
DEPARTAMENTO DEL CAUCA;  MUNICIPIO DE POPAYAN;  SUPERINTENDENCIA DE PUERTOS Y
TRANSPORTE; AERONAUTICA CIVIL; MUNICIPIO
DE EL BORDO, MUNICIPIO DE ROSAS; MUNICIPIO DE TIMBIO; MUNICIPIO DE EL BORDO; MINISTERIO
DEL INTERIOR;  MINISTERIO DE HACIENDA.</t>
  </si>
  <si>
    <t xml:space="preserve">SECRETARIA DE INFRAESTRUCTURA 
SECRETARIA DE PLANEACION </t>
  </si>
  <si>
    <t>Ordenar a las entidades accionadas que en el marco de sus competencias y disponibilidades presupuestales, coadyuven a la  financiación, contratación y ejecución de la obra CORREDOR DOBLE CALZADA PASTO-POPAYAN, proyecto que en la actualidad se encuentra en la Fase II con diseños presentados ante la ANI.</t>
  </si>
  <si>
    <t>Auto reprograma audiencia pacto de cumplimiento: 19 de febero de 2024  a las 3:00 pm.</t>
  </si>
  <si>
    <t>Asiste audiencia de pacto de cumplimiento</t>
  </si>
  <si>
    <t>2445254</t>
  </si>
  <si>
    <t>52001310300120230005800</t>
  </si>
  <si>
    <t xml:space="preserve">JUAN DAVID JATIVA PAREDES </t>
  </si>
  <si>
    <t xml:space="preserve">PLAZAS DE MERCADO </t>
  </si>
  <si>
    <t xml:space="preserve">Se libre mandamiento de pago en contra del Municipio de Pasto por el no pago de la factura 1248122 por concepto de suministro de energía eléctrica en la plaza de mercado de El Potrerillo. </t>
  </si>
  <si>
    <t xml:space="preserve">No repone auto que libra mandamiento de pago, tiene por contestada la demanda, corre traslado de las excepciones de merito, reconoce personeria para actuar </t>
  </si>
  <si>
    <t xml:space="preserve">Recurso de reposición/ Contesta demanda </t>
  </si>
  <si>
    <t>52001233300020230000100</t>
  </si>
  <si>
    <t>DIANA MILENA LEGUIZAMON LEAL</t>
  </si>
  <si>
    <t>RICARDO
ANTONIO GÓMEZ DURÁN</t>
  </si>
  <si>
    <t>SECRETARIA DE
INFRAESTRUCTURA</t>
  </si>
  <si>
    <t xml:space="preserve">Se declare el desequilibrio económico del contrato de compraventa de muebles hospitalarios suscrito entre el Municipio de Pasto y la demandante, por no recibir de manera oportuna el mobiliario y suspender el contrato por falta de planeación atribuible a la entidad. </t>
  </si>
  <si>
    <t xml:space="preserve">DESEQUILIBRIO ECONÓMICO DEL CONTRATO </t>
  </si>
  <si>
    <t xml:space="preserve">Remite por competencia a juzgados administrativos </t>
  </si>
  <si>
    <t>52001310300420230006100</t>
  </si>
  <si>
    <t>27 de septiembre de 2024</t>
  </si>
  <si>
    <t>170017352,46</t>
  </si>
  <si>
    <t>Resolucion 239 del 29 de septiembre de 2025</t>
  </si>
  <si>
    <t>RESOLUCIÓN DE ACATAMIENTO N° 083 DE 15 DE MARZO DE 202 -  resolucion 239 del 29 de septiembre de 2025</t>
  </si>
  <si>
    <t>2023000794 DEL 04 DE ENERO DE 2023 -2025004188 del 17 de septiembre de 2025</t>
  </si>
  <si>
    <t>RESOLUCIÓN DE ACATAMIENTO N° 083 DE 15 DE MARZO DE 202 - RESOLUCION 239 DEL 29 DE SEPTIEMBRE DE 2025</t>
  </si>
  <si>
    <t>15 DE MARZO DE 2023 -29 DE SEPTIEMBRE DE 2025</t>
  </si>
  <si>
    <t>142222674.54 -170017352,46</t>
  </si>
  <si>
    <t>14 DE NOVIEMBRE DE 2025</t>
  </si>
  <si>
    <t>52001310300420230008500</t>
  </si>
  <si>
    <t>SOCIEDAD BRUSPOL &amp; CIA S.A-S</t>
  </si>
  <si>
    <t>Corrige el proceso</t>
  </si>
  <si>
    <t>RESOLUCIÓN DE PAGO No. 129 DEL 21 DE ABRIL DE 2023</t>
  </si>
  <si>
    <t>21 DE ABRIL DE 2023</t>
  </si>
  <si>
    <t>2434716</t>
  </si>
  <si>
    <t xml:space="preserve">52001310500320220040800
</t>
  </si>
  <si>
    <t>GLORIA JOSEFINA ZAMBRANO GUERRERO</t>
  </si>
  <si>
    <t>GABRIEL PANTOJA
NARVÁEZ</t>
  </si>
  <si>
    <t xml:space="preserve">COLPENSIONES; PROTECCION </t>
  </si>
  <si>
    <t>FONDO DE PENSIONES</t>
  </si>
  <si>
    <t>Se declare que el Municipio de Pasto incumplió el deber legal de cotizar de manera mensual al sistema de pensiones a favor de la señora GLORIA JOSEFINA ZAMBRANO GUERRERO entre los periodos Octubre a Diciembre de 1999, Diciembre de 2006, Abril de 2009 al mes de abril de 2011 y entre el mes de Septiembre de 2012 a octubre de 2013.</t>
  </si>
  <si>
    <t>INCUMPLIMIENTO EN EL PAGO DE APORTES AL SISTEMA DE SEGURIDAD SOCIAL INTEGRAL</t>
  </si>
  <si>
    <t xml:space="preserve">Tiene por subsanada contestación de demanda </t>
  </si>
  <si>
    <t xml:space="preserve">Subsana contestación de demanda </t>
  </si>
  <si>
    <t>52001310500120180020801</t>
  </si>
  <si>
    <t>GUILLERMO RUFINO ROSERO</t>
  </si>
  <si>
    <t>LUZ MARINA RODRIGUEZ</t>
  </si>
  <si>
    <t xml:space="preserve">SECTRETARIA DE INFRAESTRUCTURA </t>
  </si>
  <si>
    <t>Declarar existencia de contrato realidad, por prestar sus servicios en Sec. Infraestructura y valorizacion</t>
  </si>
  <si>
    <t>CONFIGURACION DEL CONTRATO REALIDAD</t>
  </si>
  <si>
    <t>Juzgado Primero Laboral del Circuito de Pasto</t>
  </si>
  <si>
    <t>Tribunal Superior  Sala Laboral - Mag. Claudia  Ines Lopez Davila</t>
  </si>
  <si>
    <t xml:space="preserve">Presenta alegatos de conclusion </t>
  </si>
  <si>
    <t>227 de 20/08/2021</t>
  </si>
  <si>
    <t>2021002832 13/08/2021</t>
  </si>
  <si>
    <t>2021003285 de 10/09/2021</t>
  </si>
  <si>
    <t>2021010591 de 17/09/2021</t>
  </si>
  <si>
    <t>Guillermo Rufino Rosero Montero</t>
  </si>
  <si>
    <t>2446857</t>
  </si>
  <si>
    <t>52001333300820220016200</t>
  </si>
  <si>
    <t>ANGIE TATIANA FABRA MARTINEZ Y OTROS</t>
  </si>
  <si>
    <t>EDGAR RAMOS CABRERA</t>
  </si>
  <si>
    <t xml:space="preserve">SECRETARIA DE GOBIERNO: SECRETARIA GENERAL </t>
  </si>
  <si>
    <t>Se declare a los demandos responsables de los perjuicios morales y materiales en virtud de la muerte por COVID-19 del inspector primero de policia del municipio de Pasto Jairo Hernan Moran Bravo, acaecida el 13 de agosto de 2020, quienes manifiestan que fue obligado a laborar en las dependencias de la Alcaldia Municipal lugar donde informan se contagio</t>
  </si>
  <si>
    <t>MUERTE POR FALTA DE ADOPCION DE MEDIDAS DE PROTECCION Y SEGURIDAD</t>
  </si>
  <si>
    <t>2444599</t>
  </si>
  <si>
    <t xml:space="preserve">52001333300120220016400 </t>
  </si>
  <si>
    <t xml:space="preserve">M&amp;O DISTRIBUCIONES Y TECNOLOGIA SAS </t>
  </si>
  <si>
    <t>JAIRO ROMERO INSUASTY</t>
  </si>
  <si>
    <t xml:space="preserve">AVANTE SETP   </t>
  </si>
  <si>
    <t xml:space="preserve">Se declare la nulidad del acto administrativo emanado por la AVANTE SETP que adjudicó el contrato resultante del proceso de selección abreviada  con subasta inversa 002 S A S I 2022 y se ordene el pago de daños y perjuicios a favor del demandante en la modalidad de daño emergente y lucro cesante. </t>
  </si>
  <si>
    <t xml:space="preserve">Acepta desistimiento de la demanda </t>
  </si>
  <si>
    <t>2414433</t>
  </si>
  <si>
    <t>52001333300120220015300</t>
  </si>
  <si>
    <t>ORFA FABIOLA BRAVO MORAN Y OTROS</t>
  </si>
  <si>
    <t>MINISTERIO DE SALUD Y PROTECCIÓN SOCIAL</t>
  </si>
  <si>
    <t xml:space="preserve">SECRETARIA DE GOBIERNO; SECRETARIA DE SALUD </t>
  </si>
  <si>
    <t xml:space="preserve">Se declare al Municipio de Pasto responsable administrativa y patrimonialmente responsable de los daños y perjuicios ocasionados a los demandantes por causa de la muerte por covid 19 de Jairo Moran quien se desempeñaba como inspector de policia en la Alcaldía de Pasto. </t>
  </si>
  <si>
    <t>$ 1.847.450.202</t>
  </si>
  <si>
    <t>2406913</t>
  </si>
  <si>
    <t>52001333300820220017900</t>
  </si>
  <si>
    <t>LORENA HERNÁNDEZ MORALES Y OTROS</t>
  </si>
  <si>
    <t>ERIKA DANIELA PABÓN DELGADO</t>
  </si>
  <si>
    <t xml:space="preserve">Se amparen los derechos colectivos a la moralidad administrativa y se ordene al Municipio de Pasto modificar el concepto de norma urbanística No. 2018 de 2020 que establece que los predios de las demandantes corresponden a áreas para la conservación y protección ambiental por ser corredor ecológico, impidiendo urbanización y legalización de construcciones. </t>
  </si>
  <si>
    <t xml:space="preserve">ORDENA NOTIFICAR AUTOADMISORIO DE LA DEMANDA A LA ANDJE Y OTROS PRONUCIAMIENTOS
</t>
  </si>
  <si>
    <t>Sentencia de segunda instancia de fecha 21-04-2026, confirma sentencia del 11 de septiembre de 2025.</t>
  </si>
  <si>
    <t>202100707</t>
  </si>
  <si>
    <t xml:space="preserve">NIQUEL HUGO ROSERO </t>
  </si>
  <si>
    <t xml:space="preserve">Se libre mandamiento de pago en contra del Municipio de Pasto por los valores dejados de cancelar por concepto de servicio de energía, contenidos en facturas </t>
  </si>
  <si>
    <t>INCUMPLIMIENTO DE OBLIGACION CONTENIDA EN UN TITULO VALOR</t>
  </si>
  <si>
    <t>Juzgado Cuarto Civil de Pequeñas Causas y Competencia Multiple de Pasto</t>
  </si>
  <si>
    <t xml:space="preserve">Auto libra mandamiento ejecutivo - sin notificacion </t>
  </si>
  <si>
    <t>11001310300420220029900</t>
  </si>
  <si>
    <t>AGENCIA NACIONAL DE INFRAESTRUCTURA</t>
  </si>
  <si>
    <t>PABLO DAVID ENRIQUEZ REINA Y RUTH LASO BASTIDAS</t>
  </si>
  <si>
    <t>Adquisición ficha predial No. RUPA  5.2-0058 por parte de la ANI</t>
  </si>
  <si>
    <t>Juzgado Cuarto Civil del Circuito de Bogota</t>
  </si>
  <si>
    <t>Contrato 20230648</t>
  </si>
  <si>
    <t>Se registra emplazamiento conforme a lo ordenado</t>
  </si>
  <si>
    <t>52001310500220220009200</t>
  </si>
  <si>
    <t>LUIS ARCESIO PORTILLO ESCOBAR y OTROS</t>
  </si>
  <si>
    <t>JUAN PABLO CERON FAJARDO</t>
  </si>
  <si>
    <t>CONSORCIO SH</t>
  </si>
  <si>
    <t xml:space="preserve">00/00/00 </t>
  </si>
  <si>
    <t>Se declare la existencia de una relación laboral por contrato de trabajo escrito entre el demandante y el Consorcio SH, la teminacion del contrato y se condene al pago de emolumentos laborales y conceptos por prestaciones sociales.</t>
  </si>
  <si>
    <t xml:space="preserve">Rechaza demanda </t>
  </si>
  <si>
    <t>Sin actuaciones</t>
  </si>
  <si>
    <t>2407267</t>
  </si>
  <si>
    <t xml:space="preserve">52001333300720220022100 </t>
  </si>
  <si>
    <t>EDGAR ULISES JURADO ZARAMA</t>
  </si>
  <si>
    <t>LEIDY JOHANA CEVALLOS
BURBANO</t>
  </si>
  <si>
    <t>Que se declare la nulidad de los actos administrativos que negaron el reconocimiento de una relacion laboral entre el demandante y el Municipio de Pasto, que se declare la existencia de una relacion laboral y se ordene el pago de todo concepto relacionado con prestaciones sociales, seguridad social y demás emolumentos laborales.</t>
  </si>
  <si>
    <t xml:space="preserve">TRASLADO EXCEPCIONES </t>
  </si>
  <si>
    <t xml:space="preserve">Recurso de Apelacion </t>
  </si>
  <si>
    <t>TERMINADO - Pendiente tramite cumplimiento de sentencia</t>
  </si>
  <si>
    <t>2387217</t>
  </si>
  <si>
    <t>52001310300220220024800</t>
  </si>
  <si>
    <t xml:space="preserve">HOSPITAL UNIVERSITARIO DEPARTAMENTAL DE NARIÑO </t>
  </si>
  <si>
    <t>MYRIAN EUGENIA CERON ALMEIDA</t>
  </si>
  <si>
    <t xml:space="preserve">SECRETARIA DE BIENESTAR SOCIAL </t>
  </si>
  <si>
    <t xml:space="preserve">Se libre mandamiento ejecutivo en contra del Municipio de Pasto por concepto de capital e intereses ocasionados por la prestacion del servicio de salud a usuarios del regimen
vinculados sisbenizados afiliados a la Alcaldia de Pasto- Secretaria de Bienestar Social. </t>
  </si>
  <si>
    <t xml:space="preserve">Juzgado Segundo Civil del Circuito de Pasto </t>
  </si>
  <si>
    <t>Repone auto 19-12-2022-Remite expediente a oficina de Reparto de Juzgados Laborales de Circuito</t>
  </si>
  <si>
    <t xml:space="preserve">Contesta demanda -  propone excepciones de merito </t>
  </si>
  <si>
    <t>52001310500320190001300</t>
  </si>
  <si>
    <t xml:space="preserve">JOSE OMAR DELGADO </t>
  </si>
  <si>
    <t>LUCY ARACELLY ORTIZ CARILLO</t>
  </si>
  <si>
    <t xml:space="preserve">SECRETARIA DE INFRAESTRUCTURA </t>
  </si>
  <si>
    <t xml:space="preserve">Contrato realidad, pago de prestaciones sociales  por contratos de prestacion de servicios, manejo de maquinaria amarilla, en secretaria de infraestructura y valorizacion. </t>
  </si>
  <si>
    <t xml:space="preserve">Aprueba conciliacion </t>
  </si>
  <si>
    <t>Asiste audiencia art. 77</t>
  </si>
  <si>
    <t>Resolucion 201 del 16 de julio de 2021</t>
  </si>
  <si>
    <t>Secretaria de Hacienda</t>
  </si>
  <si>
    <t>Lucy Aracelli Ortiz Carrillo</t>
  </si>
  <si>
    <t>2388603</t>
  </si>
  <si>
    <t>52001333300520220010600</t>
  </si>
  <si>
    <t>VIVIAN CAMILA GONZALEZ DEJOY Y OTROS</t>
  </si>
  <si>
    <t>EDILMA STELLA GOMEZ ARTEAGA</t>
  </si>
  <si>
    <t>Se declare la nulidad de la Resolucion No. 1395 del 9 de diciembre de 2021, mediante la cual se resuelve recurso de reposicion confirmando la Resolucion No. 1322 del 4 de noviembre de 2021, a traves de cual se declaran no pobladas las excepciones propuestas contra el auto que libra mandamiento de pago dentro de los procesos de cobro administrativo coactivo No. 2019-016DU y 2019-015C0O</t>
  </si>
  <si>
    <t xml:space="preserve">Aprueba liquidación de costas  </t>
  </si>
  <si>
    <t>2487378</t>
  </si>
  <si>
    <t>52001310500220220027700</t>
  </si>
  <si>
    <t>PORVENIR SA</t>
  </si>
  <si>
    <t xml:space="preserve">FERNANDO JOSE CARDENAS GUERRERO </t>
  </si>
  <si>
    <t xml:space="preserve">FONDO TERRITORIAL DE PENSIONES </t>
  </si>
  <si>
    <t>Se libre mandamiento de pago en contra del Municipio de Pasto por concepto de cotizaciones pensionales obligatorias y aportes al fondo de solidaridad pensional dejadas de pagar por el demandado en su calidad de empleador por el periodo comprendido entre el mes de marzo de 1995 hasta
el mes de mayo de 2022.</t>
  </si>
  <si>
    <t>Audiencia art 372 y 373 del C. G. del P., ocho (08) de julio de
2026 a las 8:30 a.m</t>
  </si>
  <si>
    <t xml:space="preserve">Comparece a audiencia </t>
  </si>
  <si>
    <t>2387074</t>
  </si>
  <si>
    <t>52001310300120220011900</t>
  </si>
  <si>
    <t>ASOCIACION CANAL SAN ISIDRO</t>
  </si>
  <si>
    <t>JAIRO JUVENCIO ZAMORA ESPAÑA;
CORPONARIÑO</t>
  </si>
  <si>
    <t xml:space="preserve">SECRETARIA DE GESTION AMBIENTAL </t>
  </si>
  <si>
    <t>Se restablezca de inmediato la conexion de la manguera de conduccion de agua potable con el poso aguas subterraneo ubicado en el predio anteriormente mencionado.</t>
  </si>
  <si>
    <t>VIOLACION O AMENAZA A LA SEGURIDAD Y SALUBRIDAD PUBLICAS</t>
  </si>
  <si>
    <t>11001310303820220023800</t>
  </si>
  <si>
    <t>ESTEBAN JOSE OBANDO MERA</t>
  </si>
  <si>
    <t>LIDIA ESPERANZA PORTILLO BURBANO, LUZ MIRIAM PORTILLA, JUAN DAVID PORTILLA Y ADRIANA ROSERO</t>
  </si>
  <si>
    <t>Adquisición ficha predial No. RUPA  5.2-00331 por parte de la ANI</t>
  </si>
  <si>
    <t>Juzgado Treinta y Ocho Civil del Circuito de Bogota</t>
  </si>
  <si>
    <t>Corre traslado recurso de Reposicion formulado por el municipio de Pasto</t>
  </si>
  <si>
    <t>2368759</t>
  </si>
  <si>
    <t>52001333300520220016000</t>
  </si>
  <si>
    <t>DANIEL ENRIQUE CABRERA</t>
  </si>
  <si>
    <t>DEFENSORIA DEL PUEBLO; CUERPO DE BOMBEROS VOLUNTARIOS DE PASTO</t>
  </si>
  <si>
    <t>SECRETARIA DE SALUD;
SECRETARIA DE GOBIERNO</t>
  </si>
  <si>
    <t>Se ordene a la Alcaldia de Pasto la reubicacion el centro de retencion transitoria ubicado en la calle 15 No. 17 – 104 de esta ciudad.</t>
  </si>
  <si>
    <t>Tribunal Administrativo de Nariño</t>
  </si>
  <si>
    <t xml:space="preserve">Admite recurso de apelacion </t>
  </si>
  <si>
    <t>Solicita cumplimiento de la sentencia a la Secretaría de Gobierno</t>
  </si>
  <si>
    <t>Resolución 253 de 2023</t>
  </si>
  <si>
    <t>Secretaría de Gobierno</t>
  </si>
  <si>
    <t>2370822</t>
  </si>
  <si>
    <t>52001333300820220001000</t>
  </si>
  <si>
    <t>FERRETERIA  J ALBERTO  SAS</t>
  </si>
  <si>
    <t xml:space="preserve">SHIRLEY BRAVO REY </t>
  </si>
  <si>
    <t xml:space="preserve">Se declare la nulidad del acto administrativo que ordeno el pago de estampillas municipales al demandante. </t>
  </si>
  <si>
    <t>ILEGALIDAD DEL ACTO ADMINISTRATIVO QUE ORDENA PAGO DE ESTAMPILLAS MUNICIPALES</t>
  </si>
  <si>
    <t>Traslado excepciones x 3 dias</t>
  </si>
  <si>
    <t>2369187</t>
  </si>
  <si>
    <t>52001333300820220001700</t>
  </si>
  <si>
    <t xml:space="preserve">
OMAIRA ENRIQUETA ZAMBRANO 
</t>
  </si>
  <si>
    <t>DORA LUCIA CHAMORRO UNIGARRO</t>
  </si>
  <si>
    <t>FONDO TERRITORIAL DE PENSIONES</t>
  </si>
  <si>
    <t xml:space="preserve">Se declare la nulidad del acto administrativo mediante el cual se niega la pension de sobreviviente a la demandante,  se le reconozca el derecho y se le pague la pension de sobreviviente. </t>
  </si>
  <si>
    <t>NO RECONOCIMIENTO DE PENSION DE SOBREVIVIENTE</t>
  </si>
  <si>
    <t>$ 6.018.640</t>
  </si>
  <si>
    <t>Traslado excepcion x 3 dias</t>
  </si>
  <si>
    <t>2359732</t>
  </si>
  <si>
    <t>52001333300620220011300</t>
  </si>
  <si>
    <t>STELLA PESANTES ANDRADE</t>
  </si>
  <si>
    <t xml:space="preserve">OSCAR EDMUNDO MARTINEZ RICAURTE </t>
  </si>
  <si>
    <t>Se libre mandamiento de pago en contra del Municipio de Pasto por la no devolucion de lo cancelado como impuesto de industria y comercio, cuyo acto administrativo fue declarado nulo mediante sentencia dentro del proceso  2015-00120</t>
  </si>
  <si>
    <t xml:space="preserve">INCUMPLIMIENTO DE SENTENCIA JUDICIAL </t>
  </si>
  <si>
    <t xml:space="preserve">Sentencia de primera instancia </t>
  </si>
  <si>
    <t xml:space="preserve">Presenta recurso de reposición /Contesta demanda </t>
  </si>
  <si>
    <t>18.637.000</t>
  </si>
  <si>
    <t>072 del 07/03/2023</t>
  </si>
  <si>
    <t>$2.105.862</t>
  </si>
  <si>
    <t xml:space="preserve">2019000626 DE 21/02/2019
</t>
  </si>
  <si>
    <t>2023001768 de 07/0372023</t>
  </si>
  <si>
    <t>469 de 24/09/2019</t>
  </si>
  <si>
    <t>2019012579 del 09/10/2019</t>
  </si>
  <si>
    <t>2023007895 del 14/06/2023</t>
  </si>
  <si>
    <t xml:space="preserve">2.1.3.13.01.001
</t>
  </si>
  <si>
    <t xml:space="preserve">Stella Pesantes Andrade </t>
  </si>
  <si>
    <t>2369539</t>
  </si>
  <si>
    <t>52001333300720220011900</t>
  </si>
  <si>
    <t>ZOILA GLORIA
BENAVIDES DE GUDIÑO</t>
  </si>
  <si>
    <t>GLORIA BENAVIDES DE GUDIÑO</t>
  </si>
  <si>
    <t>CURADURIA URBANA PRIMERA DE PASTO</t>
  </si>
  <si>
    <t xml:space="preserve">Se declare la nulidad de los actos administrativos mediante los cuales se nego licencia de construccion y se otorgue licencia </t>
  </si>
  <si>
    <t xml:space="preserve">ILEGALIDAD DEL ACTO ADMINISTRATIVO QUE NIEGA LICENCIA DE CONSTRUCCION </t>
  </si>
  <si>
    <t>$ 705.759.213</t>
  </si>
  <si>
    <t>Vinculación de litis consorcio necesario a los señores LUIS ALFONSO LÓPEZ CEBALLOS y MARITZA LENEY VILLOTA GUSTÍN, suspender el proceso hasta la efectiva vinculación de los señores LUIS ALFONSO LÓPEZ CEBALLOS y MARITZA LENEY VILLOTA GUSTÍN, entre otros.</t>
  </si>
  <si>
    <t>2369619</t>
  </si>
  <si>
    <t>52001333300920220008800</t>
  </si>
  <si>
    <t>SEGUNDO GERARDO CAEZ DUARTE</t>
  </si>
  <si>
    <t>VICTOR JULIO QUIJANO MELO</t>
  </si>
  <si>
    <t>Se ordene el reconocimiento y pago al demandante de los salarios y prestaciones sociales correspondientes al grado del cargo para el que fue nombrado -celador-.</t>
  </si>
  <si>
    <t>programa audiencia inicial</t>
  </si>
  <si>
    <t>2369778</t>
  </si>
  <si>
    <t>52001333300420220006800</t>
  </si>
  <si>
    <t>MARTHA OLIVIA TARAPUES</t>
  </si>
  <si>
    <t>JHON ALEXANDER CASTILLO MONCAYO</t>
  </si>
  <si>
    <t xml:space="preserve">SECRETARIA DE GOBIERNO </t>
  </si>
  <si>
    <t>Se declare la nulidad del acto administrativo que declaro insusbsistente nombramiento como ayudante de corregiduria, se orene el reintegro de la demandante y el pago de los emolumentos laborales, prestaciones sociales y seguridad social.</t>
  </si>
  <si>
    <t>ILEGALIDAD DEL ACTO ADMINISTRATIVO QUE DECLARA LA INSUBSISTENCIA DE FUNCIONARIO DE LIBRE NOMBRAMIENTO Y REMOCION</t>
  </si>
  <si>
    <t>$ 102.837.530</t>
  </si>
  <si>
    <t xml:space="preserve">Traslado excepciones previas </t>
  </si>
  <si>
    <t>2370939</t>
  </si>
  <si>
    <t>52001310300120220016600</t>
  </si>
  <si>
    <t>MAURICIO
PERAZA ORTEGA</t>
  </si>
  <si>
    <t>CAROLINA SALAS NARVAEZ</t>
  </si>
  <si>
    <t>SOCIEDAD IVES CHATAIN &amp; COMPAÑIA SAS;
SOCIEDAD CHALET SUIZO LTDA;
SOCIEDAD REFORESTADORA NORMANDIA; 
MARIA ALEJANDRA NAVARRETE ALZATE;
GLADYS PIEDAD BASANTE;
DORIS BEATRIZ DE LA CRUZ TUTISTAR;
JUAN MANUEL CHAMORRO CABRERA</t>
  </si>
  <si>
    <t xml:space="preserve">Se declare que el demandante adquirio por prescripcion el predio identificado con cedula catastral  000100420055000 y folio de matricula inmobiliaria 24071385, ubicado en el corregimiento de El Encano, Vereda Santa Clara. </t>
  </si>
  <si>
    <t>Traslado alegatos de conclusión</t>
  </si>
  <si>
    <t>2370087</t>
  </si>
  <si>
    <t>52001333300620220012500</t>
  </si>
  <si>
    <t>MARYURI BELTRAN BASTIDAS</t>
  </si>
  <si>
    <t>CARLOS ARMANDO ESCOBAR PANTOJA</t>
  </si>
  <si>
    <t xml:space="preserve">Se declare al Municipio de Pasto administrativamente responsable de los daños y perjuicios ocasionados al demandante como consecuencia de la inmovilizacion y perdida del vehiculo de Placas CZS 546 MARCA. CHERY LINEA QQ SQR 7080. </t>
  </si>
  <si>
    <t>Traslado de Excepciones</t>
  </si>
  <si>
    <t>2370001</t>
  </si>
  <si>
    <t>52001333300920220006700</t>
  </si>
  <si>
    <t>GLADIS MARLENY ERASO ROSERO y OTROS</t>
  </si>
  <si>
    <t>AVANTE SETP; EMPOPASTO SA</t>
  </si>
  <si>
    <t xml:space="preserve">Se declare al Municipio de Pasto responsable administrativa y patrimonialmente de los daños antijuridicos y
perjuicios ocasionados a los demandantes por daños en vivienda, a causa de obras de alcantarillado y canalizacion de aguas. </t>
  </si>
  <si>
    <t>DAÑOS A BIENES POR EJECUCION DE OBRA PUBLICA</t>
  </si>
  <si>
    <t xml:space="preserve">Solicitud pronuncimamieto para interponer recurso de apelación </t>
  </si>
  <si>
    <t>52001310500320190026300</t>
  </si>
  <si>
    <t xml:space="preserve">JAIME ANDRES MINGAN RODRIGUEZ </t>
  </si>
  <si>
    <t>LUCY ARACELLY ORTIZ CARRILO</t>
  </si>
  <si>
    <t xml:space="preserve">Asiste audiencia de conciliacion </t>
  </si>
  <si>
    <t>142 DE 03 DE MAYO DE 2021</t>
  </si>
  <si>
    <t>LUCY ARACELLY ORTIZ CARRILLO</t>
  </si>
  <si>
    <t>2342722</t>
  </si>
  <si>
    <t>52001333300320220012300</t>
  </si>
  <si>
    <t xml:space="preserve">FABIO GERMAN ZAMBRANO ORDOÑEZ </t>
  </si>
  <si>
    <t>DEPARTAMENTO DE NARIÑO;
EMAS SA ESP; POLICIA METROPOLITANA DE PASTO</t>
  </si>
  <si>
    <t xml:space="preserve">SECRETARIA DE GOBIERNO, SECRETARIA DE PLANEACION, SECRETARIA DE TRANSITO, DIRECCION DE ESPACIO PUBLICO </t>
  </si>
  <si>
    <t xml:space="preserve">Se ordene al Municipio de Pasto ejecutar todas las medidas necesarias tendientes a solucionar la problematica de invasion de espacio publico por vendedores ambulantes y vehiculos en el barrio Santiago. </t>
  </si>
  <si>
    <t xml:space="preserve">interpone recurso de reposición </t>
  </si>
  <si>
    <t xml:space="preserve">Solicitud de costas y constancia de ejecutoria </t>
  </si>
  <si>
    <t>2359746</t>
  </si>
  <si>
    <t>52001310500320220013700</t>
  </si>
  <si>
    <t>SOCIEDAD ADMINISTRADORA DE FONDOS DE PENSIONES Y CESANTIAS PORVENIR</t>
  </si>
  <si>
    <t>FERNANDO JOSE CARDENAS GUERRERO</t>
  </si>
  <si>
    <t xml:space="preserve">Se libre mandamiento de pago en contra del Municipio de Pasto por aportes pensionales dejados de pagar al fondo de solidaridad pensional </t>
  </si>
  <si>
    <t xml:space="preserve">No repone auto que libra mandamiento de pago </t>
  </si>
  <si>
    <t>Recurso reposición auto libra mandamiento /Contesta demanda</t>
  </si>
  <si>
    <t>2346975</t>
  </si>
  <si>
    <t>52001333300520220007200</t>
  </si>
  <si>
    <t>NATALIA ISABEL HERNANDEZ MUÑOZ Y OTROS</t>
  </si>
  <si>
    <t>EMPOPASTO SA ESP; LA PREVISORA SA COMPAÑIA DE SEGUROS</t>
  </si>
  <si>
    <t xml:space="preserve">Se declare al Municipio de Pasto administrativa y patrimonialmente responsable de los perjuicios ocasionados en accidente de transito, ocurrido presuntamente por falta de señalizacion. </t>
  </si>
  <si>
    <t>LESION POR FALTA DE SEÑALIZACION EN LA VIA PUBLICA</t>
  </si>
  <si>
    <t xml:space="preserve">Presenta alegatos de conclusión </t>
  </si>
  <si>
    <t>2376476</t>
  </si>
  <si>
    <t>52001310500320210035300</t>
  </si>
  <si>
    <t>LUIS ALBERTO BASANTE PINCHAO</t>
  </si>
  <si>
    <t xml:space="preserve">LILIANA RUALES TORO </t>
  </si>
  <si>
    <t>UNION TEMPORAL CJ; IVAN ORLANDO CERON ALMEIDA; CARLOS ALBERTO JARAMILLO</t>
  </si>
  <si>
    <t xml:space="preserve">Que se declare al Municipio de Pasto, en calidad de contratante y dueño de la obra Mejoramiento Parque Chambu, El Tejar y Las Margaritas, solidariamente responsable junto con el contratista Union Temporal CJ, del pago de prestaciones sociales e indemnizaciones a las que haya lugar en favor del demandante. </t>
  </si>
  <si>
    <t xml:space="preserve">SOLIDARIDAD PATRONAL  </t>
  </si>
  <si>
    <t xml:space="preserve">Contesta demanda/ llama en garantia </t>
  </si>
  <si>
    <t>2310646</t>
  </si>
  <si>
    <t>11001333603220220009300</t>
  </si>
  <si>
    <t xml:space="preserve">SERAFIN RINCONES Y OTROS </t>
  </si>
  <si>
    <t xml:space="preserve">SEBASTIAN EVERARDO LOPEZ JURADO </t>
  </si>
  <si>
    <t xml:space="preserve">MINISTERIO DE EDUCACION NACIONAL </t>
  </si>
  <si>
    <t>SECRETARIA DE EDUCACION</t>
  </si>
  <si>
    <t xml:space="preserve">Se declare al Ministerio de Educacion Nacional y al Municipio de Pasto- SECRETARIA DE EDUCACION son responsables administrativa y patrimonialmente por la muerte de Adriana Benavides el 21 de julio de 2022, debido a la caida de un muro de cierre de la Institucion Educativa Municipal Ciudad de Pasto, de propiedad del Municipio de Pasto. </t>
  </si>
  <si>
    <t>MUERTE POR RUINA DE EDIFICACION PUBLICA</t>
  </si>
  <si>
    <t>Juzgado Treinta y Dos Administrativo del Circuito de Bogota</t>
  </si>
  <si>
    <t xml:space="preserve">Fija audiencia inicial </t>
  </si>
  <si>
    <t>2370781</t>
  </si>
  <si>
    <t>52001333300520220009300</t>
  </si>
  <si>
    <t>DANIEL ENRIQUE CABRERA TIMANA</t>
  </si>
  <si>
    <t xml:space="preserve">Se de cumplimiento al articulo 16 de la  Ley 1709 de 2014  y al articulo 1 del Decreto 804 de 2020 respecto del inmueble  utilizado como centro transitorio de reclusion ubicado en la calle 15 No. 17 –104del barrio Julian Bucheliy para que sea reubicado guardando el perimetro de aislamiento de 200 metros de desarrollos urbanos; que se acredite que   el   inmueble   destinado   como   centro transitorio  de  reclusion  ubicado  en  la  calle  15  No.  17 –10  del  barrio  Julian Buchely cumple con las normas de sismoresistencia. </t>
  </si>
  <si>
    <t xml:space="preserve">Sentencia de primera instancia favorable </t>
  </si>
  <si>
    <t>52001333300520220008301</t>
  </si>
  <si>
    <t>YANET BASTIDAS JARAMILLO</t>
  </si>
  <si>
    <t>00/00/00</t>
  </si>
  <si>
    <t>Se declare la nulidad del acto administrativo contenido en la clausula cuarta de la Escritura Publica N° 1.608 del 24 de agosto de 2001 de la Notaria Primera del Circulo de Pasto, inscrita en el folio de matricula inmobiliaria N° 240-68363, por medio de la cual se rescindio la donacion protocolizada a traves de la Escritura Publica N° 2.145 del 25 de julio de 1.975 de la Notaria Segunda del Circulo de Pasto, tambien inscrita en el folio de matricula inmobiliaria N° 240-68363.</t>
  </si>
  <si>
    <t xml:space="preserve">Confirma auto que rechaza demanda </t>
  </si>
  <si>
    <t>Apelacion auto rechaza demanda</t>
  </si>
  <si>
    <t>2406979</t>
  </si>
  <si>
    <t>52001310500320220030400</t>
  </si>
  <si>
    <t>CARLOS ALFREDO INSUASTY</t>
  </si>
  <si>
    <t>DECLARA FALTA DE JURISDICCION Y COMPETENCIA</t>
  </si>
  <si>
    <t xml:space="preserve">CIVIL </t>
  </si>
  <si>
    <r>
      <rPr>
        <sz val="11"/>
        <color rgb="FF000000"/>
        <rFont val="Century Gothic"/>
      </rPr>
      <t>MUNICIPIO DE PASTO Y OTRO</t>
    </r>
  </si>
  <si>
    <t>2359749</t>
  </si>
  <si>
    <t>52001233300020220001300</t>
  </si>
  <si>
    <t>CONSTRUCTORA SH SAS</t>
  </si>
  <si>
    <t>JORGE WILLINTON GUANCHA MEJIA</t>
  </si>
  <si>
    <t>Se declare la Nulidad del acto administrativo contenido en la Resolucion No. 105 del 28 de mayo de 2021 proferida por la SECRETARIA DE PLANEACION, mediante la cual se revoco la Resolucion LC-52001-1-20-0720 del 30 de diciembre de 2020 por medio de la cual la Curaduria Urbana Primera concede licencia de construccion en las modalidades de demolicion y obra nueva; se conceda la licencia y se reconozcan y paguen perjuicios materiales y morales en calidad de restablecimiento del derecho</t>
  </si>
  <si>
    <t xml:space="preserve">ILEGALIDAD DE ACTO ADMINISTRATIVO QUE REVOCA LICENCIA DE CONSTRUCCION </t>
  </si>
  <si>
    <t xml:space="preserve">Fija audiencia de pruebas </t>
  </si>
  <si>
    <t xml:space="preserve">Asiste audiencia inicial </t>
  </si>
  <si>
    <t>52001313300120220013300</t>
  </si>
  <si>
    <t xml:space="preserve">SILVIO NASPIRAN JOJOA GOBERNADOR DEL PUEBLO Y TERRITORIO DE MOCONDINO </t>
  </si>
  <si>
    <t xml:space="preserve">SECRETARIA DE INFRAESTRUCTURA; DESPACHO DEL ALCALDE </t>
  </si>
  <si>
    <t xml:space="preserve">Se ordene al Municipio de Pasto dar cumplimiento al acuerdo numero cinco de los acuerdos de consulta previa respecto de la afectacion de viviendas por la realiacion del Proyecto de Pavimentacion de la Via Canchala- Mocondino Via Perimetral. </t>
  </si>
  <si>
    <t xml:space="preserve">INCUMPLIMIENTO ACUERDO CONSULTA PREVIA </t>
  </si>
  <si>
    <t>2362475</t>
  </si>
  <si>
    <t>52001333300920220016600</t>
  </si>
  <si>
    <t>JESUS ALBERTO CABRERA Y OTROS</t>
  </si>
  <si>
    <t>ASODISBARC</t>
  </si>
  <si>
    <t xml:space="preserve">Se protejan los derechos colectivos de los accionantes al espacio publico, la salud, la tranquilidad, un ambiente sano, entre otros; y para ello, se le ordene al Municipio de Pasto suspender permisos de los establecimientos comerciales como discotecas y bares, se suspendan los permisos a los vendedores estacionarios, entre otras acciones. </t>
  </si>
  <si>
    <t>Admite recurso de apelación propuesto por el municipio de Pasto</t>
  </si>
  <si>
    <t xml:space="preserve">Informe previo comite de verificación </t>
  </si>
  <si>
    <t>desfavorable</t>
  </si>
  <si>
    <t>Resolución 296 de 2023</t>
  </si>
  <si>
    <t>Secretaría de Planeación/Gobierno</t>
  </si>
  <si>
    <t>2372070</t>
  </si>
  <si>
    <t>52001310500320210027300</t>
  </si>
  <si>
    <t>CIELO MARTHA REVELO PANTOJA</t>
  </si>
  <si>
    <t>DANIEL CAICEDO TORRES</t>
  </si>
  <si>
    <t xml:space="preserve">ASOCIACION ESCOLAR MARIA GORETTI </t>
  </si>
  <si>
    <t xml:space="preserve">Se declare la existencia de un contrato de trabajo y en consecuencia se ordene el pago de todos los emolumentos laborales, prestaciones sociales y aportes a seguridad social </t>
  </si>
  <si>
    <t xml:space="preserve">FIJA FECHA AUDIENCIA CONCENTRADA </t>
  </si>
  <si>
    <t>2388746</t>
  </si>
  <si>
    <t>52001333100220160008300</t>
  </si>
  <si>
    <t xml:space="preserve">OSCAR GERARDO PALACIOS ALBAN </t>
  </si>
  <si>
    <t>IVAN BRAVO CORTES</t>
  </si>
  <si>
    <t xml:space="preserve">AVANTE SETP </t>
  </si>
  <si>
    <t>Pago de daños causados al dueño de Heladeria California, en calidad de arrendatario del predio ubicado en la carrera 27 No. 17-26, por expropiacion  con el objeto de implementar sistema estrategico de transporte.</t>
  </si>
  <si>
    <t>Juzgado Segundo Administrativo del Circuito de Pasto</t>
  </si>
  <si>
    <t>Admite recurso apelacion</t>
  </si>
  <si>
    <t>2371829</t>
  </si>
  <si>
    <t>52001333300320220003700</t>
  </si>
  <si>
    <t xml:space="preserve">GERARDO DAVID CORTES Y OTROS </t>
  </si>
  <si>
    <t xml:space="preserve">JUAN AGUSTIN GARZON CORAL </t>
  </si>
  <si>
    <t xml:space="preserve">SECRETARIA DE TRANSITO  </t>
  </si>
  <si>
    <t xml:space="preserve">Se declare que el Municipio de Pasto es responsable administrativa y patrimonialmente por los daños y perjuicios ocasionados a los demandantes por los hechos ocurridos el 13 de noviembre de 2019, en los que el señor Gerardo David Cortes Rosero resulto lesionado en un accidente de transito ocurrido por falta de señalizacion. </t>
  </si>
  <si>
    <t>LESION POR FALTA DE SEÑALIZACION EN LA VIA PUBLICA - Barrio las Americas</t>
  </si>
  <si>
    <t>2164528</t>
  </si>
  <si>
    <t xml:space="preserve"> 52001333300320200014700</t>
  </si>
  <si>
    <t>JAIME ALFONSO ESTRADA BARCO Y OTROS</t>
  </si>
  <si>
    <t>BIBIAN SANCHEZ RODRIGUEZ</t>
  </si>
  <si>
    <t xml:space="preserve">CEDENAR SA   </t>
  </si>
  <si>
    <t>Declarar que CEDENAR y el Municipio de Pasto, son solidaria, administrativa y extracontractualemte reponsables por riesgo excepcional y falla en el  servicio por daños materiales e inmateriales casusados al demandante por descarga electrica de una cuerda de media tension, que causaron quemaduras en su cuerpo</t>
  </si>
  <si>
    <t>LESION POR CONDUCCION DE ENERGIA ELECTRICA</t>
  </si>
  <si>
    <t>Tribunal Aadministrativo de Nariño- Sala de Desicion Oral</t>
  </si>
  <si>
    <t>Concede recurso de Apelacion interpuesto por la parte actora</t>
  </si>
  <si>
    <t xml:space="preserve">
Cumplimiento requerimiento prueba documental
</t>
  </si>
  <si>
    <t>2388787</t>
  </si>
  <si>
    <t>52001333100220160016601</t>
  </si>
  <si>
    <t>GONZALO RIVADENEIRA SANTACRUZ</t>
  </si>
  <si>
    <t>Dlecarar a la secretaria de transito y transporte responsable patromonial y extraptrimonial, por los daños y perjuicios causados por realizar cobro coactivo</t>
  </si>
  <si>
    <t>Tribunal Administrativo de Nariño - Mag. Paulo Leon España</t>
  </si>
  <si>
    <t>TERMINADO - Solicitar archivo</t>
  </si>
  <si>
    <t>52001333100420100013000</t>
  </si>
  <si>
    <t>OTAMA NASIF ABDEL ELJABER</t>
  </si>
  <si>
    <t>HECTOR ELIECER LUCERO ALVEAR</t>
  </si>
  <si>
    <t xml:space="preserve">SECRETARIA DE GOBIERNO; SECRETARIA DE HACIENDA </t>
  </si>
  <si>
    <t>CONTRA PROCESO URBANISTICO QUE LO SANCIONO INSPECCION DE URBANISMO</t>
  </si>
  <si>
    <t>Sentencia de primera instancia</t>
  </si>
  <si>
    <t>2389286</t>
  </si>
  <si>
    <t>52001310500320210033500</t>
  </si>
  <si>
    <t xml:space="preserve">MARIA ELENA POTOSI LOPEZ </t>
  </si>
  <si>
    <t>JHON FERNANDO AREVALO</t>
  </si>
  <si>
    <t>COOPUMNAR</t>
  </si>
  <si>
    <t xml:space="preserve">Se declare la existencia de una relacion laboral entre la demandante y el demandando Cooperativa COOPUMNAR, se declare su terminacion sin justa causa y se ordene el pago de todos los conceptos salariales, de seguridad social e indemnizaciones, en solidaridad con la SECRETARIA DE EDUCACION de Pasto </t>
  </si>
  <si>
    <t>Conforma Litis Consorcio Necesario y corre traslado de la demanda</t>
  </si>
  <si>
    <t>52001333100820080036800</t>
  </si>
  <si>
    <t>SONIA DEYANIRA CARATAR GOYES Y OTROS</t>
  </si>
  <si>
    <t>JAVIER OSWALDO ESTRELLA PAZ</t>
  </si>
  <si>
    <t>Se autorice construir vivienda en urbanizacion villas del norte -  planeacion informa que es  propiedad privada</t>
  </si>
  <si>
    <t>Alegatos de conclusion presentados</t>
  </si>
  <si>
    <t>2359733</t>
  </si>
  <si>
    <t>52001333300620210017700</t>
  </si>
  <si>
    <t>WILLIAM ARMANDO SUAREZ SANCHEZ</t>
  </si>
  <si>
    <t>WILLIAM HERNANDO SUAREZ SANCHEZ</t>
  </si>
  <si>
    <t>Se declarare la nulidad del Acuerdo Municipal 046 de 2017 – Estatuto De Rentas Pasto - Nariño; Articulos 253 Y 164 - Alumbrado Publico; bajo porcentajes, pago  diferencia, subsidio o contribuciones por el Concejo y Alcalde municipal.</t>
  </si>
  <si>
    <t xml:space="preserve">ILEGALIDAD DEL ACTO ADMINISTRATIVO QUE FIJA IMPUESTO ALUMBRADO PUBLICO </t>
  </si>
  <si>
    <t>Requiere al municipio para que en el termino de 10 dias allegue documentos</t>
  </si>
  <si>
    <t xml:space="preserve">Pronunciamiento medida cautelar  </t>
  </si>
  <si>
    <t>2365588</t>
  </si>
  <si>
    <t>52001333300720210016300</t>
  </si>
  <si>
    <t>GEORGINA CAMPAÑA DE ARANGO</t>
  </si>
  <si>
    <t>LUIS NORVEY ALVAREZ MARROQUIN</t>
  </si>
  <si>
    <t xml:space="preserve">Que se declare al Municipio de Pasto, Avante SETP y EMPOPASTO responsables administrativa y patrimonialmente de los daños ocasionados a la vivienda de la demandante, por la realizacion de obras de contruccion que afectaron el alcantarillado y la canalizacion de aguas, ocasionando la inundacion de la vivienda por ingreso de aguas negras. </t>
  </si>
  <si>
    <t xml:space="preserve">Declara impedimento    </t>
  </si>
  <si>
    <t>2381435</t>
  </si>
  <si>
    <t>52001333300320210020300</t>
  </si>
  <si>
    <t>HECTOR HERNANDO RIVERA REVELO</t>
  </si>
  <si>
    <t xml:space="preserve">MARIA ANGELICA HERNANDEZ MONTENEGRO </t>
  </si>
  <si>
    <t xml:space="preserve">Declarar la nulidad del acto administrativo contenido en el oficio de fecha 25 de agosto de 2021 porque desconoce, por primacia de la realidad, la existencia de una relacion laboral dependiente entre el demandante y el Municipio de Pasto, desde el 14 de marzo de 2012 y el 31 de enero de 2020; el restablecimiento de sus derechos a traves del pago de una indemnizacion. </t>
  </si>
  <si>
    <t>cumplido</t>
  </si>
  <si>
    <t>Resolucion 146 del 18 de junio de 2025</t>
  </si>
  <si>
    <t>alcalde municipio de Pasto</t>
  </si>
  <si>
    <t>10 meses</t>
  </si>
  <si>
    <t>11 de febrero 2025</t>
  </si>
  <si>
    <t>resolucion 146 del 18 de junio de 2025</t>
  </si>
  <si>
    <t>resolucion del 04 de junio de 2025</t>
  </si>
  <si>
    <t>resolucion del 47 del 4 de juno de 2025</t>
  </si>
  <si>
    <t>18 de junio de 2025</t>
  </si>
  <si>
    <t>2.1.3.13.01.001.18</t>
  </si>
  <si>
    <t>HECTOR HERNANDO RIVERA</t>
  </si>
  <si>
    <t>24 DE JULIO DE 2005</t>
  </si>
  <si>
    <t>FEBRERO DE 2026</t>
  </si>
  <si>
    <t>24 DE JULIO DE 2025</t>
  </si>
  <si>
    <t>2374119</t>
  </si>
  <si>
    <t>52001333300120210019700</t>
  </si>
  <si>
    <t>PATRICIA MERCEDES ESTUPIÑAN BRAVO</t>
  </si>
  <si>
    <t xml:space="preserve">Que se declare  la  nulidad  de  la  decision  contenida en oficio  del  13  de septiembre  de  2021, suscrito  por  la  Asesora  Juridica  de  la  Secretaria  de  Gobierno  del Municipio de Pasto, mediante el cual se nego la solicitud de reconocimiento de derechos laborales y de la seguridad social de la demandante. </t>
  </si>
  <si>
    <t xml:space="preserve">Traslado excepciones </t>
  </si>
  <si>
    <t>2352973</t>
  </si>
  <si>
    <t>52001333300320210016000</t>
  </si>
  <si>
    <t xml:space="preserve">OLGA MARGOTH JIMENEZ, PEDRO PABLO SANTACRUZ IBARRA Y OTROS </t>
  </si>
  <si>
    <t>JAIRO AUGUSTO LASSO CORTES</t>
  </si>
  <si>
    <t xml:space="preserve">EMPOPASTO SA    </t>
  </si>
  <si>
    <t>Que se declare al Municipio de Pasto y a EMPOPASTO responsables administrativa y patrimonialmente de los daños ocasionados  en las viviendas los demandantes, por el desbordamiento de la Quebrada Mijitayo, sin que se hayan activado mecanismos de prevencion</t>
  </si>
  <si>
    <t>DAÑOS A BIENES POR INUNDACION</t>
  </si>
  <si>
    <t>2374123</t>
  </si>
  <si>
    <t>52001333300720210016600</t>
  </si>
  <si>
    <t>ALVARO JESUS CALVACHE SALAS</t>
  </si>
  <si>
    <t>MARIA ANGELICA HERNANDEZ MONTENEGRO</t>
  </si>
  <si>
    <t xml:space="preserve">Declarar la nulidad del acto administrativo contenido en el acto ficto producto de la peticion radicada el 14 de abril de 2021 ante las dependencias de la entidad demandada, porque se desconoce la primacia de la realidad, la existencia de una relacion laboral dependiente entre la demandante y el Municipio de Pasto, desde el 10 de junio del 2015 hasta el 31 de enero del 2020; el restablecimiento de sus derechos a traves del pago de la indemnizacion, equivalente al valor de los derechos laborales, de la seguridad social y sanciones no canceladas por dicho periodo. </t>
  </si>
  <si>
    <t>Concede recurso de apelación</t>
  </si>
  <si>
    <t>52001333170120090001901</t>
  </si>
  <si>
    <t>CARLOS IGNACIO MEDINA</t>
  </si>
  <si>
    <t>MARIA GABRIELA ESCOBAR CASTRO</t>
  </si>
  <si>
    <t>NACION MINISTERIO DEL INTERIOR; SUPERINTENDENCIA DE SOCIEDADES; FISCALIA GENERAL DE LA NACION; DEPARTAMENTO DE NARIÑO</t>
  </si>
  <si>
    <t>REPARACION DAÑOS Y PERJUICIOS POR PERMITIR CAPTAR DINEROS ILEGALES AL DRFE</t>
  </si>
  <si>
    <t>CAPTACION ILEGAL DE DINERO</t>
  </si>
  <si>
    <t>Juzgado Segundo Administrativo del Circuito de Mocoa</t>
  </si>
  <si>
    <t>Auto apertura pruebas - niega acumulacion</t>
  </si>
  <si>
    <t>2359737</t>
  </si>
  <si>
    <t>52001310500320210035500</t>
  </si>
  <si>
    <t xml:space="preserve">SEGUNDO ARLEY ALVAREZ BOLAÑOS </t>
  </si>
  <si>
    <t>Aprueba conciliacion y ordena terminación y archivo del proceso</t>
  </si>
  <si>
    <t xml:space="preserve">Presenta alegatos de conclusion recurso apelacion </t>
  </si>
  <si>
    <t>2354459</t>
  </si>
  <si>
    <t>52001333300920210014900</t>
  </si>
  <si>
    <t>HENRY GIOVANNY TOVAR PORTILLA Y OTROS</t>
  </si>
  <si>
    <t>ELKIN GIOVANNY ZAMBRANO SANTACRUZ</t>
  </si>
  <si>
    <t>MINISTERIO DE EDUCACIÓN NACIONAL Y DIOCESIS DE PASTO</t>
  </si>
  <si>
    <t xml:space="preserve">Se declare al Municipio de Pasto- SECRETARIA DE EDUCACION responsable por los hechos ocurridos el 25 de septiembre de 2019, en los que el menor Yobanny Tovar, estudiante de la IEM San Juan Bosco del Municipio de Pasto, fue agredido por un compañero en el salon de clases. </t>
  </si>
  <si>
    <t>LESION A ALUMNO EN ESTABLECIMIENTO EDUCATIVO</t>
  </si>
  <si>
    <t>Apelaciòn sentecia</t>
  </si>
  <si>
    <t>133359</t>
  </si>
  <si>
    <t>52001333170120090002000</t>
  </si>
  <si>
    <t>MARIA EUGENIA MEDINA</t>
  </si>
  <si>
    <t>2030</t>
  </si>
  <si>
    <t>Remite a juzgado administrativo de mocoa - Juzgado Segundo Administrativo de Mocoa</t>
  </si>
  <si>
    <t>2388102</t>
  </si>
  <si>
    <t>52001310500220210035900</t>
  </si>
  <si>
    <t xml:space="preserve">GIOVANNY QUENORAN LUCERO </t>
  </si>
  <si>
    <t>Admite llamamiento en garantía - ordena notificar a Liberty Seguros</t>
  </si>
  <si>
    <t xml:space="preserve">Contesta demanda/llama en garantia </t>
  </si>
  <si>
    <t>2374126</t>
  </si>
  <si>
    <t>52001333300220210003400</t>
  </si>
  <si>
    <t>MONICA SILVANA MARTINEZ</t>
  </si>
  <si>
    <t>CESAR HERNANDO MENESES GARZON</t>
  </si>
  <si>
    <t>GLORIA AMPARO ARCINIEGAS</t>
  </si>
  <si>
    <t xml:space="preserve">Se declare la nulidad del acto administrativo emitido por la Direccion Administrativa De Fondo Territorial De Pensiones del Municipio de Pasto por medio de la cual se niega el reconocimiento y pago de la sustitucion pensional del señor HUGO CLEMENTE MARTINEZ (q.e.p.d.) en favor de MONICA SILVANA MARTINEZ ERASO en su calidad de hija en condicion de invalidez (en cuantia del 50%); Se declare parcialmente la nulidad del acto administrativo por medio del cual se reconoce SUSTITUCION PENSIONAL del señor HUGO CLEMENTE MARTINEZ (q.e.p.d.), en favor de la señora GLORIA AMPARO ARCINIEGA; Se declare que MONICA SILVANA MARTINEZ ERASO en su calidad de hija en condicion  de  invalidez  del  occiso, tiene erecho a que el MUNICIPIO DE PASTO – DIRECCION ADMINISTRATIVA DE FONDO TERRITORIAL DE PENSIONES reconozca y pague la sustitucion de la pension que disfrutaba su padre y en proporcion al 50%. </t>
  </si>
  <si>
    <t>NO RECONOCIMIENTO DE PENSION SUSTITUTIVA</t>
  </si>
  <si>
    <t>Traslado alegatos de conclusion</t>
  </si>
  <si>
    <t>52001333170120100009901</t>
  </si>
  <si>
    <t>MABEL LORENA SALAS E.</t>
  </si>
  <si>
    <t>MANUEL G. SALAS SANTACRUZ</t>
  </si>
  <si>
    <t>NACIÓN PRESIDENCIA;  SUPERINTENDENCIA FINANCIERA Y SOCIEDADES</t>
  </si>
  <si>
    <t>Remite a juzgado administrativo de mocoa</t>
  </si>
  <si>
    <t>52001333300320210007800</t>
  </si>
  <si>
    <t>CARLOS FERNANDO NARVAEZ</t>
  </si>
  <si>
    <t>Presenta informe sobre actuaciones adelantadas cumplimiento de sentencia</t>
  </si>
  <si>
    <t>2233372</t>
  </si>
  <si>
    <t>52001333300220210000500</t>
  </si>
  <si>
    <t xml:space="preserve">JEISON DAVID GRANJA ORTIZ Y OTROS </t>
  </si>
  <si>
    <t xml:space="preserve">DANNY FERNANDO MERA </t>
  </si>
  <si>
    <t>POLICIA NACIONAL</t>
  </si>
  <si>
    <t>Solicita el pago de daños y perjuicios por heridas causadas por la Policia Nacional en ecuentro de barras entre atletico nacional y deportivo pasto</t>
  </si>
  <si>
    <t xml:space="preserve">LESION A TERCERO </t>
  </si>
  <si>
    <t>Admite recurso de apelación presentado por la parte demanda</t>
  </si>
  <si>
    <t xml:space="preserve">Interpone recurso de apelación </t>
  </si>
  <si>
    <t>157530</t>
  </si>
  <si>
    <t>52001333170120110001100</t>
  </si>
  <si>
    <t>JESUS ALEXANDER SANTACRUZ</t>
  </si>
  <si>
    <t>SANDRA MARIA DIAZ MEJIA</t>
  </si>
  <si>
    <t>NACIÓN PRESIDENCIA, MINISTERIO DEL INTERIOR; SUPERINTENDENCIA FINANCIERA</t>
  </si>
  <si>
    <t>2367976</t>
  </si>
  <si>
    <t>52001333300320210002600</t>
  </si>
  <si>
    <t>RICARDO FABIAN ROMERO ZARAMA</t>
  </si>
  <si>
    <t xml:space="preserve">ANGELA MILENA VITERI ZAMBRANO </t>
  </si>
  <si>
    <t>OFICINA DE ARCHIVO MUNICIPAL</t>
  </si>
  <si>
    <t>Se revoque el acto administrativo N° 1610/294-2020 de fecha 16 de julio de 2020 y recepcionado el dia 28 dejulio de 2020 emitido por el Municipio de Pasto por medio del cual se nego la relacion laboral.</t>
  </si>
  <si>
    <t xml:space="preserve">Concede apelación </t>
  </si>
  <si>
    <t>2234064</t>
  </si>
  <si>
    <t>52001333300420210011300</t>
  </si>
  <si>
    <t>DIANA CAROLINA DE LA ROSA Y OTROS</t>
  </si>
  <si>
    <t>MARCELA CATHERINE GOMEZ ROSERO</t>
  </si>
  <si>
    <t>ICBF</t>
  </si>
  <si>
    <t>Se declare al MUNICIPIO DE PASTO-COMISARIA TERCERA DE FAMILIA, responsable patrimonial, administrativa, y solidariamente responsable por una presunta falla en el servicio, en virtud del tramite del proceso de restablecimiento de derechos adelantado a favor de la niña MARIA CATALINA ORTEGA DE LA ROSA identificada con tarjeta de identidad 1.138.524.904 de Pasto.</t>
  </si>
  <si>
    <t xml:space="preserve">DAÑOS POR ACTO ADMINISTRATIVO </t>
  </si>
  <si>
    <t>Fija audiencia de pruebas</t>
  </si>
  <si>
    <t xml:space="preserve">Asiste audiencia de pruebas </t>
  </si>
  <si>
    <t>2184110</t>
  </si>
  <si>
    <t>52001233300020210009100</t>
  </si>
  <si>
    <t>JORGE IVAN MENDOZA</t>
  </si>
  <si>
    <t>CEDENAR SA; OPEN SYSTEM</t>
  </si>
  <si>
    <t>Impedir que se continue vulnerando los derechos e intereses colectivos a la defensa del patrimonio publico, la moralidad administrativa y a la libre competencia economica, y se disponga entre otras medidas: 1. La inaplicacion total o parcial del contrato celebrado entre la CENTRALES ELECTRICAS DE NARIÑO SA ESPCEDENAR SA ESPy la sociedad OPEN SYSTEMS COLOMBIA SAS. 2. La suspension total o parcial de los efectos y eficacia del contrato celebrado hasta que se supere la vulneracion de los derechos e intereses colectivos cuyo amparo se invoca.</t>
  </si>
  <si>
    <t>VIOLACION O AMENAZA AL PATRIMONIO PUBLICO</t>
  </si>
  <si>
    <t xml:space="preserve">Solicita informacion conflicto de competencias </t>
  </si>
  <si>
    <t>Formula nuevo requerimiento</t>
  </si>
  <si>
    <t>2388155</t>
  </si>
  <si>
    <t>52001333300320210008600</t>
  </si>
  <si>
    <t>LUCIA RUBIT ERAZO VIVEROS Y OTRO</t>
  </si>
  <si>
    <t>LUIS ARMANDO DELGADO SANCHEZ</t>
  </si>
  <si>
    <t>Que se declare administrativa y patrimonialmente responsable por los daños materiales, inmateriales y por alteracion grave en las condiciones de existencia ocasionados por la muerte del señor JOSE LUIS MIRANDA CHAVEZ, producto de un accidente laboral (Plazas de Mercado) ocurrido el dia 29 de abril de 2020, a su conyuge Lucia Rubit Erazo y a su hijo JUAN DAVID MIRANDA ERAZO</t>
  </si>
  <si>
    <t>MUERTE EN ACCIDENTE DE TRABAJO</t>
  </si>
  <si>
    <t>Concede Apelacion</t>
  </si>
  <si>
    <t>Contestacion demanda con excepciones</t>
  </si>
  <si>
    <t>2217366</t>
  </si>
  <si>
    <t>52001333300920210008500</t>
  </si>
  <si>
    <t>DIEGO ALEXANDER GUERRERO CEBALLOS Y OTROS</t>
  </si>
  <si>
    <t>DECLARAR que la INSTITUCION EDUCATIVA MUNICIPAL NORMAL SUPERIOR DE PASTO (N), EL INSTITUTO COLOMBIANO DE BIENESTAR FAMILIAR – I.C.B.F. LA SECRETARIA DE SALUD MUNICIPAL DE PASTO (N), SECRETARIA DE EDUCACION DE PASTO (N) Y EL MUNICIPIO DE PASTO (N), son administrativa y patrimonialmente responsables de los perjuicios morales, daños a la vida de relacion y daño a la salud, perdida de oportunidad escolar o academica y demas que llegaren a probarse, a raiz de las multiples situaciones perjudiciales para el estado fisico, animico, psiquico, psicologico y patrimonial, causados estos, por el funcionamiento anormal del servicio o la falla en la prestacion del servicio educativo por parte de los demandados; que causaron afectacion grave a la menor ANGY SOFIA GUERRERO CEBALLOS de seis (06) años de edad para la epoca de los hechos, ocasionando con ellos multiples perjuicios en cabeza de las victimas directas y de rebote</t>
  </si>
  <si>
    <t xml:space="preserve">Admite recursos interpuestos por las partes </t>
  </si>
  <si>
    <t>52001333300320210007801</t>
  </si>
  <si>
    <t>CARLOS FERNANDO NARVAEZ ORTIZ</t>
  </si>
  <si>
    <t>CARLOS HERNANDO SALAS CALPA 
GRUPO SAPCO SAS.</t>
  </si>
  <si>
    <t>Ordenar al Municipio de Pasto levantar el cerramiento realizado en los lotes ubicados en la calle 12 No. 41-35 sin la debida licencia de construccion, se impongan las sanciones correspondientes y se adelanten las gestiones necesarias para la adquisicion de predios y construccion de la via publica que conecte la carrera 41 con la carrera 41A,</t>
  </si>
  <si>
    <t>Inicia incidente de Desacato: Corre traslado por el termino de tres (03) dias</t>
  </si>
  <si>
    <t>No presenta actuaciones en esta instancia</t>
  </si>
  <si>
    <t>111 del 15 de julio de 2022</t>
  </si>
  <si>
    <t xml:space="preserve">Secretario de Planeacion </t>
  </si>
  <si>
    <t>2388327</t>
  </si>
  <si>
    <t>52001333300420210007400</t>
  </si>
  <si>
    <t>MILTON DAYAN CORAL PEREZ</t>
  </si>
  <si>
    <t>MILTON CORAL ORTIZ</t>
  </si>
  <si>
    <t>Se declare el incumplimiento del Municipio de Pasto, dentro del contrato de  Servicios  profesionales N° 20181967, suscrito el dia 9 de julio del 2018, entre mi poderdante, el Abogado MILTON DAYAN CORAL PEREZ y el Municipio de Pasto, representado legalmente por su alcalde:	Dr. PEDRO VICENTE OBANDO ORDOÑEZ</t>
  </si>
  <si>
    <t>INCUMPLIMIENTO DEL CONTRATO POR NO EJECUCION DE PRESTACIONES</t>
  </si>
  <si>
    <t>$ 5.760.488</t>
  </si>
  <si>
    <t xml:space="preserve">Admite apelación </t>
  </si>
  <si>
    <t>2388489</t>
  </si>
  <si>
    <t>52001333300420210006300</t>
  </si>
  <si>
    <t xml:space="preserve">WILLIAM RAFAEL ROBLES Y OTROS </t>
  </si>
  <si>
    <t>JIMENA ALEJANDRA CAICEDO ORTEGA</t>
  </si>
  <si>
    <t>DECLARESE al Municipio de Pasto – SECRETARIA DE TRANSITO   Municipal, administrativa y patrimonialmente responsable, a titulo de falla en el servicio, por los daños y perjuicios patrimoniales y extrapatrimoniales causados a William Rafael Robles Pistala, Sandra Liliana Enriquez Arce, Yury Sthephania Robles Ortiz y Julio Cesar Robles Ortiz, derivados de la falla en el servicio por la omision en el levantamiento de la medida de cancelacion de la licencia de conduccion del señor William Rafael Robles Pistala,  omision que genero la negacion continuada e injustificada de su derecho a obtener la refrendacion de su licencia de conduccion y a ejercer su oficio de conductor, del cual obtenia la victima directa los ingresos para el y su familia.</t>
  </si>
  <si>
    <t>DECLARAR CONFIGURADA la excepción previa de
caducidad</t>
  </si>
  <si>
    <t xml:space="preserve">Pronunciamiento apelación </t>
  </si>
  <si>
    <t>155488</t>
  </si>
  <si>
    <t>52001333170120110005700</t>
  </si>
  <si>
    <t>ADRIANA CECILIA LOPEZ MARTINEZ</t>
  </si>
  <si>
    <t>SANDRA MILENA LOPEZ NARVAEZ</t>
  </si>
  <si>
    <t>DAPR; MINISTERIO DE COMERCIO; MINISTERIO DE HACIENDA Y CRÉDITO PÚBLICO; MINSITERIO DE PROTECCIÓN SOCIAL; SUPERINTENDENCIA FINANCIERA Y DE ECONOMÍA SOLIDARIA; MINISTERIO DE DEFENSA; POLICIA NACIONAL: FISCALÍA GENERAL: DEPARTAMENTO DE NARIÑO</t>
  </si>
  <si>
    <t>2370195</t>
  </si>
  <si>
    <t>52001333300220210019100</t>
  </si>
  <si>
    <t>AURA ALICIA LARRAÑAGA GOYES</t>
  </si>
  <si>
    <t xml:space="preserve">JORGE LARRAÑAGA GOYES </t>
  </si>
  <si>
    <t xml:space="preserve">Se declare que entre el Municipio de Pasto y la demandante existio una relacion laboral, se declare el despido sin justa causa, se ordene el reintegro en la modalidad a termino fijo y se ordene el pago de todos los emolumentos laborales, prestaciones sociales, de seguridad social e indemnizaciones correspondientes. </t>
  </si>
  <si>
    <t>$ 90.365.413</t>
  </si>
  <si>
    <t>Fallo Favorable</t>
  </si>
  <si>
    <t>Sentencia Ejecutoriada</t>
  </si>
  <si>
    <t>2388370</t>
  </si>
  <si>
    <t>52001333300920210005400</t>
  </si>
  <si>
    <t>NARDA BOLIVIA CHAVES MARTINEZ</t>
  </si>
  <si>
    <t>ANGELA MILENA VITERY</t>
  </si>
  <si>
    <t>Declarar la nulidad de acto administrativo que niega relacion laboral, entre la demandante y el municipio de Pasto - Secretariad e Infraerstructura y Valorizacion</t>
  </si>
  <si>
    <t>2231455</t>
  </si>
  <si>
    <t>52001333300520210004700</t>
  </si>
  <si>
    <t>NASLY ZULAY VILLOTA DELGADO Y OTROS</t>
  </si>
  <si>
    <t>ERICK WILLIAM DIAZ</t>
  </si>
  <si>
    <t>EMPOPASTO ESP; SUMMAR TEMPORALES SAS</t>
  </si>
  <si>
    <t>Declarar a municipio, epopasto  sumar temporales responsables por las lesiones y posterior muerte del señor Reinel Ovidio Villota, como consecuencia de las lesiones que sufrio despues de ser sepultado por un alud de tierra mientras desarrollaba actividades laborales dentro del contrato con empopasto por cambio de alcantarilla</t>
  </si>
  <si>
    <t xml:space="preserve">Presenta alegatos </t>
  </si>
  <si>
    <t>52001333300020220013000</t>
  </si>
  <si>
    <t>RITA MERCEDES BRAVO; EDUARDO LEON SARASTY MEJIA</t>
  </si>
  <si>
    <t xml:space="preserve">ANDREA CAROLINA CORTES BUCHELY </t>
  </si>
  <si>
    <t xml:space="preserve">SUBSECRETARIA DE TALENTO HUMANO </t>
  </si>
  <si>
    <t>Que se declare que el Municipio de Pasto y la CNSC son
responsables de la trasgresion de los derechos colectivos a la moral administrativa en proceso de seleccion CNSC 1523 - 2020 - Territorial Nariño; y se suspenda el proceso hasta tanto no se culmine el proceso de reestructuracion Institucional y se actualice el Manual de Funciones y Competencias Laborales y la oferta publica de empleos de carrera OPEC, reportando la totalidad de las vacancias definitivas existentes en la planta de cargos del Municipio de Pasto.</t>
  </si>
  <si>
    <t>ILEGALIDAD DEL ACTO ADMINISTRATIVO QUE CONVOCA A CONCURSO PUBLICO DE MERITOS PARA PROVEER CARGOS PUBLICOS</t>
  </si>
  <si>
    <t xml:space="preserve">Sin reparto </t>
  </si>
  <si>
    <t xml:space="preserve">Pendiente de admision </t>
  </si>
  <si>
    <t>2387139</t>
  </si>
  <si>
    <t>52001333300220210002400</t>
  </si>
  <si>
    <t>FRANCISCO JAVIER FAJARDO ANGARITA</t>
  </si>
  <si>
    <r>
      <rPr>
        <sz val="11"/>
        <color theme="1"/>
        <rFont val="Century Gothic"/>
      </rPr>
      <t xml:space="preserve">Declarar la nulidad de acto administrativo denominado Invitacion Publica IP-2021-1 publicado en el portal de contratacion Secop II, dentro del proceso de seleccion de minima cuantia cuyo objeto contractual es </t>
    </r>
    <r>
      <rPr>
        <i/>
        <sz val="11"/>
        <color theme="1"/>
        <rFont val="Century Gothic"/>
      </rPr>
      <t>el contratista se compromete para con la Secretaria de Transito y Transporte del Municipio de Pasto a prestar el servicio de parqueadero, con el fin de estacionar los vehiculos inmovilizdos por infracciones a las normas de transito y transporte y por todas aquellas causas contempladas en el CNT , en el muncipio de Transito</t>
    </r>
    <r>
      <rPr>
        <sz val="11"/>
        <color theme="1"/>
        <rFont val="Century Gothic"/>
      </rPr>
      <t>, en consecuencia delarar la nulidad del contrato suscrito con ls eñora Vivian Alejandra Delgado Miranda.</t>
    </r>
  </si>
  <si>
    <t>NULIDAD RELATIVA DEL CONTRATO ESTATAL</t>
  </si>
  <si>
    <t xml:space="preserve">Presenta recurso de apelación </t>
  </si>
  <si>
    <t>2390177</t>
  </si>
  <si>
    <t>52001333300620210010100</t>
  </si>
  <si>
    <t>2021/07/2021</t>
  </si>
  <si>
    <t>DIEGO HERNAN LUNA VELASCO; SINDICATO DE EMPLEADOS PÚBLICOS DE PASTO</t>
  </si>
  <si>
    <t>El sindicato de Empleados Publicos de Pasto solicita la nulidad del decreto 218 de 2021, por el cual el alcalde municipal actualiza y compila el manual especifico de funciones y competencias laborales de los cargos de la alcaldia</t>
  </si>
  <si>
    <t xml:space="preserve">Admite apelación sentencia </t>
  </si>
  <si>
    <t xml:space="preserve">Pronunciamiento medida cautelar </t>
  </si>
  <si>
    <t>52001333300120130022401</t>
  </si>
  <si>
    <t>01/20/2014</t>
  </si>
  <si>
    <t>YONI EDUARD SANCHEZ RODRIGUEZ</t>
  </si>
  <si>
    <t>HUGO ARMANDO MEDINA CHAVEZ</t>
  </si>
  <si>
    <t>Nulidad declaratoria insubsistencia cargo provisional de Educacion</t>
  </si>
  <si>
    <t>ILEGALIDAD DEL ACTO ADMINISTRATIVO QUE DECLARA LA INSUBSISTENCIA DE FUNCIONARIO EN PROVISIONALIDAD</t>
  </si>
  <si>
    <t xml:space="preserve">Sentencia revoca parcialmente </t>
  </si>
  <si>
    <t>2389137</t>
  </si>
  <si>
    <t>52001233300020210000100</t>
  </si>
  <si>
    <t xml:space="preserve">NORMA ROCIO CHINGUAL </t>
  </si>
  <si>
    <t xml:space="preserve">EUDORO ROSERO IBARRA </t>
  </si>
  <si>
    <t xml:space="preserve">Declarar la nulidad del acto administrativo resolucion 1163 del 8 de octubre 2019  por el cual niega el reconocimiento  y pago de una prima tecnica y cesantias con retroactividad a un funcionario </t>
  </si>
  <si>
    <t xml:space="preserve">NO RECONOCIMIENTO DE PRIMA TECNICA - NO RECONOCIMIENTO DEL AUXILIO DE CESANTIAS
</t>
  </si>
  <si>
    <t>Consejo de Estado Mag. Nubia Margoth Peña Garzon</t>
  </si>
  <si>
    <t xml:space="preserve">Concede apelación sentencia </t>
  </si>
  <si>
    <t>52001333300520210019000</t>
  </si>
  <si>
    <t>SERAFIN RINCONES Y OTROS</t>
  </si>
  <si>
    <t>bIBIAN SANCHEZ RODRIGUEZ</t>
  </si>
  <si>
    <t xml:space="preserve">NACION MINISTERIO DE EDUCACION NACIONAL </t>
  </si>
  <si>
    <t xml:space="preserve">Se declare al Municipio de Pasto- SECRETARIA DE EDUCACION, administrativa, solidaria y patrimonialmente responsable por la muerte de Adriana Benavides el dia 11 de junio de 2021, mientras transitaba sobre el anden ubicado en la carrera 3°, frente al Barrio Doce de Octubre de la Ciudad de Pasto. </t>
  </si>
  <si>
    <t xml:space="preserve">Acepta retiro de la demanda </t>
  </si>
  <si>
    <t>52001333300120130022801</t>
  </si>
  <si>
    <t>MARIA GUADALUPE ZAMBRANO</t>
  </si>
  <si>
    <t>SILVIO CHAVEZ CABRERA</t>
  </si>
  <si>
    <t xml:space="preserve">Liquida y aprueba costas </t>
  </si>
  <si>
    <t>Solicitud liquidación de costas procesales y constancia de ejecutoria</t>
  </si>
  <si>
    <t>52001333300320210016900</t>
  </si>
  <si>
    <t>LILIAN NATALIA SANDOVAL BASTIDAS</t>
  </si>
  <si>
    <t xml:space="preserve">Se ordene el cumplimiento del Decreto 303 del 03 de julio de 2014 relacionado con la aplicacion de las tarifas vigentes para el cobro de  los  servicios  del Parqueadero Galeras,  contratados  por  la  Alcaldia  Municipal para el parqueo de vehiculos inmovilizados por infracciones a las normas de transito y otras causas. </t>
  </si>
  <si>
    <t>INCUMPLIMIENTO DE UNA NORMA JURIDICA</t>
  </si>
  <si>
    <t>886293</t>
  </si>
  <si>
    <t>52001333300120130038301</t>
  </si>
  <si>
    <t xml:space="preserve">LUZ MARIA BASANTE BENAVIDES </t>
  </si>
  <si>
    <t>DANNY FERNANDO ORTIZ BASANTE</t>
  </si>
  <si>
    <t xml:space="preserve">NACION MINISTERIO DE EDUCACION </t>
  </si>
  <si>
    <t>Perjuicios por abuso sexual a menor de edad en I.E.M. EDUARDO ROMO</t>
  </si>
  <si>
    <t>ACTOS SEXUALES CON MENOR DE CATORCE AÑOS</t>
  </si>
  <si>
    <t xml:space="preserve">Remite a despacho 02 del TAN </t>
  </si>
  <si>
    <t>52001313300120210007800</t>
  </si>
  <si>
    <t>EDGAR CAICEDO YELA</t>
  </si>
  <si>
    <t>En el sector Altos de Daza, corregimiento de Morasurco de la ciudad de Pasto Nariño, en el kilometro PR 10+0500 lado derecho sobre la via de orden nacional Pasto – Mojarras, se presenta invasion de la faja o zonas reservadas de retiro obligatorio establecidos por la ley 1228 de 2008 y normas concordantes, por parte de particulares donde se encuentran funcionando construcciones comerciales tipo bodegas – deposito</t>
  </si>
  <si>
    <t>Corre traslado Incidente de Desacato</t>
  </si>
  <si>
    <t>Remite informe de cumplimiento</t>
  </si>
  <si>
    <t>52001310300220210023400</t>
  </si>
  <si>
    <t>Se ordene al Municipio de Pasto-Alcaldia Municipal y corregidor Catambuco a traves de sus representantes se disponga de las actuaciones necesarias para que se de cumplimiento al ACUERDO
NUMERO 004 (14 de Abril de 2015) “Por el cual se adopta el Plan de Ordenamiento Territorial del Municipio de Pasto 2015 – 2027 Pasto Territorio Con – Sentido”, en sus articulos 44, 45 numeral 4, articulo
298, articulo 299 literal f, j, articulo 317, articulo 319, articulo 320 en el sector de Botanilla y en el Corregimiento de Catambuco - Municipio de Pasto – Nariño a las construcciones que se encuentran en funcionamiento y a las que se vienen construyendo como bodegas tipo deposito en dicho sector que no cumplen con el POT 2015-2027, en especial y sin ser las unicas a las referidas en esta accion entre ellas :LC
16 0603 23 DE NOVIEMBRE DE 2016, LC 18- 0045 12 DE JUNIO DE 2018, LC 16 – 0963 DE 14 DIC DE 2016.</t>
  </si>
  <si>
    <t>52001400300720210097300</t>
  </si>
  <si>
    <t>ESE PASTO SALUD</t>
  </si>
  <si>
    <t xml:space="preserve">SECRETARIA DE SALUD   </t>
  </si>
  <si>
    <t>La Empresa Social del Estado PASTO SALUD E.S.E, a traves de apoderado judicial presenta demanda ejecutiva frente al Municipio de Pasto, solicitando se libre mandamiento de pago por la suma de DIECINUEVE MILLONES OCHENTA Y NUEVE MIL CUATROCIENTOS SESENTA Y SIETE PESOS M/CTE ($19.089.467), correspondiente a la prestacion de servicios de salud, en el periodo comprendido entre el 1 y 27 de enero de 2016 con base en las facturas, el acta de conciliacion de glosas las facturas emitidas por la entidad demandante, el acta de conciliacion de glosas de 20 de abril de 2017 y el reconocimiento de la deuda de fecha 11 de septiembre de 2018 y 30 de diciembre de 2019.</t>
  </si>
  <si>
    <t>EJECUCION DE PRESTACIONES SIN CONTRATO</t>
  </si>
  <si>
    <t>Juzgado Septimo Civil Municipal de Pasto</t>
  </si>
  <si>
    <t>Abstiene de librar mandamiento de pago</t>
  </si>
  <si>
    <t>52001333300520210000600</t>
  </si>
  <si>
    <t xml:space="preserve"> JOSE RAFAEL TIMANA ROSERO</t>
  </si>
  <si>
    <t>DIANA YOMARY MARIN MOREANO</t>
  </si>
  <si>
    <t>CONSEJO MUNICIPAL DE PASTO; UNIVERSIDAD DISTRITAL FRANCISCO JOSE DE
CALDAS; JUAN PABLO MAFLA</t>
  </si>
  <si>
    <t>Declarar la Nulidad de los resultados de las pruebas de valoracion de estudios y experiencia y de la prueba de la entrevista, asi como de la Resolucion No. 065 (Julio 06 de 2020) Por medio de Ia cual se adopta Ia lista de elegibles dentro del Concurso Publico y abierto de meritos para proveer el cargo de Personero Municipal de Pasto para el periodo constitucional 2020-2024</t>
  </si>
  <si>
    <t>ILEGALIDAD DE ACTO ADMINISTRATIVO DURANTE EL CONCURSO DE MERITOS PARA PROVEER CARGOS PUBLICOS</t>
  </si>
  <si>
    <t xml:space="preserve">Declara caducidad de la accion </t>
  </si>
  <si>
    <t>52001333300720210007200</t>
  </si>
  <si>
    <t>PATRICIA DEL SOCORRO ORTIZ DIAZ</t>
  </si>
  <si>
    <t xml:space="preserve">Contrato realidad, pago de prestaciones sociales  por contratos de prestacion de servicios, en secretaria de infraestructura y valorizacion. </t>
  </si>
  <si>
    <t xml:space="preserve">Declara desistimiento tacito </t>
  </si>
  <si>
    <t>52001310300420200017400</t>
  </si>
  <si>
    <t>WILDER CALDERON MORILLO</t>
  </si>
  <si>
    <t>el Municipio de pasto adquirió la totalidad del predio compuesta de ocho hectareas  donde actualmente funciona la plaza de mercado el potrerillo y en el año 1970 se dio a la demandada un area de terreno de 4 hectareas en calidad de socio de dicha corporacion  - Potrerillo</t>
  </si>
  <si>
    <t>la corporacion jamas realizo actos de señor y dueño sobre el predio cedido y el municipio por mas de 50 años continua ejerciendo la posesion con animo de señor y dueño</t>
  </si>
  <si>
    <t xml:space="preserve">Juzgado Cuarto Civil del Circuito de Pasto </t>
  </si>
  <si>
    <t>INCORPORAR al expediente para conocimiento de las partes y demás fines legales correspondientes, el Oficio No. 202310313712631 de 20 de octubre de 2023, enviado por la AGENCIA NACIONAL DE TIERRAS</t>
  </si>
  <si>
    <t>contesta demanda de reconvención</t>
  </si>
  <si>
    <t xml:space="preserve">SIn Fallo </t>
  </si>
  <si>
    <t>2359735</t>
  </si>
  <si>
    <t>52001333300920200012800</t>
  </si>
  <si>
    <t>ARMANDO ORTEGA JURADO Y OTROS</t>
  </si>
  <si>
    <t xml:space="preserve">JUAN CARLOS HURTADO NARVAEZ </t>
  </si>
  <si>
    <t xml:space="preserve">Se declare la existencia de una relacion laboral entre los demadantes y el Municipio de Pasto- SECRETARIA DE EDUCACION, quienes realizaron labores de conserjeria, mantenimiento, administrativas y de celaduria en diferentes instituciones educativas del Municipio de Pasto; se reconozca el pago de emolumentos por prestaciones sociales, sanciones e indemnizaciones, y seguridad social.  </t>
  </si>
  <si>
    <t xml:space="preserve">Sentencia Primera Instancia </t>
  </si>
  <si>
    <t xml:space="preserve">Admite Apelación sentencia </t>
  </si>
  <si>
    <t xml:space="preserve">Sentencia de Primera Instancia </t>
  </si>
  <si>
    <t>2359734</t>
  </si>
  <si>
    <t>52001333300220200002100</t>
  </si>
  <si>
    <t>CONSTRUCTORA GMV DE PASTO LTDA</t>
  </si>
  <si>
    <t>ANDRES MAURICIO GAVIRIA</t>
  </si>
  <si>
    <t xml:space="preserve">Se declare la nulidad del acto administrativo por medio del cual se ordena la correccion del predio Urbanizacion Las Mercedes, se emita un nuevo concepto de norma urbanistica y se reconozca el pago de perjuicios al demandante en la modalidad de lucro cesante, por la perdida de la oferta de compraventa del inmueble. </t>
  </si>
  <si>
    <t xml:space="preserve">ILEGALIDAD DEL ACTO ADMINISTRATIVO QUE DECLARA UN BIEN DE PROTECCION  </t>
  </si>
  <si>
    <t xml:space="preserve">Fija fecha audiencia inicial </t>
  </si>
  <si>
    <t>2388292</t>
  </si>
  <si>
    <t>52001333300820200016600</t>
  </si>
  <si>
    <t>DORIS ALEXANDRA ZAMBRANO Y OTROS</t>
  </si>
  <si>
    <t>EMPOPASTO SA</t>
  </si>
  <si>
    <t xml:space="preserve">Se declare al Municipio de Pasto y a EMPOPASTO SA solidariamente responsables, a titulo de falla en el servicio,  de los daños ocasionados a los demandantes derivados del accidente de transito ocurrido el 22 de octubre de 2018, en donde sufrio lesiones personales de alta gravedad la señora FANNY ELENA CHILES ROSERO, quien posteriormente fallecio. </t>
  </si>
  <si>
    <t>MUERTE POR VIA PUBLICA EN MAL ESTADO</t>
  </si>
  <si>
    <t>Pendiente sentencia</t>
  </si>
  <si>
    <t>2387141</t>
  </si>
  <si>
    <t>52001333300820200014400</t>
  </si>
  <si>
    <t xml:space="preserve">ATLANTA SEGUROS COMPAÑIA LTDA </t>
  </si>
  <si>
    <t xml:space="preserve">FRANCISCO JAVIER FAJARDO ANGARITA </t>
  </si>
  <si>
    <t xml:space="preserve">Se declare la nulidad de la resolucion 053_ del 7 de mayo de 2020 por medio del cual se declaro desierto el proceso de seleccion N° CM 2020-001 </t>
  </si>
  <si>
    <t>ILEGALIDAD DEL ACTO ADMINISTRATIVO QUE DECLARA DESIERTA LA LICITACION</t>
  </si>
  <si>
    <t xml:space="preserve">Programa audiencia inicial para el día el diecisiete (17) de octubre de dos mil veintitrés (2023) a las diez (10:00 a.m.) - virtual
</t>
  </si>
  <si>
    <t>52001333300120140003500</t>
  </si>
  <si>
    <t>GLORIA LEONOR MUÑOS RODRIGUEZ Y OTROS</t>
  </si>
  <si>
    <t>FABIAN MARTIN PARRA CORDOBA</t>
  </si>
  <si>
    <t>Reparacion de daños y perjuicios causados por funcionarios</t>
  </si>
  <si>
    <t>LESION POR INDEBIDA O INSUFICIENTE ADOPCION DE MEDIDAS DE PROTECCION Y SEGURIDAD</t>
  </si>
  <si>
    <t>Decreto 516 de 01/06/1992
 Acta de posesión 230 del 03/06/1992""  T.P.76929"</t>
  </si>
  <si>
    <t>Sentencia de Segunda Instancia</t>
  </si>
  <si>
    <t>Alegatos de conclusion 2  presentados</t>
  </si>
  <si>
    <t>52001418900120200043800</t>
  </si>
  <si>
    <t xml:space="preserve">NIQUEL HUGO ROSERO FUENMAYOR </t>
  </si>
  <si>
    <t>Se libre mandamiento de pago en contra del Municipio de Pasto por el no pago de servicios de energia en predios Mercado El Potrerillo</t>
  </si>
  <si>
    <t xml:space="preserve">Juzgado primero de pequeñas causas y competencias </t>
  </si>
  <si>
    <t>Libra mandamiento de pago</t>
  </si>
  <si>
    <t xml:space="preserve">sin actuaciones-  sin notificacion </t>
  </si>
  <si>
    <t>10 DE MARZO DE 2025</t>
  </si>
  <si>
    <t>RESOLUCION 075 DEL 10 DE MARZO DE 2025</t>
  </si>
  <si>
    <t>27 DE NOVIEMBRE DE 2024</t>
  </si>
  <si>
    <t>NIQUEL HUGO FUENMAYOR</t>
  </si>
  <si>
    <t>2368784</t>
  </si>
  <si>
    <t>52001333300620200014101</t>
  </si>
  <si>
    <t>DIEGO MAURICIO MEZA GARCIA</t>
  </si>
  <si>
    <t>LUIS ARTURO RENGIFO CALIZ</t>
  </si>
  <si>
    <t>Se declare la nulidad del acto administrativo contenido en el oficio 1421-0516-2020 de fecha 27 de mayo de 2020 suscrito por la doctora BETTY LUCIA BASTIDAS ARTEAGA Subsecretaria de Ingresos de la Alcaldia Municipal de Pasto, que NIEGA la devolucion del pago de estampillas de adulto mayor por un valor de $ 11.140.381.8 y estampillas pro electrificacion rural por un valor de 1.856.730.33 para un valor total de Doce millones novecientos noventa y siete mil ciento doce pesos con trece centavos ($12.997.112,13) que se exigio pagar dando cumplimiento al ACUERDO MUNICIPAL 046 DE 2017 CAPITULOS XI Y XII ARTICULOS 219 Y 236 literal d), en consecuencia hacer la devolucion de los dineros de la contribucion.</t>
  </si>
  <si>
    <t>ILEGALIDAD DE ACTO ADMINISTRATIVO QUE LIQUIDA PAGO DE ESTAMPILLAS</t>
  </si>
  <si>
    <t>Sin actuaciones en esta instancia</t>
  </si>
  <si>
    <t>52001418900120200043700</t>
  </si>
  <si>
    <t>52001418900120200043900</t>
  </si>
  <si>
    <t>2387138</t>
  </si>
  <si>
    <t>52001333300120200015400</t>
  </si>
  <si>
    <t xml:space="preserve"> FRANCY ELENA PAZ BOTINA</t>
  </si>
  <si>
    <t>JOSE ALEJANDRO VILLOTA</t>
  </si>
  <si>
    <t>Declarese responsable extracontractual y administrativamente al MUNICIPIO DE PASTO, por los daños ocasionados al menor FELIPE SANTIAGO  RIASCOS PAZ, por los hechos acaecidos el dieciseis (16) de abril del dos mil diecinueve (2019), en IEM Ciudadela compañero grave lesion en los dedos al ser impactado con la puerta del
salon</t>
  </si>
  <si>
    <t>Audicencias de pruebas</t>
  </si>
  <si>
    <t>Asiste audiencia de pruebas</t>
  </si>
  <si>
    <t>2388687</t>
  </si>
  <si>
    <t>52001333300120160014300</t>
  </si>
  <si>
    <t>MILTON VLADIMIR DIAZ DIAZ</t>
  </si>
  <si>
    <t>SILVIO GONZALEZ GONZALEZ</t>
  </si>
  <si>
    <t>COOPERATIVA DE TRANSPORTADORES DE BARBACOAS LTDA</t>
  </si>
  <si>
    <t>Declarar al municipio responsable de los perjuicios morales, materiales, daño emergente y lucro cesante, sufridos por accidente por ser atropelladas por vehiculo perteneciente a la Cooperativa de Transportadores de Barbacoas Limitada</t>
  </si>
  <si>
    <t>LESION A CIVIL CON VEHICULO OFICIAL</t>
  </si>
  <si>
    <t xml:space="preserve">Concede recurso de apelacion </t>
  </si>
  <si>
    <t xml:space="preserve">DEVUELVE EXPEDIENTE PARA CORRECTA REMISIÓN </t>
  </si>
  <si>
    <t>2387119</t>
  </si>
  <si>
    <t>52001333300720200015700</t>
  </si>
  <si>
    <t xml:space="preserve">FAVIO GERMAN RIAÑO GARCIA </t>
  </si>
  <si>
    <t>DARIO FERNANDO  JARAMILLO</t>
  </si>
  <si>
    <t xml:space="preserve">Declarar la nulidad de acto administrativo que declaro contraventor al señor Flavio Riaño, en conscuencia anular sancion y eliminar de SIMIT- conducir en estado de embriaguez </t>
  </si>
  <si>
    <t>Presentacion alegatos</t>
  </si>
  <si>
    <t>2388751</t>
  </si>
  <si>
    <t>52001333300120170024300</t>
  </si>
  <si>
    <t>CONSORCIO JARAMILLO 2017 Y OTRO</t>
  </si>
  <si>
    <t>EDGAR FABIAN CARDENAS PANTOJA</t>
  </si>
  <si>
    <t xml:space="preserve">Declarar la nulidad de los actos administrativos que constituian la parte precontractual del proceso de concurso de meritos del proceso 2016- 006, cuyo objeto era realizar la interventoria integral al PAE </t>
  </si>
  <si>
    <t xml:space="preserve">Confirma sentencia objeto de Apelación </t>
  </si>
  <si>
    <t xml:space="preserve">Apelacion sentencia </t>
  </si>
  <si>
    <t>52001310500120200027600</t>
  </si>
  <si>
    <t xml:space="preserve">ARTURO PAZ Y JOSE GULLERMO ANDRADE </t>
  </si>
  <si>
    <t>SEBASTIAN EVERARDO LOPEZ</t>
  </si>
  <si>
    <t>UNION TEMPORAL COLECTOR; GRUPOR CONSULTOR KAPITAL SAS;
GRUPO EMPRESARIAL INGECOL; 
LYDCO INGENIERIA SAS: INGECOL SA;  IGNACIO GUTIERRES GAMBA;
EMPRESA DE OBRAS SANITARIAS DE PASTO</t>
  </si>
  <si>
    <t>Contrato realidad entre el demandante y Grupo Consultor Kapital Sas, Grupo  empresarial Ingecol y otros, en consecuencia se pague prestaciones sociales</t>
  </si>
  <si>
    <t>Admite desisimiento de las pretensiones</t>
  </si>
  <si>
    <t>contestacion de demanda</t>
  </si>
  <si>
    <t>2388624</t>
  </si>
  <si>
    <t>52001333300120180013800</t>
  </si>
  <si>
    <t xml:space="preserve">ALVARO RODRIGO NARVAEZ Y OTRO </t>
  </si>
  <si>
    <t>MAURICIO MESIAS BENAVIDES</t>
  </si>
  <si>
    <t xml:space="preserve">Declarar administrativamente responsable al centro de conciliacion por premitir celebrar conciliacion sobre asunto no suceptible de conciliacion. </t>
  </si>
  <si>
    <t>ILEGALIDAD DEL ACTO ADMINISTRATIVO QUE NIEGA O APRUEBA CONCILIACION</t>
  </si>
  <si>
    <t xml:space="preserve">Admite apelacion </t>
  </si>
  <si>
    <t>alegatos de conclusión</t>
  </si>
  <si>
    <t>52001333300120200013800</t>
  </si>
  <si>
    <t>ERICK ADRIÁN VELASCO BURBANO Y OTROS</t>
  </si>
  <si>
    <t>CONCEJO MUNICIPAL DE PASTO</t>
  </si>
  <si>
    <t>DESPACHO DEL ALCALDE</t>
  </si>
  <si>
    <t>Se declare la nulidad total del Acuerdo No.005 del 10 de junio del 2020, “Por el cual se adopta
el Plan de Desarrollo del Municipio de Pasto 2020-2023 “Pasto la Gran Capital”,
expedido por el CONCEJO MUNICIPAL DE PASTO.</t>
  </si>
  <si>
    <t xml:space="preserve">ILEGALIDAD DE ACTO ADMINISTRATIVO </t>
  </si>
  <si>
    <t>2389706</t>
  </si>
  <si>
    <t>52001233300020200082000</t>
  </si>
  <si>
    <t>AIDA CRISTINA ARTEAGA RAMOS- JUDITH SALOME PANTOJA ARTEAGA</t>
  </si>
  <si>
    <t>LUIS ARMANDO DELGADO MERA</t>
  </si>
  <si>
    <t>YURI CECILIA PILAR ROSERO</t>
  </si>
  <si>
    <t>Declarar nulidad de resolucion 168 de 2019, por medio de la cual se puso fin al proceso policivo por presunta infraccion urbanistica  y delcarar no contraventora a Yuri Rosero, proyecto Portal de San Ignacio, en consecuencia se ordene la demolucion de obra</t>
  </si>
  <si>
    <t>ILEGALIDAD DEL ACTO ADMINISTRATIVO QUE IMPONE SANCIONES DERIVADAS DE LA FACULTAD DE INSPECCION, VIGILANCIA Y CONTROL</t>
  </si>
  <si>
    <t xml:space="preserve">Accede nuevamente a peticion de prorroga formulada por el perito </t>
  </si>
  <si>
    <t>alegatos de conclusion</t>
  </si>
  <si>
    <t>2388801</t>
  </si>
  <si>
    <t>52001333300220170021700</t>
  </si>
  <si>
    <t>JOSE DANIEL RAMIREZ MARTINEZ</t>
  </si>
  <si>
    <t xml:space="preserve">Arreglo y adecuacion de zonas verdes y demas en el parque bolivar. </t>
  </si>
  <si>
    <t>PÓNGASE para los fines pertinentes a disposición de las partes por el término de cinco (5) días hábiles el informe técnico efectuado por el ingeniero civil especializado GERMAN WINTON MAYA CALPA</t>
  </si>
  <si>
    <t>Informe entregado</t>
  </si>
  <si>
    <t xml:space="preserve"> Resolucion 041 del 15/02/2019 se ordeno dar cumplimiento a sentencia</t>
  </si>
  <si>
    <t>Secretaría de Infraestructura y Valorización</t>
  </si>
  <si>
    <t xml:space="preserve">  52001233300020200037100</t>
  </si>
  <si>
    <t>Por medio del cual, mediante auto del 21 de abril de 2020, el tribunal administrativo de nariño procede a verificar el decreto No. 0207 de 31 de marzo de 2020, el cual cumple con los requisitos para ser objeto control inmediato de legalidad, donde se determina que suspende terminos de actuaciones administrativas</t>
  </si>
  <si>
    <t>Tribunal Administrativo de Nariño - Mag. Edgar Guillermo Pantoja</t>
  </si>
  <si>
    <t>2388756</t>
  </si>
  <si>
    <t>52001310500320200020301</t>
  </si>
  <si>
    <t xml:space="preserve">PORVENIR </t>
  </si>
  <si>
    <t xml:space="preserve">Pago de aportes a pensionados, intereses, de empleados de la Alcaldia </t>
  </si>
  <si>
    <t>NO RECONOCIMIENTO DE BONO PENSIONAL</t>
  </si>
  <si>
    <t xml:space="preserve">Tribunal Superior del Distrito Judicial de Pasto Sala Laboral Magistrado Ponente: Luis Eduardo Angel Alfaro 
</t>
  </si>
  <si>
    <t>Confirma auto que resolvió excepciones de fondo</t>
  </si>
  <si>
    <t xml:space="preserve">Recurso de apelacion </t>
  </si>
  <si>
    <t>2388253</t>
  </si>
  <si>
    <t>F</t>
  </si>
  <si>
    <t>FLORALBA BASTIDAS</t>
  </si>
  <si>
    <t>JUNTA DE ACCION COMUNAL DEL BARRIO LORENZO DE ALDANA</t>
  </si>
  <si>
    <t>PASTO DEPORTE</t>
  </si>
  <si>
    <t>Declarar la primacia de la realidad, por lo tanto, existencia de contrato de trabajo entre la demandante y la Junta de Accion Comunla del Barrio Lorenzo de Aldana Pasto, en consecuencia, en consecuencia el pago de prestaciones sociales</t>
  </si>
  <si>
    <t xml:space="preserve">CONFIGURACION DEL CONTRATO REALIDAD
</t>
  </si>
  <si>
    <t xml:space="preserve">Presenta recurso de reposición </t>
  </si>
  <si>
    <t>2388319</t>
  </si>
  <si>
    <t>52001333300120200018500</t>
  </si>
  <si>
    <t>LUIS ORLANDO MORA BENAVIDES</t>
  </si>
  <si>
    <t>HEYLEN DEL ROSARIO ZAMBRANO ORTEGA,</t>
  </si>
  <si>
    <t>Declarar la nulidad de acto administrativo  mediante el cual niega la existencia de relacion laboral, quien laboro en la Direccion para la Gestion de Riesgo de Desastres, en conscuencia declarar la existencia de contrato laboral, y reconocer prestaciones sociales</t>
  </si>
  <si>
    <t>2388849</t>
  </si>
  <si>
    <t>52001333300220180006900</t>
  </si>
  <si>
    <t xml:space="preserve">JUAN PABLO PUPIALES </t>
  </si>
  <si>
    <t>IVAN PALACIO LARRARTE</t>
  </si>
  <si>
    <t>Declarar responsable al municipio por los perjuicios generados al expedir licencia de conduccion falsa</t>
  </si>
  <si>
    <t>PERJUICIOS OCASIONADOS POR NO EXPEDICION DE DOCUMENTO</t>
  </si>
  <si>
    <t>2388612</t>
  </si>
  <si>
    <t>52001333300220220011100</t>
  </si>
  <si>
    <t xml:space="preserve">LA MERCED SAS </t>
  </si>
  <si>
    <t>Se ordene al señor VICTOR HUGO ESPAÑA, en su calidad de propietario, representante legal y/o administrador del establecimiento de comercio denominado RESTAURANTE LA MERCED que RESTITUYA EL ESPACIO PUBLICO  consistente en zonas verdes, andenes y antejardin, intervenidos por el negocio para ser utilizadas como zona de parqueo de sus clientes y SE ORDENE LA DEMOLICION O RETIRO DE LAS GRADAS ubicadas en el exterior de la edificacion.</t>
  </si>
  <si>
    <t>CÓRRASE traslado por (3) días de la solicitud de “aclaración y complementación al dictamen pericial” que fuese aportada por el apoderado de la ORGANIZACIÓN LA MERCED S.A.S.</t>
  </si>
  <si>
    <t xml:space="preserve">Remite prueba requerida </t>
  </si>
  <si>
    <t>2387254</t>
  </si>
  <si>
    <t>52001233300020200004000</t>
  </si>
  <si>
    <t xml:space="preserve">HOSPITAL SAN RAFAEL </t>
  </si>
  <si>
    <t>FEDERICO GUTIERREZ</t>
  </si>
  <si>
    <t>SECRETARIA DE HACIENDA</t>
  </si>
  <si>
    <t xml:space="preserve">se declare la nulidad de la resolucion N° 285 de 14 de marzo 2019 proferida por la subsecretaria de ingresos del municipio de pasto </t>
  </si>
  <si>
    <t xml:space="preserve">Sentencia de segunda instancia favorable </t>
  </si>
  <si>
    <t>Sentencia segunta instancia</t>
  </si>
  <si>
    <t>2388902</t>
  </si>
  <si>
    <t>52001333300320160002400</t>
  </si>
  <si>
    <t>LUPE ELENA MORALES DELGADO Y OTROS</t>
  </si>
  <si>
    <t>AMANDA LUCIA LUCERO ERASO</t>
  </si>
  <si>
    <t xml:space="preserve">CORPOCARNAVAL </t>
  </si>
  <si>
    <t>SECRETARIA DE CULTURA</t>
  </si>
  <si>
    <t>Declarar a Mpio y Corpocanaval responsables administrativa y patrimonialmente  por los perjuicios  materiales e inmateriales ocasionados a la señora LUPE ARAUJO con ocasion de colicion de caroza con casa, haciendo que ladrillos caigan y lesionen a la dte</t>
  </si>
  <si>
    <t>DAÑOS A BIENES EN MANIFESTACION PUBLICA</t>
  </si>
  <si>
    <t>52001333300320160008501</t>
  </si>
  <si>
    <t>SANTIAGO MEZA MAFLA</t>
  </si>
  <si>
    <t>NO APLICA</t>
  </si>
  <si>
    <t>Nulidad parcial de art. Estatuto tributario 2013, 2012, 2010</t>
  </si>
  <si>
    <t>Sentencia revoca parcialmente</t>
  </si>
  <si>
    <t>2388397</t>
  </si>
  <si>
    <t>52001333300820200008400</t>
  </si>
  <si>
    <t>EDGAR GUSTAVO VELA HUERTAS</t>
  </si>
  <si>
    <t>GUSTAVO ANDRES ROJAS PEREIRA</t>
  </si>
  <si>
    <t>Declarar nulo  el acto administrativo que resuelve negativamente solicitud de restablecimiento de su derecho de propiedad sobre lote de terreno ubicado en Altamira, en consecuencia se reconozca y pague daños ocasionados</t>
  </si>
  <si>
    <t>INDEBIDA APLICACION DE NORMA DE POT</t>
  </si>
  <si>
    <t>Declara infundado el impedimento (2023-00203)</t>
  </si>
  <si>
    <t>2387142</t>
  </si>
  <si>
    <t>52001333300920200007700</t>
  </si>
  <si>
    <t xml:space="preserve">JESSICA MARCELA MONTILLA VILLAREAL </t>
  </si>
  <si>
    <t>PAOLA ANDREA NAVARRO RODRIGUEZ</t>
  </si>
  <si>
    <t xml:space="preserve">SECRETARIA DE SALUD </t>
  </si>
  <si>
    <t>Declarar nulidad de actos administratvos de la Sec. Salud por los que se resolvio negativamente peticiones de reconocimiento de relacion laboral, en consecuencia se pague prestaciones sociales, indemnizcion y demas emolumentos laborales</t>
  </si>
  <si>
    <t>PAOLA XIMENA LOPEZ VILLAREAL</t>
  </si>
  <si>
    <t xml:space="preserve">Sentencia 2da Instancia revoca sentencia del 11 de agosto de 2023 y Niega en su integridad las pretensiones de la demanda. </t>
  </si>
  <si>
    <t>Presenta alegatos</t>
  </si>
  <si>
    <t>52001310300420200007700</t>
  </si>
  <si>
    <t>SOCIEDAD IVES CHATAIN &amp; CIA SAS</t>
  </si>
  <si>
    <t>LUIS EDUARDO ENRIQUEZ GUZMAN</t>
  </si>
  <si>
    <t xml:space="preserve">SOCIEDAD CHALET SUIZO LTDA </t>
  </si>
  <si>
    <t>Se declare  se ha adquirido el dominio pleno y absoluto por prescripcion ordinaria adquisitiva de parte del predio ubicado en el corrigimiento del Encano Vereda Santa Clara</t>
  </si>
  <si>
    <t xml:space="preserve">Sentencia favor del poseedor respetando el area de propiedad del municipio </t>
  </si>
  <si>
    <t>2371424</t>
  </si>
  <si>
    <t>52001333300220200006000</t>
  </si>
  <si>
    <t>LAURA RIASCOS Y OTROS</t>
  </si>
  <si>
    <t>CLAUDIA ALEJANDRA GUERRERO SANTACRUZ</t>
  </si>
  <si>
    <t>Declarar administrativa y patrimonialmente responsable por perjuicios por lucro cesante y daños morales  como consecuencia de la falla en el servicios por accidente al deslizarse por terreno irregular de la ITSIM.</t>
  </si>
  <si>
    <t xml:space="preserve">LESION A ALUMNO EN ESTABLECIMIENTO EDUCATIVO </t>
  </si>
  <si>
    <t>Sentencia de Primera Instancia</t>
  </si>
  <si>
    <t>2115303</t>
  </si>
  <si>
    <t>52001233300020200002000</t>
  </si>
  <si>
    <t>DEFENSORIA DEL PUEBLO</t>
  </si>
  <si>
    <t xml:space="preserve">NACION MINISTERIO DE VIVIENDA </t>
  </si>
  <si>
    <t>Ordenar realizar estudio geotecnico de suelos sobre urbanizacion San Luis, San Sebastian y Sindagua, con el fin de solucionar humedad, reparticion de redes contraincendios, rampa obligatoria para personas en discapacidad realizar obras para  evitar talud y corregir fisuras en muros divisorios</t>
  </si>
  <si>
    <t>Adiencia de pruebas fecha 11 marzo 2026</t>
  </si>
  <si>
    <t>Contestacion demanda</t>
  </si>
  <si>
    <t>2392744</t>
  </si>
  <si>
    <t>52001333300220200001901</t>
  </si>
  <si>
    <t>PROCURADORIA 207 JUDICIAL I ADMINISTRATIVO ALVARO HERNAN BENAVIDES SOLARTE</t>
  </si>
  <si>
    <t xml:space="preserve"> ALVARO HERNAN BENAVIDES SOLARTE</t>
  </si>
  <si>
    <t>Ordenar realizar señalizacion de zona escolar y reductores de velocidad del IEM Luis Delfin Insuasty Rodriguez, ITSIM, Colegio San Francisco Javier</t>
  </si>
  <si>
    <t>Sentencia de segunda instancia desfavorable. Requiere con el fin de que se remita informe de cumplimiento de la sentencia de primera instancia</t>
  </si>
  <si>
    <t>Apelacion sentencia</t>
  </si>
  <si>
    <t>311 DE 09 DE NOVIEMBRE DE 2021</t>
  </si>
  <si>
    <t>SECRETARIA DE TRANSITO Y DE EDUCACION</t>
  </si>
  <si>
    <t>2389606</t>
  </si>
  <si>
    <t>52001333300320160021201</t>
  </si>
  <si>
    <t>ADRIANA DEL PILAR PIETRO CABRERA</t>
  </si>
  <si>
    <t>SEBASTIAN EVERARDO</t>
  </si>
  <si>
    <t>9/16/2016</t>
  </si>
  <si>
    <t>Declarar responsable al municipio de perjuicios patrimoniales, extrapatrimoniales por la muerte de la pasajera y de los perjuicios ocacionados a su nucleo familiar, llamamiento en garantia a Coporcarnaval.</t>
  </si>
  <si>
    <t>MUERTE POR FALTA DE SEÑALIZACION EN LA VIA PUBLICA</t>
  </si>
  <si>
    <t>Sentencia de segunda instancia que modifica el numeral segundo de la sentencia de 8 de marzo de 2019.</t>
  </si>
  <si>
    <t xml:space="preserve">TERMINADO - Tramite cumplimiento sentencia judicial </t>
  </si>
  <si>
    <t>2388667</t>
  </si>
  <si>
    <t>52001333300520200000900</t>
  </si>
  <si>
    <t>HUGO ARMANDO GRANJA ARCE</t>
  </si>
  <si>
    <t xml:space="preserve">Declarar nulidad de licitacion publica 2019-018 - PAE </t>
  </si>
  <si>
    <t>Acepta renuncia</t>
  </si>
  <si>
    <t>Pronunciamiento apelacion</t>
  </si>
  <si>
    <t>52001333300920200000100</t>
  </si>
  <si>
    <t>JERITZA RIAÑO SANCHEZ</t>
  </si>
  <si>
    <t xml:space="preserve">EMPOPASTO ESP; EMAS ESP
</t>
  </si>
  <si>
    <t xml:space="preserve">Realizar la construccion de via y puentes en la cll 6 y 9 entre cra 16a hasta 17 </t>
  </si>
  <si>
    <t>Abstenerse de sancionar por desacato al Alcalde o algún funcionario del municipio de Pasto</t>
  </si>
  <si>
    <t>Descorre incidente de desacato</t>
  </si>
  <si>
    <t>263 de 15 de septiembre de 2021</t>
  </si>
  <si>
    <t>Secretaria de Infraestructura- Subsecretaria de Infraestructura Rural</t>
  </si>
  <si>
    <t>2388602</t>
  </si>
  <si>
    <t>52001333300320180007700</t>
  </si>
  <si>
    <t xml:space="preserve">JORGE ALBERTO MORAN MONTEZUMA </t>
  </si>
  <si>
    <t xml:space="preserve">DESPACHO DEL ALCALDE </t>
  </si>
  <si>
    <t>Declarar la nulidad del acto administrativo por que regulo la distribucion y venta de productos de juego del carnaval, y a titulo de restablecimiento del derecho, pagar los prejuicios al demandante.</t>
  </si>
  <si>
    <t xml:space="preserve">ILEGALIDAD DE ACTO ADMINISTRATIVO QUE REALIZA UNA PROHIBICION </t>
  </si>
  <si>
    <t>Ordena terminar incidente de regulacion de perjuicios</t>
  </si>
  <si>
    <t xml:space="preserve">Alegatos de conclusion segunda instancia </t>
  </si>
  <si>
    <t>10 SMLMV</t>
  </si>
  <si>
    <t>PENDIENTE LIQUIDACION PERJUICIOS MATERIALES</t>
  </si>
  <si>
    <t xml:space="preserve">PENDIENTE </t>
  </si>
  <si>
    <t>52001233300220200013400</t>
  </si>
  <si>
    <t>CONTROL AL DECRETO No. 0197 DEL 20 DE MARZO DE 2020</t>
  </si>
  <si>
    <t>2388684</t>
  </si>
  <si>
    <t>52001333300320180021501</t>
  </si>
  <si>
    <t>CARLOS ARTURO CHAMORRO ROJAS</t>
  </si>
  <si>
    <t>JAVIER MAURICIO OJEDA PEREZ</t>
  </si>
  <si>
    <t>Nulidad del decreto de la espuma en el carnaval</t>
  </si>
  <si>
    <t>2388366</t>
  </si>
  <si>
    <t>52001310300420200008600</t>
  </si>
  <si>
    <t xml:space="preserve">
MARIA LUISA LOPEZ LARRANIAGA
</t>
  </si>
  <si>
    <t xml:space="preserve">SECRETARIA DE GOBIERNO
SECRETARIA DE PLANEACION </t>
  </si>
  <si>
    <t>Dar cumplimiento a lo ordenado por la Inspeccion 5 de policia , dentro de proceso  administrativo Q-0148-2018 construccion de vivienda</t>
  </si>
  <si>
    <t>Sentencia niega por improcedente</t>
  </si>
  <si>
    <t>contestacion demanda</t>
  </si>
  <si>
    <t>52001310300320200003600</t>
  </si>
  <si>
    <t>RICHARD MADROÑERO PAZ</t>
  </si>
  <si>
    <t>ADRIANA PATRICIA LOPEZ RICAURTE</t>
  </si>
  <si>
    <t>ALCANOS DE COLOMBIA ESP</t>
  </si>
  <si>
    <t>Suspender las actividad comercial de produccion y distribucion de combustible gasesos por tuberia en predio del accionante - Jamondino</t>
  </si>
  <si>
    <t>5200131030042020007700</t>
  </si>
  <si>
    <t>Se declare que a nombre de la sociedad IVES CHATAIN Y COMPAÑIA S.A.S se ha adquirido el dominio pleno y absoluto  por prescripción ordinaria Adquisitiva de dominio</t>
  </si>
  <si>
    <t>"Decreto 0051 13/01/2020 
 Acta de posesión 415 de 05/10/1992"T.P.128466</t>
  </si>
  <si>
    <t>Sentencia de segunda instancia desfavorable</t>
  </si>
  <si>
    <t>2134205</t>
  </si>
  <si>
    <t>52001333300820200003300</t>
  </si>
  <si>
    <t xml:space="preserve">JUAN CAMILO GONZALEZ; MARTHA ISABEL MELODELGADO ROSERO; SISLEER SALINGER ARGOTY Y OTROS </t>
  </si>
  <si>
    <t>Repetir elecciones de JAL en comunas donde obtuvo mayor puntaje el voto en blanco</t>
  </si>
  <si>
    <t>Sentencia rechaza por improcedente</t>
  </si>
  <si>
    <t>2113054</t>
  </si>
  <si>
    <t>25000234200020190115800</t>
  </si>
  <si>
    <t xml:space="preserve">FRANCISCO SEGURA ALVARADO Y OTROS </t>
  </si>
  <si>
    <t xml:space="preserve">ANDRES GIL </t>
  </si>
  <si>
    <t xml:space="preserve">NACION RAMA JUDICIAL; FISCALIA GENERAL DE LA NACION; PROCURADURIA GENERAL DE LA NACION </t>
  </si>
  <si>
    <t xml:space="preserve">se haga responsable de la falla en la prestacion de servicio, error judicial por las vias de hecho al desconocer el precedente jurisprudencial </t>
  </si>
  <si>
    <t xml:space="preserve">NO RECONOCIMIENTO DE PRESTACIONES SOCIALES </t>
  </si>
  <si>
    <t xml:space="preserve">Tribunal Administrativo de Cundinamarca - Mag Carmen Rengifo </t>
  </si>
  <si>
    <t>2388359</t>
  </si>
  <si>
    <t>52001333300220190021500</t>
  </si>
  <si>
    <t xml:space="preserve">JOSE LUIS ESCOBAR Y OTROS </t>
  </si>
  <si>
    <t xml:space="preserve">HAROLD MOSQUERA RIVAS </t>
  </si>
  <si>
    <t xml:space="preserve">Se proceda a reliquidar el salario de cada uno de los convocantes, vacaciones, horas extras, cesantias </t>
  </si>
  <si>
    <t>INDEBIDA LIQUIDACION DE PRESTACIONES SOCIALES</t>
  </si>
  <si>
    <t xml:space="preserve">Sentencia: Deniega la totalidad de las pretensiones de la demanda
</t>
  </si>
  <si>
    <t>2388502</t>
  </si>
  <si>
    <t>52001400300420190068500</t>
  </si>
  <si>
    <t>CEDENAR SA ESP</t>
  </si>
  <si>
    <t>NIQUEL HUGO ROSERO FUENMAYOR</t>
  </si>
  <si>
    <t>No pago de servicio de luz en predios mercado Potrerillo</t>
  </si>
  <si>
    <t xml:space="preserve">Juzgado Cuarto Civil Municipal </t>
  </si>
  <si>
    <t>Aplaza audiencia. Reprograma para el dia 09/05/2024  a las 8:30 a.m. - Virtual</t>
  </si>
  <si>
    <t xml:space="preserve">Remite informe acuerdo fallido </t>
  </si>
  <si>
    <t>2377781</t>
  </si>
  <si>
    <t>52001333300320190017200</t>
  </si>
  <si>
    <t>ROSA BEATRIZ PAZ MORAN</t>
  </si>
  <si>
    <t>JORGE ANDRES OSSA QUINTERO</t>
  </si>
  <si>
    <t>Declarar administrativamente responsable por la muerte de Daniela Madroñero al ser atropellada por motociclista en barrio  Gualcaloma, al no contar las calles con reductores de velocidad</t>
  </si>
  <si>
    <t>Tribunal Administratrivo de Nariño</t>
  </si>
  <si>
    <t>2144636</t>
  </si>
  <si>
    <t>52001233300020190063200</t>
  </si>
  <si>
    <t>SEGUNDO CARATAR ARAMA Y OTROS / modificar en ekogui</t>
  </si>
  <si>
    <t>MARILUZ RUIZ HERNANDEZ</t>
  </si>
  <si>
    <t>INPEC; DEPARTAMENTO DE NARIÑO</t>
  </si>
  <si>
    <t>Pagar daños por estar recluidos en condiciones de ascinamiento y no dignas</t>
  </si>
  <si>
    <t>HACINAMIENTO CARCELARIO</t>
  </si>
  <si>
    <t>52001233300020190059200</t>
  </si>
  <si>
    <t>ALVARO ANDRES NARVAEZ ORTIZ</t>
  </si>
  <si>
    <t>Demolicion de contruccion realizada en anden barrio Tamasagra</t>
  </si>
  <si>
    <t>Resuelve incidente de desacato / se abstiene de sancionar</t>
  </si>
  <si>
    <t>Solicitud de archivo del proceso</t>
  </si>
  <si>
    <t>191 8 DE JULIO DE 2021</t>
  </si>
  <si>
    <t>SECRETARIO DE TRANSITO</t>
  </si>
  <si>
    <t>2387282</t>
  </si>
  <si>
    <t>52001233300020190031000</t>
  </si>
  <si>
    <t>ALVARO EDUARDO GAVIRIA BELLO; ALVARO GAVIRIA; GAVIRIA &amp; COMPAÑIA S.C.S.</t>
  </si>
  <si>
    <t>Declarar responsable por la ocupacion del inmuible ubicado en la Av Santander, condenar a pagar los perjuicios causado</t>
  </si>
  <si>
    <t>OCUPACION DE PREDIO POR VIA PUBLICA</t>
  </si>
  <si>
    <t>Admite reforma de la demanda y corre traslado por 15 dias</t>
  </si>
  <si>
    <t>19001333300420190027800</t>
  </si>
  <si>
    <t>JUAN SEBASTIÁN GUERRERO NUÑEZ</t>
  </si>
  <si>
    <t>Que en cumplimiento de la norma se ordene a la Secretaría de Tránsito declarar la prescripción de la orden de comparendo y se desista del proceso de cobro coactivo en contra del demandante.</t>
  </si>
  <si>
    <t xml:space="preserve">Sentencia favorable </t>
  </si>
  <si>
    <t>52001333300320200013700</t>
  </si>
  <si>
    <t>DIEGO ALBERTO CADENA HERNANDEZ</t>
  </si>
  <si>
    <t xml:space="preserve">Ordenar el cumplimiento de los art 67 y 68 de la ley 1437  de 2011 y se notifique de manera personal mandamiento de pago No. IT2018-21362 y que opero prescripcion </t>
  </si>
  <si>
    <t>Sentencia declara improcedente</t>
  </si>
  <si>
    <t>2388494</t>
  </si>
  <si>
    <t>52001310500220190024701</t>
  </si>
  <si>
    <t xml:space="preserve">LUIS ERNESTO LEYTON </t>
  </si>
  <si>
    <t>Declarar la existencia de contrato de trabajo, en consecuencia pagar prestaciones sociales - presto servicios para secretaria de transito - señalizacion de vias</t>
  </si>
  <si>
    <t>Tribunal Superior de Pasto Mg Juan Carlos Muñoz</t>
  </si>
  <si>
    <t xml:space="preserve">Aprueba costas procesales </t>
  </si>
  <si>
    <t xml:space="preserve">sentencia segunda instancia </t>
  </si>
  <si>
    <t>155 DEL 10 DE MAYO DE 2023</t>
  </si>
  <si>
    <t>$ 50.693.558,33</t>
  </si>
  <si>
    <t>2023002589 del 09/05/2023</t>
  </si>
  <si>
    <t>155 del 10/05/2023</t>
  </si>
  <si>
    <t>2023000442  DEL 23/05/2023</t>
  </si>
  <si>
    <t>2023006821 DEL 30/05/2023</t>
  </si>
  <si>
    <t>Maria Angelica Hernandez Montenegro(Apoderada)</t>
  </si>
  <si>
    <t>$ 55.258.443</t>
  </si>
  <si>
    <t>2387329</t>
  </si>
  <si>
    <t>52001333300720190024100</t>
  </si>
  <si>
    <t>OSCAR GIOVANNY MORENO CRUZ Y OTROS</t>
  </si>
  <si>
    <t>ALVARO PANTOJA GARRETA</t>
  </si>
  <si>
    <t>Declarar responsable la no adecuacion de la vias frente Ciudad de Pasto, lo que conlleva a caer en un hueco , sin señalizacion, que llevo a chocar con taxi, lo cual produjo su muerte</t>
  </si>
  <si>
    <t>Presenta recurso de apelacion</t>
  </si>
  <si>
    <t>2388420</t>
  </si>
  <si>
    <t>52001233300020190024000</t>
  </si>
  <si>
    <t>RENE CORDOBA Y OTRO</t>
  </si>
  <si>
    <t>IVAN FERNANDO ZARAMA CONCHA</t>
  </si>
  <si>
    <t>Declarar nulidad de resolucion 655 de 5 de diciembre de 2018, por medio de la cual se revoco licencia de construccion No. LC-52001-1-18-0614 de 17 de agosto de 2018</t>
  </si>
  <si>
    <t xml:space="preserve">Traslado alegatos de conclusion </t>
  </si>
  <si>
    <t>2373970</t>
  </si>
  <si>
    <t>52001333300320210003501</t>
  </si>
  <si>
    <t>ALFREDO CHAVEZ RODRIGUEZ</t>
  </si>
  <si>
    <t xml:space="preserve">DAMARIS PABON </t>
  </si>
  <si>
    <t>Reconocimiento de relacion laboral entre el demandante y el Municipio de Pasto - Secretaria General</t>
  </si>
  <si>
    <t xml:space="preserve">Presenta apelacion sentencia </t>
  </si>
  <si>
    <t>2421432</t>
  </si>
  <si>
    <t xml:space="preserve">52001333300320220018600
</t>
  </si>
  <si>
    <t>PATRICIA DEL ROSARIO BENAVIDES VITERI</t>
  </si>
  <si>
    <t>EDILMA STELLA GÓMEZ ARTEAGA</t>
  </si>
  <si>
    <t>POLICIA NACIONAL; INSTITUTO
NACIONAL PENITENCIARIO Y CARCELARIO</t>
  </si>
  <si>
    <t xml:space="preserve">SECRETARIA DE GOBIERNO: SECRETARIA DE SALUD </t>
  </si>
  <si>
    <t xml:space="preserve">Se declare responsable al Municipio de Pasto y demás demandados, responsables administrativa y patrimonialmente por los daños causados a los demandantes como consecuencia de la falla en el servicio Penitenciario y Carcelario la que diera lugar a la muerte violenta del señor LUSI ANDRES ENRIQUEZ BENAVIDES. </t>
  </si>
  <si>
    <t>MUERTE DE RECLUSO CAUSADA POR OTRO RECLUSO</t>
  </si>
  <si>
    <t xml:space="preserve">Segunda Intancia </t>
  </si>
  <si>
    <t>ADMITE el recurso de apelación interpuesto por la parte demandante en
contra de la sentencia de 28 de enero de 2025, proferida por el Juzgado Tercero
Administrativo del Circuito de Pasto.</t>
  </si>
  <si>
    <t>2371548</t>
  </si>
  <si>
    <t>52001333300420190023100</t>
  </si>
  <si>
    <t>LIRO BASARI SAS</t>
  </si>
  <si>
    <t>AVANTE SETP</t>
  </si>
  <si>
    <t>Declarar responsables por perjuicios materiales causados por cierre de cra 27 entre cll 16-21</t>
  </si>
  <si>
    <t>$ 43.639.323</t>
  </si>
  <si>
    <t>2388784</t>
  </si>
  <si>
    <t>52001333300920190022300</t>
  </si>
  <si>
    <t>JIMMY HARBELL YANDAR URBINA </t>
  </si>
  <si>
    <t>ALVARO HERNAN GUERRERO ENRIQUEZ</t>
  </si>
  <si>
    <t>Declarar nulidad acto administrativo por violacion al debido proceso,  Obra mejoramiento polideportivo cbierto del barrio Obrero</t>
  </si>
  <si>
    <t>ILEGALIDAD DEL ACTO ADMINISTRATIVO QUE DECLARA LA OCURRENCIA DEL SINIESTRO</t>
  </si>
  <si>
    <t xml:space="preserve">Presenta alegatos de concliusion </t>
  </si>
  <si>
    <t>NA</t>
  </si>
  <si>
    <t>2387653</t>
  </si>
  <si>
    <t>52001333300220190023300</t>
  </si>
  <si>
    <t xml:space="preserve">LUIS RENE MENESES CAIPE Y OTROS </t>
  </si>
  <si>
    <t>EDISOM JAVIER AGREDA SARCHI</t>
  </si>
  <si>
    <t>Declarar nulidad de resolucion expedida por Planeacion Municipal que revoco licencia de contruccion modalidad recnocimiento de construccion existente y ampliacion</t>
  </si>
  <si>
    <t>2389543</t>
  </si>
  <si>
    <t>52001333300820190022000</t>
  </si>
  <si>
    <t xml:space="preserve">JUNTA DE ACCION COMUNAL - VILLA ANGELA </t>
  </si>
  <si>
    <t>MILTON CESAR TOVAR REINA</t>
  </si>
  <si>
    <t>Ordenar  reestructuracion y cambio de alcantarillado y sus demanas accesorios a fin de evitar un perjuicio innminente a los moradores del barrio villa angela</t>
  </si>
  <si>
    <t xml:space="preserve">Aclara numeral primero de la sentencia </t>
  </si>
  <si>
    <t>Solicitud de cumplimiento del fallo a la Secretaría de Infraestructura y Valorización</t>
  </si>
  <si>
    <t>436 DE 27 DE OCTUBRE DE 2022</t>
  </si>
  <si>
    <t>SECRETARÍA DE INFRAESTRUCTURA</t>
  </si>
  <si>
    <t>2376459</t>
  </si>
  <si>
    <t>52001333100420060079300</t>
  </si>
  <si>
    <t>RUTH PATRICIA ROJAS BENAVIDES; GLORIA NELLY CASTILLO VERIFICAR</t>
  </si>
  <si>
    <t>JOSE VICENTE VELEZ LOZANO</t>
  </si>
  <si>
    <t>CONSTRUCTORA P Y S LTDA</t>
  </si>
  <si>
    <t>Se ordene la adopcion de medidas administrativas y tecnicas para garantizar los derechos e intereses colectivos a la moralidad publica, seguridad y prevencion de desastres de los moradores del Condominio Ciudad Real.</t>
  </si>
  <si>
    <t xml:space="preserve">Estar a lo dispuesto por el Tribunal Administrativo de Nariño, en pronunciamiento del 09 de octubre de 2023, por el cual confirmó la providencia del cinco (05) de septiembre de dos mil veintitrés (2023). </t>
  </si>
  <si>
    <t xml:space="preserve">Responde desacato </t>
  </si>
  <si>
    <t>Resolucion 305 del 15 de noviembre de 2023</t>
  </si>
  <si>
    <t>Secretaria de Infraestructura y Valorización y a la Secretaria de Hacienda</t>
  </si>
  <si>
    <t>2388804</t>
  </si>
  <si>
    <t>52001333300320190020200</t>
  </si>
  <si>
    <t> HAROLD GUERRERO LOPEZ</t>
  </si>
  <si>
    <t xml:space="preserve">CONTRALORIA GENERAL </t>
  </si>
  <si>
    <t>Declarar nulidad de fallo de responsabilidad fiscal PRF 2018-001 de la direccion de responsabilidad fical  y jurisdiccional coactiva de la Contraloria Municipal de Pasto  - incentivos 2013</t>
  </si>
  <si>
    <t>Tribunal Administrativo de Nariño Sala Unitaria de Decisión Magistrado Ponente: Álvaro Montenegro Calvachy</t>
  </si>
  <si>
    <t>Declara fundado impedimento</t>
  </si>
  <si>
    <t xml:space="preserve">Presenta algatos de conclusion </t>
  </si>
  <si>
    <t>52001333300620190019600</t>
  </si>
  <si>
    <t>ADOLFO DEMETRIO RUANO MOLINA</t>
  </si>
  <si>
    <t>CARLOS ARMANDO GUAPUCAL CUASANCHIR</t>
  </si>
  <si>
    <t>Declarar nulidad de actos administrativos que imponen sancion por conducir en estado de embriaguez</t>
  </si>
  <si>
    <t>2388500</t>
  </si>
  <si>
    <t>52001333300520190018601</t>
  </si>
  <si>
    <t>MARIO ANDRES MUÑOZ CERON</t>
  </si>
  <si>
    <t>DARIO FERNANDO JARAMILLO</t>
  </si>
  <si>
    <t>Declarar nulidad de acto administrativo que sanciona al demandante por conducir en estado de alcolemia</t>
  </si>
  <si>
    <t>2388926</t>
  </si>
  <si>
    <t>52001333300420140058901</t>
  </si>
  <si>
    <t>JOSE LIBARDO MENESES Y OTRA</t>
  </si>
  <si>
    <t>LENNY CARMENZA PANTOJA LOPEZ</t>
  </si>
  <si>
    <t>Caseta de ventas frente Mr pollo la colina, perjuicios causados por construccion intercambiador vial agustin agualongo</t>
  </si>
  <si>
    <t>Asume proceso</t>
  </si>
  <si>
    <t>2374712</t>
  </si>
  <si>
    <t>52001333300420190017400</t>
  </si>
  <si>
    <t>JHONNY ALEXANDER JARAMILLO VILLOTA</t>
  </si>
  <si>
    <t>LEIDY JOHANA CEVALLOS BURBANO</t>
  </si>
  <si>
    <t xml:space="preserve">Contrato realidad, pago de prestaciones sociales  por contratos de prestacion de servicios, manejo de maquinaria amarilla, en secretaria de transito. </t>
  </si>
  <si>
    <t xml:space="preserve">Sentencia de segunda instancia </t>
  </si>
  <si>
    <t>RESOLUcion 274 del 30 de OCTUBRE de2025</t>
  </si>
  <si>
    <t>Alcalde de Pasto</t>
  </si>
  <si>
    <t>16 DE SEPTIEMBRE DE 2025</t>
  </si>
  <si>
    <t>Resolucion 274 del 30 de cotubre de 2025</t>
  </si>
  <si>
    <t>resolucion 134 del 12 de noviembre de 2025</t>
  </si>
  <si>
    <t xml:space="preserve">Jhony Alexander Jaramillo </t>
  </si>
  <si>
    <t>25 de noviembre de 2025</t>
  </si>
  <si>
    <t>2388670</t>
  </si>
  <si>
    <t>52001333300420150027600</t>
  </si>
  <si>
    <t>JULIAN HUMBERTO CHAMORRO Y OTRO</t>
  </si>
  <si>
    <t>LEIDY JOHANA CEBALLOS</t>
  </si>
  <si>
    <t>Perdida de motocicleta en parqueradero  Blanca Maria</t>
  </si>
  <si>
    <t>alegatos de conclusion 2</t>
  </si>
  <si>
    <t>Resolucion 129 del 16 de mayo de2025</t>
  </si>
  <si>
    <t>19 de marzo de 2025</t>
  </si>
  <si>
    <t>7518791,72</t>
  </si>
  <si>
    <t>LEIDY JOHANA CEVALLOS- APODERADA JUDICIAL</t>
  </si>
  <si>
    <t>2388820</t>
  </si>
  <si>
    <t>52001333300820190016200</t>
  </si>
  <si>
    <t xml:space="preserve">ANDRES FERNANDO COLIMBA CORAL - MONICA LILIANA CORAL </t>
  </si>
  <si>
    <t>MARLON YESID CHAMORRO ORTEGA</t>
  </si>
  <si>
    <t>Declarar nulidad de resolucion 047 de 2019 mediante la cual se acepta la renuncia voluntaria e irrevocable de la señor Monica Lilia Coral Moreno, quien laboraba como Agente de Transito, en consecuencia ordenar el reintegro y cancelar  concepto de perjuicios morales</t>
  </si>
  <si>
    <t>Sentencia de primera instancia - Apela parte demandante</t>
  </si>
  <si>
    <t>2388497</t>
  </si>
  <si>
    <t>52001333300620190015000</t>
  </si>
  <si>
    <t>MARIA DEL PILAR GAMBOA BASTIDAS</t>
  </si>
  <si>
    <t>DIANA CAROLINA FREIRE CAÑAR</t>
  </si>
  <si>
    <t>Declarar nulidad de acto administrativo ficto o presunto, reconocer la existencia de contrato laboral entre el Mpio de Pasto - Sec Transito y Maria de Pilar Gamboa, quien se desempeño como agente de transito, en consecuencia se reconozca prestaciones sociales</t>
  </si>
  <si>
    <t>Concede en efecto suspensivo recurso de Apelación interpuesto por la parte actora</t>
  </si>
  <si>
    <t>2388491</t>
  </si>
  <si>
    <t>52001333300820190014800</t>
  </si>
  <si>
    <t>SIN NOMBRE</t>
  </si>
  <si>
    <t>OMAR EFRAIN ROSERO Y NARCISO AGUILAR NOVELO</t>
  </si>
  <si>
    <t xml:space="preserve">ESPACIO PUBLICO </t>
  </si>
  <si>
    <t>Declarar la nulidad  de resolucion 0238-2019 por medio del cual se autoriza ocupacion de espacio publico para habilitar escenario juegos mecanicos los valentinos</t>
  </si>
  <si>
    <t xml:space="preserve">OCUPACION DE ESPACIO PUBLICO SIN REQUISITOS </t>
  </si>
  <si>
    <t>Tribunal Administrativo de Nariño - M P. Dr SANDRA LUCÍA OJEDA INSUASTY</t>
  </si>
  <si>
    <t>Concede recurso apelacion</t>
  </si>
  <si>
    <t>2389305</t>
  </si>
  <si>
    <t>52001333300920190013700</t>
  </si>
  <si>
    <t xml:space="preserve">EVELYNE NICOLE NARVAEZ </t>
  </si>
  <si>
    <t>Contrato realidad, presto sus servicios en Secretaria de Transito - Agente de Transito y oficina de comparendos</t>
  </si>
  <si>
    <t>Concede apelación</t>
  </si>
  <si>
    <t>52001310500220190011700</t>
  </si>
  <si>
    <t>FRANCO HENRI ORTEGA  ORTEGA</t>
  </si>
  <si>
    <t>029 DE 25 DE FEBRERO DE 2020</t>
  </si>
  <si>
    <t>2.000.000.00</t>
  </si>
  <si>
    <t>2389477</t>
  </si>
  <si>
    <t>52001333300120190010200</t>
  </si>
  <si>
    <t>DIANA DEICY BENAVIDES ORTIZ, JAIME HERNANDO BENAVIDES DUEÑAS</t>
  </si>
  <si>
    <t>VIVIANA MELITZA GUERRERO BENAVIDES</t>
  </si>
  <si>
    <t>Reconocimiento y pago de los perjuicios materiales y morales por declarar parte del predio de utilidad publica para realizar obra, refugio San Gabriel</t>
  </si>
  <si>
    <t>$ 52.374.895</t>
  </si>
  <si>
    <t>Concede recurso de Apelación contra auto de prueba pericial y se dictan otras disposiciones</t>
  </si>
  <si>
    <t>2389412</t>
  </si>
  <si>
    <t>52001333300920190010300</t>
  </si>
  <si>
    <t>1707/2019</t>
  </si>
  <si>
    <t xml:space="preserve">JANETH MILENA ORTIZ </t>
  </si>
  <si>
    <t>Declarar nulo acto administrativo por el cual niega la existencia de relacion laboral, en consecuencia de declaro la existencia de relacion laboral y se pague prestaciones sociales e indemnizaciones</t>
  </si>
  <si>
    <t>52001333300420160001901</t>
  </si>
  <si>
    <t>HECTOR HUMBERTO CRIOLLO RODRIGUEZ Y OTROS</t>
  </si>
  <si>
    <t>LUIS ARTURO RENGIFO</t>
  </si>
  <si>
    <t>Declarar al municipio responsable de los perjuiciso morales, materiales y de salud ocasionados por el incumplimiento de contrato de compraventa por valor menor al avaluo del IGAC</t>
  </si>
  <si>
    <t xml:space="preserve">Remite a despacho de magistrado Edgar Cabrera Ramos </t>
  </si>
  <si>
    <t>Pronunciamiento recurso de reposición y en subsidio apelación</t>
  </si>
  <si>
    <t>52001310500320190009000</t>
  </si>
  <si>
    <t>JOSE LUIS CHAMORRO JOJOA</t>
  </si>
  <si>
    <t>333 DEL 30 NOV DE 2021</t>
  </si>
  <si>
    <t>2371686</t>
  </si>
  <si>
    <t>52001333300120190008400</t>
  </si>
  <si>
    <t>IRENE MOMTENEGRO SANTAMARIA - ANDRES SEPP</t>
  </si>
  <si>
    <t xml:space="preserve">LILIANA ORTEGA </t>
  </si>
  <si>
    <t xml:space="preserve">I.E.M. LA NORMAR </t>
  </si>
  <si>
    <t>Declarar al Mpio y Escuela Normal Superior de Pasto responsables por  los daños ocasionados como consecuencia de agresion con arma corto punzante dentro de la Institucion Educativa al menor Jose Benitez Montenegro</t>
  </si>
  <si>
    <t xml:space="preserve">Audiencia de pruebas </t>
  </si>
  <si>
    <t>Alegatos de concusión</t>
  </si>
  <si>
    <t>2388765</t>
  </si>
  <si>
    <t>52001333300420170007400</t>
  </si>
  <si>
    <t>MARIA AMPARO DELGADO GALLARDO</t>
  </si>
  <si>
    <t>Declarar la nulidad de los actos administrativos y a modo de reparacion se declare la existencia de un contrato laboral en Secretaria de Transito</t>
  </si>
  <si>
    <t>Obediciemiento y fija agencias en derecho</t>
  </si>
  <si>
    <t>2013867</t>
  </si>
  <si>
    <t>52001333300420190007801</t>
  </si>
  <si>
    <t>OLIVIA OMAIRA GUERRERO ENRIQUEZ Y OTRA</t>
  </si>
  <si>
    <t>HERNAN DARIO FAJARDO REVELO</t>
  </si>
  <si>
    <t>Declarar a supernotariado responsable de perjuicios causados como consecuencia de sancion impuesta por perturbacion de bien inmueble, como consecuencia de venta irregular de predio</t>
  </si>
  <si>
    <t xml:space="preserve">ILEGALIDAD DEL ACTO ADMINISTRATIVO QUE IMPONE SANCION POR INFRACCION URBANISTICA </t>
  </si>
  <si>
    <t>2388701</t>
  </si>
  <si>
    <t>52001333300420180011900</t>
  </si>
  <si>
    <t>LUIS GABRIEL BOLAÑOS MOLINA</t>
  </si>
  <si>
    <t>CARLOS AUGUSTO CACIMANCI TAPIA</t>
  </si>
  <si>
    <t>Declarar nulidad de acto administrativo que impone sancion  y registro de infraccion de transito al pasar un semaforo en rojo</t>
  </si>
  <si>
    <t>recurso apelacion</t>
  </si>
  <si>
    <t>52001310500320190006500</t>
  </si>
  <si>
    <t>ERNEY DARIO CORAL ROSERO</t>
  </si>
  <si>
    <t xml:space="preserve">Declara falta de competencia- remite juzgados administrativos </t>
  </si>
  <si>
    <t>Asiste audiencia inicial art. 77</t>
  </si>
  <si>
    <t>2387369</t>
  </si>
  <si>
    <t>52001333300920190006400</t>
  </si>
  <si>
    <t>LIDIA TERESA CHIRAN CHIRAN Y OTROS</t>
  </si>
  <si>
    <t>SEBASTIAN EVERARDO LOPEZ JURADO</t>
  </si>
  <si>
    <t>Declarar patrimonial y administrativamente responsable por la muerte del señor Jose Iran Tipaz, en calidad de cuidador o custodio de los bienes de la granja Betania del INEM</t>
  </si>
  <si>
    <t>MUERTE DE TRABAJADOR CAUSADA POR TERCERO</t>
  </si>
  <si>
    <t>2100350</t>
  </si>
  <si>
    <t>52001333300220190006200</t>
  </si>
  <si>
    <t>JUAN PABLO PIMENTEL ANDRADE</t>
  </si>
  <si>
    <t>DIANA MARCELA ROJAS ERASO</t>
  </si>
  <si>
    <t>CORPONARIÑO Y EMMAS</t>
  </si>
  <si>
    <t xml:space="preserve">GESTION AMBIENTAL </t>
  </si>
  <si>
    <t>Declarar patrimonial y administrativamente responsable al Mpio, Corponariño, y Emas por caida de arbol en avenida Colombia, que causo  lesiones fisicas al conductor y a vehiculo de empresa Cooperativa de Transporte de Chachagui</t>
  </si>
  <si>
    <t>LESION POR CAIDA DE ARBOL</t>
  </si>
  <si>
    <t xml:space="preserve">Admite llamamiento en garantía </t>
  </si>
  <si>
    <t xml:space="preserve">Apelación Sentencia </t>
  </si>
  <si>
    <t>2387370</t>
  </si>
  <si>
    <t>52001333300720190003600</t>
  </si>
  <si>
    <t>CORPORACION AVENTON AL SUR</t>
  </si>
  <si>
    <t>LUIS ALFONSO PANTOJA CALPA</t>
  </si>
  <si>
    <t>Declarar nulidad de acto administrativo precontractual denominado resolucion No. 143 de 2018 SECOP, subasta inversa SU2018-022,para prestar servicios de operador logistico para realizar eventos, encuentros, actividades, presentaciones artisticas, organizaciones de encuentros deportivos entre estudiantes, funcionarios administrativos, docentes y directivos docentes del sector educativo</t>
  </si>
  <si>
    <t xml:space="preserve">Concede apelacion </t>
  </si>
  <si>
    <t>2390221</t>
  </si>
  <si>
    <t>52001333300820190011200</t>
  </si>
  <si>
    <t>DIEGO ERNESTO GUERRA BURBANO</t>
  </si>
  <si>
    <t>Declarar la nulidad de acto administrativo contenido en el decreto 0191 de 2018, porel cual se declaro insubsistencia del cargo como gerente de UAE SETP</t>
  </si>
  <si>
    <t>Alegatos de conclusión</t>
  </si>
  <si>
    <t>contestada la demanda</t>
  </si>
  <si>
    <t xml:space="preserve">CON AUTO DE FECHA 8-9-2025, NOTIFICADO EL 15-09-2025, SE ADMITIO APELACIÓN CONTRA SENTENCIA </t>
  </si>
  <si>
    <t>52001310500120190011200</t>
  </si>
  <si>
    <t>JESUS AUGUSTO MADROÑERO</t>
  </si>
  <si>
    <t>Reconocer relacion laboral como auxiliar de servicios generales en la IEM Herlado Romero Sanchez y en consecuencia se pague prestaciones sociales</t>
  </si>
  <si>
    <t>Declara falta de jurisdiccion-remite a juzgados administrativos</t>
  </si>
  <si>
    <t>2133544</t>
  </si>
  <si>
    <t>52001333300420190007500</t>
  </si>
  <si>
    <t>17/102019</t>
  </si>
  <si>
    <t>DIANA PATRICIA LOPEZ CERON Y OTROS</t>
  </si>
  <si>
    <t>ASTRID HERRERA MAYA</t>
  </si>
  <si>
    <t>MINISTERIO DE EDUCACION</t>
  </si>
  <si>
    <t>Declarar administrativamente responsables por los perjucios materiales y morales , daño en vida en relacion, daño a la salud, por caida que sufrio menor de edad en instalaciones de la Escuela Normal Superior de Pasto que le causo perdida de ojo</t>
  </si>
  <si>
    <t xml:space="preserve">Accedea peticion  formulada por la demandante y ordena oficiar a Medicina Legal </t>
  </si>
  <si>
    <t>52001333300520190002101</t>
  </si>
  <si>
    <t>PEDRO PABLO GARCIA BOLAÑOS</t>
  </si>
  <si>
    <t>DANNY FERNANDO CHAMORRO INSUASTY</t>
  </si>
  <si>
    <t>Declarar nulidad de comparendo del 21 de mayo de 2017 de la Secretaria de transito, por conducir en estado de embriaguez</t>
  </si>
  <si>
    <t xml:space="preserve">ILEGALIDAD DEL ACTO ADMINISTRATIVO </t>
  </si>
  <si>
    <t xml:space="preserve">Obedece superior    </t>
  </si>
  <si>
    <t>2377750</t>
  </si>
  <si>
    <t>52001333300420190020700</t>
  </si>
  <si>
    <t>RICARDO GEOVANY PANTOJA MARTINEZ Y OTROS</t>
  </si>
  <si>
    <t>JUAN AGUSTIN GARZON</t>
  </si>
  <si>
    <t>Declarar responsable al Mpio como consecuencia de las lesiones (fracturas) causadas al señor Ricardo, cuando se encontraba animando en un evento organizado por la Junta de Accion Comunal de Catambuco, en el cual se cayo la tarima</t>
  </si>
  <si>
    <t>LESION EN MANIFESTACION PUBLICA</t>
  </si>
  <si>
    <t>$ 512.499.723</t>
  </si>
  <si>
    <t>2388916</t>
  </si>
  <si>
    <t>52001333300220190001800</t>
  </si>
  <si>
    <t>JUDITH LUCIA BURGOS HERRERA</t>
  </si>
  <si>
    <t>JUAN GUSTIN GARZON CORAL</t>
  </si>
  <si>
    <t xml:space="preserve">CONSTRUCTORA TAYCA COLOMBIA SAS; SEGUROS GENERALES DEL ESTADO </t>
  </si>
  <si>
    <t>Declarar al Mpio y constructora Tayca Colombia responsables solidaria, administrativa y patrimonialmente responsables por perjuicios materiales y morales por muerte de Luis Jimenez, al caer por la formaleta de cabeza y le produjo q la muerte, edificio parque infantil</t>
  </si>
  <si>
    <t>MUERTE DE OPERADOR POR EJECUCION DE OBRA PUBLICA</t>
  </si>
  <si>
    <t>Concede recurso de apelacion presentado por las partes</t>
  </si>
  <si>
    <t xml:space="preserve">Presenta Recurso Apelacion </t>
  </si>
  <si>
    <t>2388060</t>
  </si>
  <si>
    <t>52001333300120191020000</t>
  </si>
  <si>
    <t>JAIME HERNANDO BENAVIDES DUEÑAS</t>
  </si>
  <si>
    <t>AVANTE</t>
  </si>
  <si>
    <t>los demandantes son dueños de un predio en la urbanizaion refugio de san gabriel y alegan que no se les permitio construir por cuanto se encontraba el predio dentro del proyecto de ampliacion vial por parte de AVANTE y MUNICIIO DE PASTO</t>
  </si>
  <si>
    <t>RESTRICCIÓN PARA CONSTRUCCIÓN</t>
  </si>
  <si>
    <t xml:space="preserve">A despacho para fallo </t>
  </si>
  <si>
    <t>28/102024</t>
  </si>
  <si>
    <t>2387146</t>
  </si>
  <si>
    <t>52001333300420190023400</t>
  </si>
  <si>
    <t xml:space="preserve">JESUS MESIAS MAYA Y OTROS </t>
  </si>
  <si>
    <t>Declarar responsables por que se realice COMPARSA DE JAMONDINO y la COMPARSA DEL ROSARIO, al no contar con los permisos correspondientes, no realizar la suspension oportuna, lo cual conllevo a que fuera agredido por instegrantes de la comparsa con arma, lo que conllevo a su fallecimiento</t>
  </si>
  <si>
    <t xml:space="preserve">Admite recurso apelacion sentencia </t>
  </si>
  <si>
    <t xml:space="preserve">Terminado </t>
  </si>
  <si>
    <t>2387375</t>
  </si>
  <si>
    <t>52001333300420190001300</t>
  </si>
  <si>
    <t xml:space="preserve">VIVIANA YAMILETH PALACIOS PORTILLA </t>
  </si>
  <si>
    <t>Alcantarillado y pavimentacion de la calle San Ezequiel</t>
  </si>
  <si>
    <t>52001310500220190001000</t>
  </si>
  <si>
    <t>HEBER ANDRES ASCUNTAR SANTACRUZ</t>
  </si>
  <si>
    <t>T.P.128466</t>
  </si>
  <si>
    <t>682 17 DE  DIC DE 2019</t>
  </si>
  <si>
    <t>no</t>
  </si>
  <si>
    <t>31/04/2020</t>
  </si>
  <si>
    <t>52001310500320190000400</t>
  </si>
  <si>
    <t xml:space="preserve">WILLIAM ERASMO CORDOBA </t>
  </si>
  <si>
    <t>143 de 03/05/2021</t>
  </si>
  <si>
    <t>2021001485 de 26/04/2021</t>
  </si>
  <si>
    <t>2021001419 de 03/05/2021</t>
  </si>
  <si>
    <t>2021004049 de 06/05/2021</t>
  </si>
  <si>
    <t>Ortiz Criollo Lucy Aracelly</t>
  </si>
  <si>
    <t>2381493</t>
  </si>
  <si>
    <t>52001333300420200001200</t>
  </si>
  <si>
    <t>ZOILA GRACIELA SOLARTE</t>
  </si>
  <si>
    <t>Declarar nulidad de actos administrativos que niega la existencia  derelacion laboral ITSIM, en consecuencia pagar prestaciones social</t>
  </si>
  <si>
    <t>$ 12.147.255</t>
  </si>
  <si>
    <t xml:space="preserve">Niega solicitud de aclaración </t>
  </si>
  <si>
    <t>Recurso de apelacion</t>
  </si>
  <si>
    <t>238 del 18 de agoato de 2023-259 del 20 de septiembre de 2023</t>
  </si>
  <si>
    <t>$ 106.315.518</t>
  </si>
  <si>
    <t>2023003931 del 15 de agosto de 2023</t>
  </si>
  <si>
    <t>2023004065 del 19 de septiembre</t>
  </si>
  <si>
    <t>238 del 18 de agosto de 2023</t>
  </si>
  <si>
    <t>238 del 18 de agosto de 2023 -259 del 20 de septiembre de 2023</t>
  </si>
  <si>
    <t>29/08/2023-21/09/2023</t>
  </si>
  <si>
    <t>2387401</t>
  </si>
  <si>
    <t>52001333300920180047500</t>
  </si>
  <si>
    <t>JAIME DAVID
CAÑIZARES BENAVIDES; OSCAR HERNAN ROSERO GUZMAN</t>
  </si>
  <si>
    <t>Declarar la nulidad de decreto 0334 del 3 de octubre de 2018 por medio del cual se establece horario para el funcionamiento de los establecimientos o lugares abiertos al publico o que pueda afectar la convivencia y orden publico, expendio o consumo de bebidas alcoholicas y/o embriagantes</t>
  </si>
  <si>
    <t xml:space="preserve">ILEGALIDAD DE ACTO ADMINISTRATIVO QUE RESTRINGE HORARIO DE FUNCIONAMIENTO </t>
  </si>
  <si>
    <t>Contestacion de demanda y medida cautelar</t>
  </si>
  <si>
    <t>1346831</t>
  </si>
  <si>
    <t>52001233300020180053200</t>
  </si>
  <si>
    <t>ROCIO LILIANA RODRIGUEZ MORA Y OTROS</t>
  </si>
  <si>
    <t>JUAN DARIO GOYES GARZON</t>
  </si>
  <si>
    <t xml:space="preserve">SUPERINTENDENCIA DE NOTARIADO Y REGISTRO </t>
  </si>
  <si>
    <t>Predio Gota de Leche, abstenerse de autorizar proyecto de acuerdo casa de la mujer, y se proceda a ceder el predio a centro integral gota de leche</t>
  </si>
  <si>
    <t>A despacho para sentencia</t>
  </si>
  <si>
    <t>2373931</t>
  </si>
  <si>
    <t>52001333300920180046700</t>
  </si>
  <si>
    <t xml:space="preserve">MARIA PATRICIA CERON ROJAS </t>
  </si>
  <si>
    <t>Se declare la nulidad de la resolucion que declaro la responsabilidad de la demandante por siniestro de obra con el Municipio de Pasto en el contrato   de alcantarillado sanitario y pluvial vereda San Fernando Centro</t>
  </si>
  <si>
    <t>ILEGALIDAD DEL ACTO ADMINISTRATIVO QUE DECLARA LA OCURRENCIA DEL SINIESTRO Y ORDENA HACER EFECTIVA LA POLIZA</t>
  </si>
  <si>
    <t xml:space="preserve">Fija fecha audiencia de pruebas- traslado dictamen pericial </t>
  </si>
  <si>
    <t>2385882</t>
  </si>
  <si>
    <t>52001233300020180045900</t>
  </si>
  <si>
    <t>WILSON ALBERTO RUANO PAZ</t>
  </si>
  <si>
    <t>Declarar solidaria y administrativamente responsable por los perjuicios materiales y morales ocasionados producto de la expropiacion parcial del predio con matricula inmobiliaria No. 240-97658, antiguo mister pollo esquina, por obras de avante</t>
  </si>
  <si>
    <t>Consejo de Estado Mg Jose Sachica Mendez</t>
  </si>
  <si>
    <t>2388567</t>
  </si>
  <si>
    <t>52001233300020180041700</t>
  </si>
  <si>
    <t>UNION TEMPORAL CLINIMEDICA PASTO SAS; SERVICIOS BIOMEDICOS DE NARIÑO SAS</t>
  </si>
  <si>
    <t>NUBIA GONZALEZ CERON</t>
  </si>
  <si>
    <t xml:space="preserve">SECRETARIA DE INFRAESTRUCTURA
SECRETARIA DE SALUD 
</t>
  </si>
  <si>
    <t>Declarar nulidad de resolucion 064 de 2018 del DACP que declara el incumplimiento parcial del contrato 20153486</t>
  </si>
  <si>
    <t>ILEGALIDAD DEL ACTO ADMINISTRATIVO QUE DECLARA EL INCUMPLIMIENTO DEL CONTRATO</t>
  </si>
  <si>
    <t>Consejo de Estado</t>
  </si>
  <si>
    <t>Apelación sentencia 1a Instancia</t>
  </si>
  <si>
    <t>resolucion 308 del 17 de diciembre de 2025</t>
  </si>
  <si>
    <t>2025018515 DEL 30 DE DICIEMBRE DE 2025</t>
  </si>
  <si>
    <t>2389121</t>
  </si>
  <si>
    <t>52001310500320180033300</t>
  </si>
  <si>
    <t>Librar mandamiento ejecutivo por concepto de cotizaciones pensionales obligatorias, por cotizacion del FSD, e intereses moratorios</t>
  </si>
  <si>
    <t>NO RECONOCIMIENTO DE CUOTA PARTE PENSIONAL</t>
  </si>
  <si>
    <t>Suspende proceso</t>
  </si>
  <si>
    <t>Contestacion de demanda, contestacion de medida cautelar  y proposicion de excepciones</t>
  </si>
  <si>
    <t>2055227</t>
  </si>
  <si>
    <t>19001233300120180032900</t>
  </si>
  <si>
    <t xml:space="preserve">IGAC; CONCEJO DE PASTO </t>
  </si>
  <si>
    <t>Proteger los derechos colectivos al dar cumplimiento a orden contenida en resolucion 0070 de 2011 del IGAC sobre actualizacion catastral, para el muncipio se repesento base da datos en febrero de 2012</t>
  </si>
  <si>
    <t>ILEGALIDAD DEL ACTO ADMINISTRATIVO QUE DEFINE AVALUO CATASTRAL</t>
  </si>
  <si>
    <t>Tribunal Administrativo del Cauca - Mag. Carlos Leonel Buitrago</t>
  </si>
  <si>
    <t>Consejo de Estado Sala de lo Contencioso Administrativo Sección Tercera Subsección B Magistrado Ponente: Martín Bermúdez Muñoz</t>
  </si>
  <si>
    <t>Decide continuar con el tráite del recurso de Apelación, niega emitir sentencia de unificación - Corre traslado por escrito a las partes por el término de diez (10) días para alegar de conclusión</t>
  </si>
  <si>
    <t>2388220</t>
  </si>
  <si>
    <t>52001333300920180032500</t>
  </si>
  <si>
    <t>SANDRA PATRICIA MARTINEZ Y OTROS</t>
  </si>
  <si>
    <t>Declarar administrativamente responsable al Municpio de Pasto por actuacion del inspector segundo de policia, al entregar vehiculos que fueron reportados como hurtados</t>
  </si>
  <si>
    <t>ERROR EN PROCEDIMIENTO POLICIVO</t>
  </si>
  <si>
    <t xml:space="preserve">Admite apelacion     </t>
  </si>
  <si>
    <t>1301787</t>
  </si>
  <si>
    <t>52001233300020180032400</t>
  </si>
  <si>
    <t>HARLOD ROBERTO RUIZ Y OTRO</t>
  </si>
  <si>
    <t xml:space="preserve">MINISTERIO DE MINAS Y ENERGIA; SUPERINTENDENCIA DE SERVICIOS
PUBLICOS DOMICILIARIOS; CORPONARIÑO; CHILCO DISTRIBUIDORA DE GAS
Y ENERGIA SAS ESP
</t>
  </si>
  <si>
    <t>Suspension de funcionamiento planta de gas Pinasaco</t>
  </si>
  <si>
    <t>DAÑO O AMENAZA AMBIENTAL POR ACTIVIDAD MINERA</t>
  </si>
  <si>
    <t xml:space="preserve">Se realiza audiencia de pacto de cumplimiento </t>
  </si>
  <si>
    <t>1265021</t>
  </si>
  <si>
    <t>52001333300520180007300</t>
  </si>
  <si>
    <t xml:space="preserve">Declarar la nulidad del acto administrativo contenido en la Resolución 432 del 21 de septiembre de 2016, mediante la cual se declara responsable dentro de un proceso sancionatorio ambiental y se impone sanción. </t>
  </si>
  <si>
    <t>ILEGALIDAD DEL ACTO ADMINISTRATIVO QUE IMPONE SANCION POR VIOLACION DE NORMAS DE PROTECCION AMBIENTAL</t>
  </si>
  <si>
    <t>Cobro coactivo sentencia</t>
  </si>
  <si>
    <t>COBRO COACTIVO A FAVOR DEL MUNICIPIO</t>
  </si>
  <si>
    <t>52001310500120180030800</t>
  </si>
  <si>
    <t xml:space="preserve">GLORIA ISABEL SANTANDER </t>
  </si>
  <si>
    <t>EDWIN ALEXANDER GUERRERO DANIEL</t>
  </si>
  <si>
    <t xml:space="preserve">SECRETARIA DE AGRICULTURA </t>
  </si>
  <si>
    <t>Declarar la existencia de contrato de trabajo de 11/2014 a 07/2016, al prestar sus servicios en la secretaria de Agricultura</t>
  </si>
  <si>
    <t xml:space="preserve">Tribunal Superior de Pasto Mg Luis Eduardo Angel </t>
  </si>
  <si>
    <t xml:space="preserve">Confirma sentencia </t>
  </si>
  <si>
    <t>2387628</t>
  </si>
  <si>
    <t>52001310500120180029902</t>
  </si>
  <si>
    <t>JUAN FIDEL RIVERA DORADO</t>
  </si>
  <si>
    <t>HANS PETER ZARAMA MUÑOZ</t>
  </si>
  <si>
    <t xml:space="preserve">Consorcio 7G ingenieria </t>
  </si>
  <si>
    <t>Declarar solidariamente responsable por existencia de contrato de trabajo con consorcio 7g ingenieria</t>
  </si>
  <si>
    <t>Corres traslado para alegatos de conclusion de segunda instancia</t>
  </si>
  <si>
    <t>52001333300920180028000</t>
  </si>
  <si>
    <t>LEIDER ADRIAN MARTINEZ CRIOLLO</t>
  </si>
  <si>
    <t>CONSTRUCCIONES FUTURO; CONFUTURO LTDA; CURADURIA URBANA PRIMERA DE PASTO</t>
  </si>
  <si>
    <t>Declarar Administrativamente responsable al Municipio por los daños derivados de la construccion de HABITAR PANDIACO</t>
  </si>
  <si>
    <t>Acepta desistimiento de la demanda</t>
  </si>
  <si>
    <t xml:space="preserve">Sin actuaciones </t>
  </si>
  <si>
    <t>2387581</t>
  </si>
  <si>
    <t>52001333300920180025900</t>
  </si>
  <si>
    <t xml:space="preserve">ANA SILVIA TUTISTAR </t>
  </si>
  <si>
    <t>Declarar administrativamente y patrimonialmente responsable por realizar un acta de conciliacion omitiendo informacion - falla en el servicio, causando perjuicio a la demandante</t>
  </si>
  <si>
    <t>52001410500120180021300</t>
  </si>
  <si>
    <t>JAVIER FERNANDO ORTEGA</t>
  </si>
  <si>
    <t>Declarar la existencia de un contrato de trabajo entre el demandante y el Municipio de Pasto, y como consecuencia pagar las prestasiones sociales.</t>
  </si>
  <si>
    <t>Juzgado Municipal de Pequeñas Causas Laborales</t>
  </si>
  <si>
    <t>2448558</t>
  </si>
  <si>
    <t>52001333300420180009700</t>
  </si>
  <si>
    <t xml:space="preserve">HOSPITAL SAN RAFAEL DE PASTO </t>
  </si>
  <si>
    <t>FEDERICO GUTIERRES ARCINIEGAS</t>
  </si>
  <si>
    <t xml:space="preserve">        EMSSANAR;         INSTITUTO DEPARTAMENTAL DE SAUD DE NARIÑO</t>
  </si>
  <si>
    <t xml:space="preserve">Se declare a los demandantes administrativa y patrimonialmente responsables por el no pago de cartera adeudada por concepto de prestación de servicios de salud mental en el mes de junio de 2016. </t>
  </si>
  <si>
    <t xml:space="preserve">INCUMPLIMIENTO EN PAGO DE OBLIGACION CONTENIDA EN TITULO EJECUTIVO </t>
  </si>
  <si>
    <t>Desistimiento de las pretensiones por parte del demandante y ordena archivar proceso</t>
  </si>
  <si>
    <t>2387450</t>
  </si>
  <si>
    <t>52001333300920180019300</t>
  </si>
  <si>
    <t>GUILLERMO ALEJANDRO BENAVIDES CEBALLOS</t>
  </si>
  <si>
    <t>ESTEBAN JAVIER PALACIOS LEON</t>
  </si>
  <si>
    <t>Declarar la nulidad del acto administrativo que impuso sancion por conduccion en estado de embriaguez</t>
  </si>
  <si>
    <t>2389329</t>
  </si>
  <si>
    <t>52001333300920180018400</t>
  </si>
  <si>
    <t>LISBETH CECILIA BURBANO</t>
  </si>
  <si>
    <t>JUAN MANUEL SALAZAR PAREDES</t>
  </si>
  <si>
    <t>Reparar los daños, al no haber realizado la contratacion ya que gano el concurso  para proveer cargo en sec educacion.</t>
  </si>
  <si>
    <t xml:space="preserve">Solicitud aclaración </t>
  </si>
  <si>
    <t>100 SMLMV</t>
  </si>
  <si>
    <t>2376530</t>
  </si>
  <si>
    <t>52001333300420200014501</t>
  </si>
  <si>
    <t xml:space="preserve">ASTRID JULIETH ROMO JOJOA </t>
  </si>
  <si>
    <t xml:space="preserve">LUIS EDUARDO ROSERO RUIZ </t>
  </si>
  <si>
    <t>Se declare civil, administrativa responsable de todos los perjuicios morales causados por las lesiones personales sufridas en las instalaciones del colegio San Jun Bosco.</t>
  </si>
  <si>
    <t>52001333100220180022801</t>
  </si>
  <si>
    <t>JUAN CARLOS BAUTISTA VANEGAS</t>
  </si>
  <si>
    <t>VIANNY BAUTISTA VANEGAS</t>
  </si>
  <si>
    <t>Declarar nulidad de resolucion sancionatoria No.IT 2017-1149874 de 2017 y resolucion No. 1129 de 2018 que resuelve recurso de apelacion, por conducir en estado de embriaguez</t>
  </si>
  <si>
    <t>Sentencia de segunda instancia confirma</t>
  </si>
  <si>
    <t>2376571</t>
  </si>
  <si>
    <t>52001333300420210001300</t>
  </si>
  <si>
    <t>BEATRIZ EUGENIA SANTANDER ARIAS</t>
  </si>
  <si>
    <t>DAMARIS TERESA PABON ORTEGA</t>
  </si>
  <si>
    <t xml:space="preserve">Declarar la nulidad del acto administrativo No. 1610/381-2020 de fecha 02 de septiembre de 2020 emitido por el MUNICIPIO DE PASTO, por medio del cual nego la relacion laboral entre EL MUNICIPIO DE PASTO – Secretaria de Hacienda y la señora BEATRIZ EUGENIA SANTANDER ARIAS; Condenar al pago de los valores que le corresponde a la señora BEATRIZ EUGENIA SANTANDER ARIAS por concepto de las prestaciones sociales e indemnizaciones en la forma en que se describe en el acapite de “CUANTIFICACION DE PERJUICIOS” a que tiene derecho por haber laborado para la entidad convocada, durante los siguientes extremos temporales del 19 de febrero de 2002 al 31 de diciembre de 2019 </t>
  </si>
  <si>
    <t xml:space="preserve">Recurso de Apelación </t>
  </si>
  <si>
    <t>52001410500120180021000</t>
  </si>
  <si>
    <t>JHON JAIRO ACHICANOY ORTEGA</t>
  </si>
  <si>
    <t>52001410500120180021200</t>
  </si>
  <si>
    <t xml:space="preserve">MOISES PANTOJA GUERRERO </t>
  </si>
  <si>
    <t>52001410500120180021100</t>
  </si>
  <si>
    <t>MARTIN ELIODORO CAICEDO</t>
  </si>
  <si>
    <t>2372866</t>
  </si>
  <si>
    <t>52001333300420210019900</t>
  </si>
  <si>
    <t>JAIME ANDRES ROSERO CUELLAR</t>
  </si>
  <si>
    <t>ALVARO JAVIER RIVAS ASTORQUIZA</t>
  </si>
  <si>
    <t>Concede recurso de apelacion formulado por la parte demandante y demandada</t>
  </si>
  <si>
    <t>2443968</t>
  </si>
  <si>
    <t>52001333300420230011900</t>
  </si>
  <si>
    <t>VICTOR MANUEL MORAN STTAPPER</t>
  </si>
  <si>
    <t>TRIBUNAL ADMINISTRATIVO DE NARIÑO SALA SEGUNDA DE DECISIÓN - MAGISTRADA PONENTE: SANDRA LUCÍA OJEDA INSUASTY</t>
  </si>
  <si>
    <t xml:space="preserve">Obedece superior (confirma sentencia) y fija costas procesales  </t>
  </si>
  <si>
    <t>2493030</t>
  </si>
  <si>
    <t>52001333300420230022300</t>
  </si>
  <si>
    <t>CARLOS IVAN ZARAMA REVELO</t>
  </si>
  <si>
    <t>BORIS ANDRES LOMBANA SALAZAR</t>
  </si>
  <si>
    <t xml:space="preserve">SECRETARIA DE EDUCACIÓN </t>
  </si>
  <si>
    <t>El accionante  2012 fue nombrado como docente en propiedad en la  institución I.E.M ARTEMIRO MENDOZA CARVAJAL, posteriormente en el año 2015 fue trasladado en propiedad a al institución educativa I.E.M  Pasto sector urbano este se posesiono como docente en propiedad en el área de filosofía. EN virtud de la liberación de cargos docentes para la vigencia 2023, se libera al accionante y se procede a ponerlo en disposición de la secretaría de educación para un nuevo traslado del mismo.  Teniendo en cuenta lo anterior el accionante solicita la nulidad de Resolución 360 de del 16 de febrero de 2023 la cual ordeno traslado a la institución educativa I.E.M Cristo Rey de este municipio.</t>
  </si>
  <si>
    <t>Indebido traslado de funcionario publico</t>
  </si>
  <si>
    <t>Sentencia de primer instncia de fecha 17 de marzo de 2026, notificada el 18/03/2026</t>
  </si>
  <si>
    <t>2387399</t>
  </si>
  <si>
    <t>52001333300220180018200</t>
  </si>
  <si>
    <t xml:space="preserve">SECRETARIA DE CULTURA </t>
  </si>
  <si>
    <t>Declarar nulidad de actos administrativos de Subasta Inversa  Presencial No. 2018-009, Proyectos culturales y artisticos  de la Secretaria de Cultura 2018</t>
  </si>
  <si>
    <t xml:space="preserve">Concede apelacion sentencia </t>
  </si>
  <si>
    <t>52001333300520190008100</t>
  </si>
  <si>
    <t xml:space="preserve">EDWIN FERNANDO RIVERA </t>
  </si>
  <si>
    <t>GIOVANNY LUNA GARCIA</t>
  </si>
  <si>
    <t>Declarar nulidad total e integrar de actos acto administrativo que niega prescripcion de accion por conducir en estado de embriaguez</t>
  </si>
  <si>
    <t>Confirma auto que rechaza demanda</t>
  </si>
  <si>
    <t>2388455</t>
  </si>
  <si>
    <t>52001333300120180017300</t>
  </si>
  <si>
    <t xml:space="preserve">HERNAN JAVIER YELA VINASACO </t>
  </si>
  <si>
    <t>Declarar nulidad de decreo 264 de 2018 - espuma del carnaval</t>
  </si>
  <si>
    <t>52001333300520130231</t>
  </si>
  <si>
    <t>ANDRES ERNESTO ORTIZ</t>
  </si>
  <si>
    <t>ANA MARIA SALINAS SANCHES</t>
  </si>
  <si>
    <t>Declarar la nulidad de la resolución No.433 por medio del cual se declara insubsistente un nombramiento provisional y se encarga un funcionario de carrera administrativa</t>
  </si>
  <si>
    <t>Sentencia Segunda Instancia</t>
  </si>
  <si>
    <t>2387946</t>
  </si>
  <si>
    <t>52001333300120180014900</t>
  </si>
  <si>
    <t>EVAL &amp;BF SAS</t>
  </si>
  <si>
    <t>Consejo de Estado Mag. Hernando Sanchez Sanchez</t>
  </si>
  <si>
    <t>Alegatos de conclusion segunda instancia presentados 1</t>
  </si>
  <si>
    <t>52001333300820180014800</t>
  </si>
  <si>
    <t>VICTORIA CAROLINA GALLARDO Y OTRO</t>
  </si>
  <si>
    <t xml:space="preserve">CONSTRUCTORES FUTURO LTDA; CURADURIA URBANA DE PASTO </t>
  </si>
  <si>
    <t xml:space="preserve">SECRETARIA DE GOBIERNO; DIRECCION DE GESTION DEL RIESGO; SECRETARIA DE PLANEACION </t>
  </si>
  <si>
    <t>Declarar administ5rativa y patrimonialmente responsable al Mpio - Secretaria de Planeacion -Direccion del Riesgo, Contrucciones fututo LTDA Confuturo LTDA, Curaduria Urbana de Pasto, y otros por los daños y perjuicios materiales e inmateriales ocasionados a las señoras Alba Eneia Gallardo y Victoria Carolina Gallardo, por fallas en el servicio, productor de muro contiguo  a casa  donde vivian - arrendaban y subarrendaban como producto de obra HBITAR PANDIACO, (no suspencion de obra por parte de Sec. Gobierno)</t>
  </si>
  <si>
    <t>OMISION AL DEBER DE VIGILANCIA DE CONSTRUCCION DE OBRA</t>
  </si>
  <si>
    <t>Admite desistimiento de las pretensiones</t>
  </si>
  <si>
    <t>2387403</t>
  </si>
  <si>
    <t>52001333300220180014400</t>
  </si>
  <si>
    <t>LUIS DANIEL BOLAÑOS CALVACHE</t>
  </si>
  <si>
    <t>Declarar Administrativa y  patrimonialmente responsable al Municipio de Pasto, por la imposicion de comparendo al demandante</t>
  </si>
  <si>
    <t>Recurso de apelacion sentencia</t>
  </si>
  <si>
    <t>2389738</t>
  </si>
  <si>
    <t>52001233300020180014100</t>
  </si>
  <si>
    <t>LEONARDO MANUEL LLOYD</t>
  </si>
  <si>
    <t>JUAN CARLOS JATIVA HERRERA</t>
  </si>
  <si>
    <t xml:space="preserve">SECRETARIA GENERA; SUBSECRETARIA DE TALENTO HUMANO </t>
  </si>
  <si>
    <t xml:space="preserve">Declarar la nulidad de la resolucion por la cual se declaro la vacancia en un empleo por abandono del cargo y vincular nuevamente al demandante </t>
  </si>
  <si>
    <t>ILEGALIDAD DEL ACTO ADMINISTRATIVO QUE SANCIONA DISCIPLINARIAMENTE A FUNCIONARIO PUBLICO POR ABANDONO DEL CARGO</t>
  </si>
  <si>
    <t xml:space="preserve">Consejo de Estado Mag. Gabriel Valbuena Hernandez </t>
  </si>
  <si>
    <t>Reintegro - Corrige la parte motiva de la providencia de fecha 28 de noviembere de 2022</t>
  </si>
  <si>
    <t>52001333300720180013900</t>
  </si>
  <si>
    <t>CENCOSUD COLOMBIA S.A</t>
  </si>
  <si>
    <t xml:space="preserve">JOSE ANTONIO CHACON PRADA </t>
  </si>
  <si>
    <t>Nulidad de las resoluciones que pretenden el cobro para publicidad visual años 2017</t>
  </si>
  <si>
    <t>ILEGALIDAD DEL ACTO ADMINISTRATIVO QUE CREA UN IMPUESTO</t>
  </si>
  <si>
    <t>Declara excepción de caducidad</t>
  </si>
  <si>
    <t>52001333300520180007200</t>
  </si>
  <si>
    <t xml:space="preserve">COMUNIDAD HERMANAS BETHLEMITAS </t>
  </si>
  <si>
    <t>KAROL PAOLA ZAMBRANO PERAFAN</t>
  </si>
  <si>
    <t>Declarar nula la resolucion 7 de 29 de agosto de 2017, expedido por la Secretaria de Infraestructura y Valorizacion de Pasto, por medio de la cual se asigno la contribucion de valorizacion y autorizo su cobro para la financiacion del plan de obras del sistema estrategico de transporte publico (SETP),</t>
  </si>
  <si>
    <t>ILEGALIDAD DE ACTO ADMINISTRATIVO QUE IMPONE IMPUESTO</t>
  </si>
  <si>
    <t>Contestacion de demanda - asistio a audiencia inicial</t>
  </si>
  <si>
    <t>2388514</t>
  </si>
  <si>
    <t>52001333300620180013701</t>
  </si>
  <si>
    <t>AYUDAS Y GESTIONES AG3 SAS</t>
  </si>
  <si>
    <t>EUTIQUI CASTELLANOS MARTINEZ</t>
  </si>
  <si>
    <t>Declarar existencia de falla en el servicio al levantar prenda de vehiculo y ordenar la chatarizacion del mismo</t>
  </si>
  <si>
    <t>VIOLACION AL DEBIDO PROCESO ADMINISTRATIVO</t>
  </si>
  <si>
    <t>Auto mejor proveer</t>
  </si>
  <si>
    <t>52001333300620180012300
52001333300720190011601</t>
  </si>
  <si>
    <t>JHONATAN GABRIEL PASAJE URBINA</t>
  </si>
  <si>
    <t>Declarar la nulidad del decreto por medio del cual se regula la venta y expendio de espumas del carnaval</t>
  </si>
  <si>
    <t xml:space="preserve">Sentencia segunda instancia desfavorable </t>
  </si>
  <si>
    <t>1362390</t>
  </si>
  <si>
    <t>52001333300420180012100</t>
  </si>
  <si>
    <t>ERWIN SALAZAR PAREDES Y OTRO</t>
  </si>
  <si>
    <t>ERWIN SALAZAR PAREDES</t>
  </si>
  <si>
    <t>SUPERINTENDENCIA DE SOCIEDADES; BANCO DE  COLOMBIA;  BANCO AGRARIO DE COLOMBIA;
BBVA; HELM COMISIONISTA DE BOLSA; BANCO POPULAR</t>
  </si>
  <si>
    <t xml:space="preserve">Declarar responsables por embargo y secuestro de oficinas arrendadas </t>
  </si>
  <si>
    <t>RETENCION ILEGAL DE BIENES</t>
  </si>
  <si>
    <t xml:space="preserve">Devuelve a  juzgado de origen para que notifique la sentencia de primera instancia </t>
  </si>
  <si>
    <t xml:space="preserve">alegatos de conclusiòn </t>
  </si>
  <si>
    <t>52001333300520180019801</t>
  </si>
  <si>
    <t xml:space="preserve">HECTOR ALEJANDRO MOLINA </t>
  </si>
  <si>
    <t>Proteger los derechos e intereses colectivos, apropiar recursos para mejoramiento de calle 3 con calle 14A barrio caicedo</t>
  </si>
  <si>
    <t>Revoca sentencia</t>
  </si>
  <si>
    <t>2389351</t>
  </si>
  <si>
    <t>52001333300520180023200</t>
  </si>
  <si>
    <t>BRENDA ELIZABETH RUALES DIAZ Y OTROS</t>
  </si>
  <si>
    <t>SANDRA JANNETH BOTINA DIAZ</t>
  </si>
  <si>
    <t>Declarara administrativamente reponsable por accion y omision de deberes y normas de transito al no consignar la veracidad de los hechos de accidente de transito ocurrido entre la calle 18a con carrera 43 pandiaco</t>
  </si>
  <si>
    <t>Cambio de ponente</t>
  </si>
  <si>
    <t>2388510</t>
  </si>
  <si>
    <t>52001333100220180010400</t>
  </si>
  <si>
    <t>CONSORCIO LUZ ANGELICA</t>
  </si>
  <si>
    <t>MAYRA TERESITA DE JESUS SALTAREN FONSECA</t>
  </si>
  <si>
    <t xml:space="preserve">SECRETRIA DE PLANEACION </t>
  </si>
  <si>
    <t>Declarar la nulidad del acto administrativo expedida por la SECRETARIA DE PLANEACION, mediante la cual se reconoce al administrador y representante legal del Edificio Luz Angelica, Propiedad Horizontal.</t>
  </si>
  <si>
    <t xml:space="preserve">INDEBIDO REGISTRO PERSONERIA JURIDICA JUNTA DE ACCION COMUNAL </t>
  </si>
  <si>
    <t>2388507</t>
  </si>
  <si>
    <t>52001333300820180010000</t>
  </si>
  <si>
    <t>CONSORCIO TAMASAGRA</t>
  </si>
  <si>
    <t>LUISA MARCELA CAICEDO CIFUENTES</t>
  </si>
  <si>
    <t>Pago de la liquidacion del contrato No. 20131979, adecuacion de las instalaciones del centro de atencion integral para la primera infancia - jardin piloto - Tamasagra</t>
  </si>
  <si>
    <t>INCUMPLIMIENTO DE LAS OBLIGACIONES CONSIGNADAS EN EL ACTA DE LIQUIDACION DEL CONTRATO</t>
  </si>
  <si>
    <t>Traslado de excepciones</t>
  </si>
  <si>
    <t>2389076</t>
  </si>
  <si>
    <t>52001333300820180009000</t>
  </si>
  <si>
    <t>MAGOLA AMPARO SANTACRUZ DE SALAS</t>
  </si>
  <si>
    <t>GERMAN MONTENEGRO  ACOSTA</t>
  </si>
  <si>
    <t>Declarar nulidad de actos administrativo que declara presunta infraccion urbanistica, impone sancion edificio pasaje santacruz</t>
  </si>
  <si>
    <t xml:space="preserve">Asiste audiencia pruebas </t>
  </si>
  <si>
    <t>2388504</t>
  </si>
  <si>
    <t>52001333300720180008900</t>
  </si>
  <si>
    <t>JUNTA DE ACCION COMUNAL BARRIO VILLADOCENTE</t>
  </si>
  <si>
    <t>ANGELA MARIA JOSA BUSTAMENTE</t>
  </si>
  <si>
    <t>Solicita la construccion de obstaculos para impedir el paso de vehiculos de carga pesada por el barrio</t>
  </si>
  <si>
    <t>52001333300620180007600</t>
  </si>
  <si>
    <t>JAIME ESTEBAN ARIAS</t>
  </si>
  <si>
    <t>JAIME ESTEBAN ARIAS RUALES</t>
  </si>
  <si>
    <t xml:space="preserve">SECRETARIA DE INFRAESTUCTURA </t>
  </si>
  <si>
    <t>Deterioro de la malla vial en la calle 18 con carrera 42 sector pandiaco por el paso de vehiculos de carga pesada</t>
  </si>
  <si>
    <t>Aprueba pacto de cumplimiento</t>
  </si>
  <si>
    <t xml:space="preserve">presenta informe de cumplimiento </t>
  </si>
  <si>
    <t>Resolucion No. 544 del 7 de diciembre de 2018 se da cumplimiento a providencia judicial que aprueba pacto de cumplimiento</t>
  </si>
  <si>
    <t>Secretarìa de Infraestructura y Valorización</t>
  </si>
  <si>
    <t>52001233300020180007501</t>
  </si>
  <si>
    <t>EDGAR GILBERTO DELGADO CORDOBA</t>
  </si>
  <si>
    <t>LUIS IGNACIO MAYA AGUIRRE</t>
  </si>
  <si>
    <t>Ordenar revocar el numeral 5 de resolucion 098 de 2015 por la cual se ordena protocolizar sentencia de primera y segunda instancia - villa lucia - auro edgar diaz</t>
  </si>
  <si>
    <t>Consejo de Estado Mg Fredy Hernando Ibarra</t>
  </si>
  <si>
    <t xml:space="preserve">Ordena obedecer lo dispuesto por el H. Consejo de estado sala de lo contenciosos administrativo
</t>
  </si>
  <si>
    <t>2388867</t>
  </si>
  <si>
    <t>52001333300520190017800</t>
  </si>
  <si>
    <t>ALVARO REYNEL CORDOBA</t>
  </si>
  <si>
    <t>Declarar nulidad de acto administrativo que impone sancion por conducir en estado de alcoholemia</t>
  </si>
  <si>
    <t xml:space="preserve">Sentencia de segunda instancia - confirma </t>
  </si>
  <si>
    <t xml:space="preserve">Apelacion </t>
  </si>
  <si>
    <t>52001333300520210013000</t>
  </si>
  <si>
    <t xml:space="preserve">PASTO SALUD EMPRESA SOCIAL DEL ESTADO </t>
  </si>
  <si>
    <t>JAVIER MAURICIO OJEDA</t>
  </si>
  <si>
    <t>Nulidad parcial acuerdo 004 de 2016 en lo conserniente a El resto de excedentes debera ejecutarse en proyectos de inversion que apoyen el Plan de Desarrollo del Sector Salud del Municipio de Pasto, de conformidad con la Ley 715 de 2001, articulo 57 y demas normas que lo reglamenten, adicionen o modifiquen”</t>
  </si>
  <si>
    <t>Concede apelacion auto que rechaza demanda</t>
  </si>
  <si>
    <t>2389021</t>
  </si>
  <si>
    <t>52001333300620180005200</t>
  </si>
  <si>
    <t>SERVIFIN SA</t>
  </si>
  <si>
    <t>DARIO FERNANDO PANTOJA BASTIDAS</t>
  </si>
  <si>
    <t>Declarar nulidad de acto administrativo que liquida unilateralmente contrato - AVANTE SETP</t>
  </si>
  <si>
    <t>ILEGALIDAD DEL ACTO ADMINISTRATIVO QUE LIQUIDA UN CONTRATO</t>
  </si>
  <si>
    <t xml:space="preserve">SENTENCIA: NIEGA LAS PRETENSIONES DE LA DEMANDA, CONDENA EN COSTAS,ENTRE OTROS. CONCEDE RECURSO INTERPUESTO POR LA PARTE DEMANDANTE
</t>
  </si>
  <si>
    <t>2387520</t>
  </si>
  <si>
    <t>52001333300320180048000</t>
  </si>
  <si>
    <t>MERCEDES ALEJANDRA REGALADO SOTELO</t>
  </si>
  <si>
    <t>JHORDAN ANDREY LOPEZ JURADO</t>
  </si>
  <si>
    <t>EMPOPASTO S A</t>
  </si>
  <si>
    <t>Declarar al Municipio de Pasto y a EMPOPASTO, responsable por caida a una alcantarilla de la demandante</t>
  </si>
  <si>
    <t xml:space="preserve">LESION POR VIA PUBLICA EN MAL ESTADO </t>
  </si>
  <si>
    <t>Admite apelacion - traslado alegatos</t>
  </si>
  <si>
    <t>2388868</t>
  </si>
  <si>
    <t>52001333300420180003400</t>
  </si>
  <si>
    <t xml:space="preserve">MARIA DEL PILAR ANDRADE </t>
  </si>
  <si>
    <t>Declarar contrato realidad- secretaria de transito y trasporte</t>
  </si>
  <si>
    <t>SENTENCIA 2DA INSTANCIA REVOCA PARCIALMENTE la sentencia del trece (13) de noviembre de dos mil veinte (2020),</t>
  </si>
  <si>
    <t xml:space="preserve">TERMINADO - En tramite cumplimiento de sentencia </t>
  </si>
  <si>
    <t>2389287</t>
  </si>
  <si>
    <t>52001233300020180003200</t>
  </si>
  <si>
    <t>FEDERICO GUTIERREZ ARCINIEGAS</t>
  </si>
  <si>
    <t>INSTITUTO DEPARTAMENTAL DE SALUD DE NARIÑO; EMSSANAR SAS</t>
  </si>
  <si>
    <t xml:space="preserve">Se declarare administrativamente responsable al INSTITUTO DEPARTAMENTAL DE SALUD DE NARIÑO por el no pago de la cartera adeudada por concepto de la prestacion de de servicios de Salud mental, en el periodo comprendido entre el 1 de noviembre de 2015 hasta el 31 de marzo de 2016, se condene al pago de perjuicios e intereses moratorios. </t>
  </si>
  <si>
    <t xml:space="preserve">Audiencia inicial </t>
  </si>
  <si>
    <t>2389662</t>
  </si>
  <si>
    <t>52001333300420180003000</t>
  </si>
  <si>
    <t>EDGAR LEONEL SAA PARRA, OLGA TRUJILLO Y MONICA ANDREA SAA TRUJILLO</t>
  </si>
  <si>
    <t>MONICA LUCIA MORENO MONTENEGRO</t>
  </si>
  <si>
    <t>Declarar administrativamente responsable por caida en un hueco ubicado en la calle 20 con 27a, que causo ruptuta en perone</t>
  </si>
  <si>
    <t xml:space="preserve">LESION POR VIA EN MAL ESTADO </t>
  </si>
  <si>
    <t>Sentencia 1ra Ins - Favorable</t>
  </si>
  <si>
    <t>Sentencia Primera Instancia</t>
  </si>
  <si>
    <t>52001310500320180002100</t>
  </si>
  <si>
    <t>CARLOS ANTONIO BURBANO</t>
  </si>
  <si>
    <t>HEYLEN ZAMBRANO ORTEGA</t>
  </si>
  <si>
    <t xml:space="preserve">COLPENSIONES </t>
  </si>
  <si>
    <t>Declarar al demandante como beneficiario del regimen de transicion y por lo tanto reconocer la pension</t>
  </si>
  <si>
    <t>Tribunal Superior  Sala Laboral - Mag. Claudia Cecilia Toro Ramirez</t>
  </si>
  <si>
    <t>52001333300420180000500</t>
  </si>
  <si>
    <t>ZOILA CRUZ CABRERA TARAPUEZ Y OTROS</t>
  </si>
  <si>
    <t>ANA LUCIA OVIEDO BETANCOURTH</t>
  </si>
  <si>
    <t>Construccion de una via en el predio de propiedad de la demandante, Puerres, por construccion de via publica</t>
  </si>
  <si>
    <t>2118653</t>
  </si>
  <si>
    <t>52001233300020170068200</t>
  </si>
  <si>
    <t xml:space="preserve">LEONOR GUERRA SOLARTE Y OTROS </t>
  </si>
  <si>
    <t>MARIO RENE MENESES PAREDES</t>
  </si>
  <si>
    <t xml:space="preserve">CEDENAR S A </t>
  </si>
  <si>
    <t>Declarar responsables como consecuencia de incendio sufrido en el establecimiento comercial ubicado en la carrera 23 con 16, causandole perdidas economicas, patrimoniales, (Mpio: por no contar con hidrantes cerca del incendio)</t>
  </si>
  <si>
    <t>FALLA EN EL SERVICIO POR DAÑO EN HIDRANTES Y CABLEADO ELECTRICO OBSOLETO</t>
  </si>
  <si>
    <t>Rechaza solicitud de perito</t>
  </si>
  <si>
    <t>1120520</t>
  </si>
  <si>
    <t>52001233300020170063900</t>
  </si>
  <si>
    <t xml:space="preserve">OMAR ARMANDO BENAVIDES </t>
  </si>
  <si>
    <t xml:space="preserve">RICARDO ROMERO </t>
  </si>
  <si>
    <t xml:space="preserve">MUNICIPIO DE IPIALES; EMPOBANDO SA; CORPONARIÑO
</t>
  </si>
  <si>
    <t xml:space="preserve">SECRETARIA DE GESTION AMBIENTAL   </t>
  </si>
  <si>
    <t>Que se declare solidariamente responsables de la contaminacion del rio Guaitara y el Humedal el Totoral como quebrada la Ruinosa, sector Primero de Mayo al Municipio de Ipiales, EMPOOBANDO ESP y a CORPONARIÑO, Ministerio de Ambiente, de Hacienda, Ministerio de Vivienda ciudad y territorio y  Gobernacion de Nariño.</t>
  </si>
  <si>
    <t>2389494</t>
  </si>
  <si>
    <t>52001233300020170058100</t>
  </si>
  <si>
    <t>ALBA LUCIA BENAVIDES Y OTRO</t>
  </si>
  <si>
    <t>RENATO RAUL RIUCAURTE TAPIA; GABRIEL DARIO PANTOJA NARVAEZ</t>
  </si>
  <si>
    <t xml:space="preserve">CURADURIA SEGUNDA URBANA DE PASTO; JESUS LUCERO </t>
  </si>
  <si>
    <t xml:space="preserve">Se declare responsable administrativamente responsable al Municipio de Pasto, por el otorgamiento en las licencias de construccion  </t>
  </si>
  <si>
    <t>Admite recurso de apelación contra sentencia</t>
  </si>
  <si>
    <t>2389136</t>
  </si>
  <si>
    <t>52001233300020170057300</t>
  </si>
  <si>
    <t>UNION TEMPORAL CLINIMEDICA Y OTRO</t>
  </si>
  <si>
    <t>NIBIA GONZALEZ CERON</t>
  </si>
  <si>
    <t xml:space="preserve">SERVICIOS BIOMEDICOS DE NARIÑO </t>
  </si>
  <si>
    <t>Declarar incumplimiento de contrato No. 20153486 - dotacion del Hospital de baja complejidad tipo 1B, equipos biomedicos para la dotacion de quirofanos y salas de partos</t>
  </si>
  <si>
    <t xml:space="preserve">Prescinde testimonio - Traslado alegatos </t>
  </si>
  <si>
    <t xml:space="preserve">RECURSO DE APELACIÓN </t>
  </si>
  <si>
    <t>2388486</t>
  </si>
  <si>
    <t>52001333300320170032000</t>
  </si>
  <si>
    <t>CARMEN ALICIA DELGADO RECALDE Y OTROS</t>
  </si>
  <si>
    <t>JAIRO FERNANDO CASTILLO DELGADO</t>
  </si>
  <si>
    <t xml:space="preserve">GOBERNACION DE NARIÑO; CORPOCARNAVAL </t>
  </si>
  <si>
    <t>Declarar responsable patrimonialmente al municipio por accidente en el intercambiador vial el 09 de enero de 2016</t>
  </si>
  <si>
    <t>Concede recurso de Apelacion</t>
  </si>
  <si>
    <t>52001333300220170032100</t>
  </si>
  <si>
    <t>EMPRESA SOCIAL DEL ESTADO PASTO SALUD E.S.E</t>
  </si>
  <si>
    <t xml:space="preserve">ANDREA LIZETH SALAS ROJAS </t>
  </si>
  <si>
    <t xml:space="preserve">Actio In Rem Verso </t>
  </si>
  <si>
    <t>SECRETARIA MUNICIPAL DE SALUD DE PASTO</t>
  </si>
  <si>
    <t xml:space="preserve">Declarar al Municipio de Pasto y la Secretaria de Salud Municipal de Pasto patrimonialmente responsable por enriquecimiento sin justa causa </t>
  </si>
  <si>
    <t xml:space="preserve">ENRIQUESIMIENTO SIN JUSTA CAUSA </t>
  </si>
  <si>
    <t xml:space="preserve">Sentencia de primera instancia desfavorable </t>
  </si>
  <si>
    <t>52001333300420170030801</t>
  </si>
  <si>
    <t xml:space="preserve">CARLOS ANDRES ERASO URBANO Y OTROS </t>
  </si>
  <si>
    <t>DIANA AYDE ONOFRE MEZA</t>
  </si>
  <si>
    <t>14,75%</t>
  </si>
  <si>
    <t>Se declare al Municipio de Pasto y Corpocarnaval, responsables por accidente en el intercambiador vial con la carroza por muerte enfermera.</t>
  </si>
  <si>
    <t>LIQUIDACIÓN DE COSTAS</t>
  </si>
  <si>
    <t>$ 1.510.334,5</t>
  </si>
  <si>
    <t>2376650</t>
  </si>
  <si>
    <t>52001333300520210017400</t>
  </si>
  <si>
    <t>MILTON ALIRIO QUEVEDO BURBANO</t>
  </si>
  <si>
    <t>LEIDY JOHANA CEVALLOS</t>
  </si>
  <si>
    <t xml:space="preserve">Se declare la Nulidad del acto administrativo consistente en el oficio No. 1530/201-2021 del 14 de julio de 2021, mediante el cual la Secretaria de Transito niega la existencia de una relacion laboral con el demandante y no accede a la solicitud de cancelar los conceptos salariales, prestaciones sociales e indemnizaciones laborales; se declare la existencia de la relacion laboral y se ordene el pago de conceptos salariales, prestaciones sociales e indemnizaciones legales y extralegales, incluida la sancion moratoria. </t>
  </si>
  <si>
    <t xml:space="preserve">Aprueba Liquidación </t>
  </si>
  <si>
    <t>resolucion 057 del 18 de febrero 2025</t>
  </si>
  <si>
    <t>ALCALDE MUNICIPAL DE PASTO</t>
  </si>
  <si>
    <t>28 DE OCTUBRE 2024</t>
  </si>
  <si>
    <t>03 DE MARZO DE 2025</t>
  </si>
  <si>
    <t>RESOLUCION 028 DEL 10 DE ABRIL 2025</t>
  </si>
  <si>
    <t>23 DE ABRIL 2025</t>
  </si>
  <si>
    <t>22 de abril de 2025</t>
  </si>
  <si>
    <t>2262627</t>
  </si>
  <si>
    <t>52001333300520210019900</t>
  </si>
  <si>
    <t>Sentencia Primera Instancia: Favorable</t>
  </si>
  <si>
    <t>52-00133330082017023501</t>
  </si>
  <si>
    <t xml:space="preserve">SECRETARÍA DE PLANEACIÓN </t>
  </si>
  <si>
    <t>Declarar la nulidad de la Resolución No. 52001-2-LS-120858 del 11 de enero de 2013, mediante la cual se concedió licencia de parcelación</t>
  </si>
  <si>
    <t>2373060</t>
  </si>
  <si>
    <t>52001333300520220006500</t>
  </si>
  <si>
    <t>Que se declare la nulidad de los actos administrativos que negaron el reconocimiento de una relacion laboral entre el demandante y el Municipio de Pasto, que se declare la existencia de una relacion laboral, la terminacion injustificada del contrato de trabajo y se condene al Municipio al pago de todos los emolumentos y conceptos laborles, de prestaciones sociales y de seguridad social.</t>
  </si>
  <si>
    <t>52001333300520170022401</t>
  </si>
  <si>
    <t xml:space="preserve">BLANCA ELENA GUERRERO DAVILA </t>
  </si>
  <si>
    <t>HAROLD MOSQUERA RIVAS</t>
  </si>
  <si>
    <t xml:space="preserve">CONTRALORIA MUNICIPAL DE PASTO </t>
  </si>
  <si>
    <t>Declarar la nulidad del fallo donde se considero a la demandante responsable por apropiacion de dineros en la ESE PASTO SALUD</t>
  </si>
  <si>
    <t>Sentencia de segunda instancia favorable</t>
  </si>
  <si>
    <t>2388597</t>
  </si>
  <si>
    <t>52001333300820170022300</t>
  </si>
  <si>
    <t xml:space="preserve">ALEJA ALVAREZ Y OTROS </t>
  </si>
  <si>
    <t xml:space="preserve">NACION MINISTERIO DE TRANSPORTE </t>
  </si>
  <si>
    <t>9/13/2017</t>
  </si>
  <si>
    <t>Declarar responsable al Municipio de Pasto - Secretaria de Transito, por la colicion de vehiculos en el barrio san ignacio a causa de un semafro dañado</t>
  </si>
  <si>
    <t>DAÑOS A BIENES POR FALTA DE SEÑALIZACION EN LA VIA PUBLICA</t>
  </si>
  <si>
    <t>TERMINADO - Realizar pago y solicitar archivo del proceso</t>
  </si>
  <si>
    <t>2389387</t>
  </si>
  <si>
    <t>52001333300520220014500</t>
  </si>
  <si>
    <t>AYDA  LUCIA MOLINA  OSEJO</t>
  </si>
  <si>
    <t>EDGAR ANTONIO CORAL
CAICEDO</t>
  </si>
  <si>
    <t xml:space="preserve">Se declare la nulidad de la Resolucion 11537 del 12 de octubre de 2017 por medio del cual se liquida el impuesto predial unificado de un inmueble propiedad del demandante </t>
  </si>
  <si>
    <t xml:space="preserve">Fallo de segunda instancia - confirma </t>
  </si>
  <si>
    <t>1064475</t>
  </si>
  <si>
    <t>52001333300320170021700</t>
  </si>
  <si>
    <t>NELLY AMPARO FAJARDO DE NARVAEZ</t>
  </si>
  <si>
    <t>Declarar al municipio de Pasto y a otros responsables por la demora injustificada en el cumplimiento del fallo y por ende reparar los perjuicios.</t>
  </si>
  <si>
    <t>2389324</t>
  </si>
  <si>
    <t xml:space="preserve">Archivo </t>
  </si>
  <si>
    <t>52001333300520170021000</t>
  </si>
  <si>
    <t>ANA LUCIA YEPEZ CORDOBA</t>
  </si>
  <si>
    <t xml:space="preserve">Declarar la vulneracion de los derechos colectivos, por el permiso en la construccion de las canchas sinteticas el monumental. </t>
  </si>
  <si>
    <t>Declara cerrado incidente de desacato</t>
  </si>
  <si>
    <t xml:space="preserve">pronunciamiento tramite incidental </t>
  </si>
  <si>
    <t>2389446</t>
  </si>
  <si>
    <t>52001333300120170020601</t>
  </si>
  <si>
    <t>MARIA STHER ZARAMA WOODCOCK</t>
  </si>
  <si>
    <t>Declarar la nulidad de los actos administrativos por los cuales se declaro el cierre del parqueadero Willy y se mantenga el levantamiento de los sellos del parqueadero Mathelza y el pago de perjuicios.</t>
  </si>
  <si>
    <t>ILEGALIDAD DEL ACTO ADMINISTRATIVO QUE CLAUSURA ESTABLECIMIENTO DE COMERCIO</t>
  </si>
  <si>
    <t>2478367</t>
  </si>
  <si>
    <t xml:space="preserve">52001333300520230006900 </t>
  </si>
  <si>
    <t xml:space="preserve">BLANCA NANCY CORAL </t>
  </si>
  <si>
    <t xml:space="preserve">MARIA ANGÉLICA HERNANDEZ </t>
  </si>
  <si>
    <t xml:space="preserve">        MIGUEL ORDOÑEZ SOLARTE</t>
  </si>
  <si>
    <t xml:space="preserve"> Se ordene al Municipio de Pasto reintegrar a la demandante en un cargo igual o de superior jerarquía al que venía desempeñando dentro de la planta de personal global de la Seccretaría de Educación y se condene al pago de salarios, prestaciones sociales y seguridad social dejadas de percibir y cotizar desde el momento de su desvinculación. </t>
  </si>
  <si>
    <t xml:space="preserve"> Declarar probada de oficio la excepción de CADUCIDAD en el medio de control de Nulidad y Restablecimiento del Derecho y declara terminado el proceso</t>
  </si>
  <si>
    <t>1103313</t>
  </si>
  <si>
    <t>52001333300220170019500</t>
  </si>
  <si>
    <t xml:space="preserve">JHON JAIRO BURBANO ROSERO </t>
  </si>
  <si>
    <t>FRANLYN TOMAS CORAL DELGADO</t>
  </si>
  <si>
    <t xml:space="preserve">DIRECCION NACIONAL DE BOMBEROS DE COLOMBIA; CUERPO DE BOMBEROS VOLUNTARIOS DE PASTO </t>
  </si>
  <si>
    <t>Declarar responsables al Municipio de Pasto y a los Bomberos de Pasto, por perjuicios sufridos por accidente de bombero</t>
  </si>
  <si>
    <t>ACCIDENTE DE TRABAJO O ENFERMEDAD PROFESIONAL POR CULPA PATRONAL</t>
  </si>
  <si>
    <t>2466004</t>
  </si>
  <si>
    <t>52001333300520230011600</t>
  </si>
  <si>
    <t>UNIÓN TEMPORAL SODINGUER SECRETARIA</t>
  </si>
  <si>
    <t>STEVEN TABARES
ECHAVARRÍA</t>
  </si>
  <si>
    <t>Se liquide el Contrato de Consultoría No.
20183041, conforme a lo establecido en el Contrato Estatal y el Informe de
Interventoría, restando el pago del Anticipo entregado por el MUNICIPIO DE
PASTO.
Consecuencialmente se condene al Municipio de Pasto al pago de las
siguientes sumas:
1. NOVENTA MILLONES CUATROCIENTOS OCHENTA Y NUEVA MIL
CUATROCIENTOS SETENTA Y TRES MIL PESOS CON CUARENTA Y DOS
CENTAVOS ($90.489.473,42), que corresponde a lo ejecutado por el
Contratista que aun adeuda la administración.
Que el valor mencionado sea indexado a la fecha de pago y se condene a la
entidad administrativa al pago de intereses correspondientes por la mora en el
pago.</t>
  </si>
  <si>
    <t>Decreta e incorpora al proceso unas pruebas, fija el litigio, entre otros</t>
  </si>
  <si>
    <t>2389468</t>
  </si>
  <si>
    <t>52001333300620170017100</t>
  </si>
  <si>
    <t>SANDRA DEL CARMEN PORTILLA DE ZAMBRANO</t>
  </si>
  <si>
    <t>HUGO FERNANDO RODRIGUEZ MARTINEZ</t>
  </si>
  <si>
    <t>Declarar al Municipio de Pasto, responsable por la muerte del señor Hugo David Botina, por accidente en la via del barrio el Polvorin.</t>
  </si>
  <si>
    <t xml:space="preserve">Resuelve solicitud de pruebas segunda  </t>
  </si>
  <si>
    <t>Presenta pronunciamiento recurso de apelacion</t>
  </si>
  <si>
    <t>2388529</t>
  </si>
  <si>
    <t>52001333300720170016500</t>
  </si>
  <si>
    <t>GUILLERMO ALBERTO ERAZO LOPEZ</t>
  </si>
  <si>
    <t>JESUS ALVARO UNIGARRO GARZON</t>
  </si>
  <si>
    <t>Declarar al Municipio de Pasto responsable por el incumplimiento del contrato de obra, para construccion de acueducto en catambuco.</t>
  </si>
  <si>
    <t>solicitud de aclaracion de sentencia</t>
  </si>
  <si>
    <t>$ 38.886.473,14</t>
  </si>
  <si>
    <t>144 DEL 02 DE MAYO DEL 2023</t>
  </si>
  <si>
    <t>2023006747 del 25/05/2023</t>
  </si>
  <si>
    <t>Jesus Alvaro Unigarro Garzon (Apoderado)</t>
  </si>
  <si>
    <t>52001333300720170016401</t>
  </si>
  <si>
    <t>ANDRES CAMILO PABON PANTOJA</t>
  </si>
  <si>
    <t>ERICK WILLIAM DIAZ RAMOS</t>
  </si>
  <si>
    <t xml:space="preserve">Declarar la nulidad del acto administrativo, mediante el cual se eligio al segundo oferente para el suministro de semillas </t>
  </si>
  <si>
    <t xml:space="preserve">Auto confirma auto que declara inepta demanda </t>
  </si>
  <si>
    <t>52001333300420170015401</t>
  </si>
  <si>
    <t>Declarar la nulidad del acto admninitrativo que no reconoce relacion laboral y pagar los perjuicios.</t>
  </si>
  <si>
    <t xml:space="preserve">Revoca sentencia </t>
  </si>
  <si>
    <t>52001333300620170015101</t>
  </si>
  <si>
    <t xml:space="preserve">CARLOS NARVAEZ </t>
  </si>
  <si>
    <t>Se declare la nulidad del acto administrativo
contenido en la Resolucion No. 0194 del 14 de febrero de
2017, por medio del cual se “concede la exoneracion temporal
del pago de impuesto predial unificado al peticionario (a)
Ricaurte Vela Ana Maria”.</t>
  </si>
  <si>
    <t>Ilegalidad del acto administrativo que liquida un impuesto</t>
  </si>
  <si>
    <t>Obedece superior / Aprueba liquidación de costas</t>
  </si>
  <si>
    <t>Alegatos de conclusion presentados 2 instancia</t>
  </si>
  <si>
    <t>2023001930 de 11 de abril de 2023</t>
  </si>
  <si>
    <t>119 de 12 de abril de 2023</t>
  </si>
  <si>
    <t>02 de mayo de 2023</t>
  </si>
  <si>
    <t>2023003083 11 de mayo de 2023</t>
  </si>
  <si>
    <t>2023006517 de 15 de mayo de 2023</t>
  </si>
  <si>
    <t>Ana Patricia Vela Ricaurte (Apoderada)</t>
  </si>
  <si>
    <t>2388525</t>
  </si>
  <si>
    <t>52001333300120170013000</t>
  </si>
  <si>
    <t>IRMA ESPERANZA BOTINA</t>
  </si>
  <si>
    <t xml:space="preserve">Declarar responsable al municipio de perjuicios patrimoniales, extrapatrimoniales por la caida del señor HUGO DAVID BOTINA al rio pasto </t>
  </si>
  <si>
    <t xml:space="preserve">SENTENCIA DE SEGUNDA INSTANCIA </t>
  </si>
  <si>
    <t>52001333300520170011000</t>
  </si>
  <si>
    <t>DIANA FERNANDA CABRERA</t>
  </si>
  <si>
    <t>FRAKLIN TOMAS CORAL DELGADO</t>
  </si>
  <si>
    <t>Reconocer que existio un contrato laboral entre el demandante y el municipio de Pasto - Secretaria de Transito</t>
  </si>
  <si>
    <t xml:space="preserve">Modifica sentencia </t>
  </si>
  <si>
    <t>341 del 14/12/2021</t>
  </si>
  <si>
    <t>2021003660 y 2021003661</t>
  </si>
  <si>
    <t>2021004581 y 2021004582</t>
  </si>
  <si>
    <t>2021017012 y  2022002840 de 22/03/2022</t>
  </si>
  <si>
    <t>Sistema integrad multiple de pagos electrónicos S.A y Guillermo Rufino Rosero Monter</t>
  </si>
  <si>
    <t>2388523</t>
  </si>
  <si>
    <t>52001333100220170009000</t>
  </si>
  <si>
    <t>RUBEN GERARDO LASO BURBANO Y NIKANDRO MUÑOZ</t>
  </si>
  <si>
    <t>YANIRA TATIANA DELGADO LOPEZ</t>
  </si>
  <si>
    <t>Se declare la nulidad en la adjudicacion del contrato.</t>
  </si>
  <si>
    <t xml:space="preserve">Admite apelación  </t>
  </si>
  <si>
    <t>2388533</t>
  </si>
  <si>
    <t>52001333300920170008700</t>
  </si>
  <si>
    <t>GUILLERMO HERNANDO ROMO INSUASTY</t>
  </si>
  <si>
    <t>Declarar la responsabilidad del Municipio de Pasto, responsables por la muerte del Dr. Romo</t>
  </si>
  <si>
    <t>2387451</t>
  </si>
  <si>
    <t>52001233300320170008100</t>
  </si>
  <si>
    <t>ANABELY RODRIGUEZ MONCAYO</t>
  </si>
  <si>
    <t>Declarar la nulidad de la resolucion expedida po la secretaria de infraestructura por medio de la cual no se reconoce el pago de prestasiones sociales.</t>
  </si>
  <si>
    <t>NO RECONOCIMIENTO DE PRESTACIONES SOCIALES</t>
  </si>
  <si>
    <t>Consejo de Estado- Mg Nicolas Yepes Corrales</t>
  </si>
  <si>
    <t>Confirma parcialmente sentencia de fecha 24 de junio de 2020</t>
  </si>
  <si>
    <t xml:space="preserve">Presenta alegatos de conclusión segunda instancia </t>
  </si>
  <si>
    <t>RESOLUCION 2024 DEL 13 DE AGOSTO DE 2025</t>
  </si>
  <si>
    <t>ALCALDIA DE PASTO</t>
  </si>
  <si>
    <t>04 DE JULIO DE 2025</t>
  </si>
  <si>
    <t>RESOLUCION 204 DEL 13 DE AGOSTO DE 2025</t>
  </si>
  <si>
    <t>13 DE AGOSTO DE 2025</t>
  </si>
  <si>
    <t>681644</t>
  </si>
  <si>
    <t>52001333300620140043701</t>
  </si>
  <si>
    <t xml:space="preserve">FELIX ARTURO CHAMORRO </t>
  </si>
  <si>
    <t>MARIA EUGENIA QUINTANA ARTURO</t>
  </si>
  <si>
    <t>Llamamiento en garantia - Reliquidicacion pensional de vejez - Trabajaba en Secretaria de Educacion</t>
  </si>
  <si>
    <t>INDEBIDA LIQUIDACION DE PENSION DE VEJEZ</t>
  </si>
  <si>
    <t>52001333300620140026801</t>
  </si>
  <si>
    <t>CHAMORRO PORTILLA SAS</t>
  </si>
  <si>
    <t>IVAN CORTES BRAVO</t>
  </si>
  <si>
    <t>Pago daños perjuicios por AVANTE obras cra. 27 que afecta Mr. Pollo</t>
  </si>
  <si>
    <t>52001233300020170007000</t>
  </si>
  <si>
    <t>EMILIO ORLANDO GAMEZ CAICEDO</t>
  </si>
  <si>
    <t>Proteger los derechos de la comunidad del encano a gozar de un ambiente sano y por ello se ordene la proteccion de la laguna de la cocha.</t>
  </si>
  <si>
    <t>Abre incidente de Desacato</t>
  </si>
  <si>
    <t xml:space="preserve">Presenta informe de cumplimiento sentencia a la Procuraduría Ambiental y Agraria </t>
  </si>
  <si>
    <t>2388519</t>
  </si>
  <si>
    <t>52001333300220170005800</t>
  </si>
  <si>
    <t>ALVARO JAVIER NAVARRETE CARVAJALY OTROS</t>
  </si>
  <si>
    <t>IVAN PALACIO</t>
  </si>
  <si>
    <t>SECRETARIA GENERAL</t>
  </si>
  <si>
    <t>Declarar la nulidad de resoluciones  014 de 2016,015 de 2016, 021 de 201 por medio de la cual dio por terminado unilateralmente contrato de arrendamiento hotel Sindamanoy, realizar restitucion del inmueble</t>
  </si>
  <si>
    <t>ILEGALIDAD DEL ACTO ADMINISTRATIVO QUE DECLARA LA TERMINACION UNILATERAL DEL CONTRATO</t>
  </si>
  <si>
    <t xml:space="preserve">Fija fecha audiencia inicial  </t>
  </si>
  <si>
    <t>52001333300920170005301</t>
  </si>
  <si>
    <t>MARIO FERNANDO BUCHELLY VALLEJO</t>
  </si>
  <si>
    <t>Declarar al Municipio de Pasto - Secretaria de Transito responsables al no realizar bien el procedimiento, en el accidente del señor JOSE DOLORES BUCHELI ARTEGA, en la avenida santander</t>
  </si>
  <si>
    <t>DEMORA EN LEVANTAMIENTO DE CROQUIS EN ACCIDENTE DE TRANSITO</t>
  </si>
  <si>
    <t>Auto corrige aprobación de costas</t>
  </si>
  <si>
    <t>1 SMLMV</t>
  </si>
  <si>
    <t>52001333300620150000500</t>
  </si>
  <si>
    <t>EFREN ARMANDO ARROYO ERASO</t>
  </si>
  <si>
    <t>DECLARAR LA NULIDAD DE ACTOS ADMINISTRATIVOS QUE SANCIONAN POR NO PRESENTAR IMPUESTO DE INDUSTRIA Y COMERCIO</t>
  </si>
  <si>
    <t xml:space="preserve">LIQUIDA Y APRUEBA COSTAS </t>
  </si>
  <si>
    <t>Solicitud liquidación de costas procesales y constancia de ejecutoria de sentencias</t>
  </si>
  <si>
    <t>118 DEL 12 DE ABRIL 2023</t>
  </si>
  <si>
    <t>$ 1.531.968</t>
  </si>
  <si>
    <t xml:space="preserve">    2023003061            31 de mayo de 2023</t>
  </si>
  <si>
    <t>180  de 6 de junio de 2023</t>
  </si>
  <si>
    <t>20 de junio de 2023</t>
  </si>
  <si>
    <t>2023004961                             11 de julio de 2023</t>
  </si>
  <si>
    <t>2023009283                            17 de julio de 2023</t>
  </si>
  <si>
    <t>2.1.43.13.01.001</t>
  </si>
  <si>
    <t>Efren Armando Arroyo Eraso</t>
  </si>
  <si>
    <t>$1.531.968</t>
  </si>
  <si>
    <t>2388792</t>
  </si>
  <si>
    <t>52001333300620160008900</t>
  </si>
  <si>
    <t>ANDREA JIMENA CASTILLO GAMEZ Y OTROS</t>
  </si>
  <si>
    <t>MAYRA ALEJANDRA BETANCOURTH</t>
  </si>
  <si>
    <t>Pago de daños causados por caida en obra con falta de señalizacion en obra de Avante en la calle 20 con carrera 23</t>
  </si>
  <si>
    <t xml:space="preserve">Auto que aprueba ajencias en derecho </t>
  </si>
  <si>
    <t>52001333300620170001200</t>
  </si>
  <si>
    <t>ERNESTO ARMANDO CHAMORRO PANTOJA</t>
  </si>
  <si>
    <t xml:space="preserve">DIRECCION DE ESPACIO PUBLICO </t>
  </si>
  <si>
    <t>Reubicacion de las casetas de venta de flores.</t>
  </si>
  <si>
    <t xml:space="preserve">Auto archivo incidente de desacato </t>
  </si>
  <si>
    <t>Contestacion incidente de desacato</t>
  </si>
  <si>
    <t>52001333300620170001100</t>
  </si>
  <si>
    <t>ALFONSO GERARDO PORTILLA Y OTROS</t>
  </si>
  <si>
    <t>MONICA LUCIA ZARAMA VIVANCO</t>
  </si>
  <si>
    <t>Declarar al municipio de pasto patrimonial y administraivamente responsable por los daños causados al demandante en virtud de las resoluciones que lo desalojan de su lugar de trabajo como montallantas, en polideportivo del Barrio Chambu</t>
  </si>
  <si>
    <t>ILEGALIDAD ACTO ADMINISTRATIVO DE INFRACCIÓN URBANISTICA</t>
  </si>
  <si>
    <t xml:space="preserve">Ordena desarchivo para expedir copias </t>
  </si>
  <si>
    <t xml:space="preserve">Solicitud constancia de ejecutoria de sentencia
</t>
  </si>
  <si>
    <t>52001333300520170000401</t>
  </si>
  <si>
    <t>CARLOS EFRAIN SANTACRUZ MORENO</t>
  </si>
  <si>
    <t>FRANCISCO ANTONIO MARTINEZ GUERRERO</t>
  </si>
  <si>
    <t>Declarar la Nulidad de los Actos administrativos y por ende no sancionar al demandante en ejercicio de su profesion como ingeniero civil por las multas.</t>
  </si>
  <si>
    <t>Sentencia modifica fallo</t>
  </si>
  <si>
    <t>172 de 10/06/2021</t>
  </si>
  <si>
    <t>2021001575 del 25/05/2021</t>
  </si>
  <si>
    <t>2021002293 de 13/07/2021</t>
  </si>
  <si>
    <t>2021007785 de 26/07/2021</t>
  </si>
  <si>
    <t>Martínez Guerrero Francisco Antonio</t>
  </si>
  <si>
    <t>52001233300020170000301</t>
  </si>
  <si>
    <t>JAIME GOMEZ LOPEZ</t>
  </si>
  <si>
    <t>JUAN CARLOS DELGADO PATIÑO</t>
  </si>
  <si>
    <t>Declarar al Municipio de Pasto responsable por la ocupacion de los inmuebles de propiedad del demandante, IEM Obrero</t>
  </si>
  <si>
    <t>Consejo de Estado Mag. Ramiro de Jesus Pazos Guerrero</t>
  </si>
  <si>
    <t xml:space="preserve">Confirma auto apelado declara excepcion caducidad </t>
  </si>
  <si>
    <t>52001333300620190022300</t>
  </si>
  <si>
    <t>HERNAN DAVID ENRIQUEZ</t>
  </si>
  <si>
    <t xml:space="preserve">ALFONSO MAX GUERRERO ORTEGA </t>
  </si>
  <si>
    <t xml:space="preserve">Declarar nulidad de actos administrativos que impone multa y revoca licencia de conduccion </t>
  </si>
  <si>
    <t xml:space="preserve">Solicitud de archivo </t>
  </si>
  <si>
    <t>474 DE 1 DE DICIEMBRE DE 2022</t>
  </si>
  <si>
    <t>2389274</t>
  </si>
  <si>
    <t>52001233300020160073500</t>
  </si>
  <si>
    <t>CARLOS ALFREDO ROSERO DIAGO</t>
  </si>
  <si>
    <t>BERTHA ELISA VALENZUELA VELASQUEZ</t>
  </si>
  <si>
    <t>Se declare el incumplimiento del contrato por parte del Municipio de Pasto- Secretaria de Transito y transporte, se ordena la liquidacion del contrato  y se haga la indemnizacion de los perjuicios causados.</t>
  </si>
  <si>
    <t>52001418900220160070800</t>
  </si>
  <si>
    <t>ENELIA LUCIA CERON</t>
  </si>
  <si>
    <t xml:space="preserve">JOSE LUIS CHECA </t>
  </si>
  <si>
    <t xml:space="preserve">DESLINDE Y AMOJONAMIENTO </t>
  </si>
  <si>
    <t>Proceso de desline y amojonamiento predio Cujacal Bajo - Constructora Matisses SAS</t>
  </si>
  <si>
    <t>DESLINDE Y AMOJONAMIENTO</t>
  </si>
  <si>
    <t>Juzgado Segundo de Pequeños Causas y  Competencias Multiples</t>
  </si>
  <si>
    <t xml:space="preserve">Declara improcedente </t>
  </si>
  <si>
    <t>980369</t>
  </si>
  <si>
    <t>52001310500320160042700</t>
  </si>
  <si>
    <t>ROLANDO RODRIGO ARCOS VALENCIA</t>
  </si>
  <si>
    <t>PEDRO LEON TORRES BURBANO</t>
  </si>
  <si>
    <t xml:space="preserve">CONSORCIO VIVA CONSTRUCTORES </t>
  </si>
  <si>
    <t>Declarar la existencia de un contrato de trabajo, ordenar la calificacion en estado de invalidez condenar a los demandados al pgo de prestaciones sociales.</t>
  </si>
  <si>
    <t xml:space="preserve">Traslado alegatos </t>
  </si>
  <si>
    <t>2389433</t>
  </si>
  <si>
    <t>520012333000201600457000</t>
  </si>
  <si>
    <t>WILMER EDELBERTO BENAVIDES Y OTROS</t>
  </si>
  <si>
    <t>CARLOS DANIEL MUÑOZ CHAMORRO</t>
  </si>
  <si>
    <t xml:space="preserve">AVANTE; EMPOPASTO S A </t>
  </si>
  <si>
    <t>Declarar a Empopasto, al municipio de Pasto y AVANTE patrimonial y administrativamente responsables por los daños causados a los demandantes a causa del accidente sufrido por Wilmen Edelberto Benavides</t>
  </si>
  <si>
    <t>Consejo de Estado Mag. Alberto Montaña Plata</t>
  </si>
  <si>
    <t>2389288</t>
  </si>
  <si>
    <t>52001233300020160041600</t>
  </si>
  <si>
    <t>JAIME EDUARDO GOMEZ LOPEZ</t>
  </si>
  <si>
    <t>JUAN CAROS DELGADO PATIÑO</t>
  </si>
  <si>
    <t xml:space="preserve">SECRETARIA DE INFRAESTRUCTURA; SECRETARIA DE PLANEACION  </t>
  </si>
  <si>
    <t>Declarar la municipio responsable por apropiacion de bienes en Pandiaco</t>
  </si>
  <si>
    <t>TERMINADO - Pendiente tramite para cobro de costas</t>
  </si>
  <si>
    <t>2389723</t>
  </si>
  <si>
    <t>52001333300420160027300</t>
  </si>
  <si>
    <t>Claudia Vanessa Mora Villota</t>
  </si>
  <si>
    <t>Declarar que el municipio de Pasto es patrimonial y administrativamente responsable  de la muerte señor JAIRO MORA VILLOTA, en choque puente Agustin Agualongo con carroza que participo en desfile del 6 de enero</t>
  </si>
  <si>
    <t xml:space="preserve">Setencia de segunda instancia  - Auto que fija agencias en derecho </t>
  </si>
  <si>
    <t>52001333100220160026300</t>
  </si>
  <si>
    <t>SONIA CONSUELO BOTINA</t>
  </si>
  <si>
    <t>WILMER ROMAN NANDAR</t>
  </si>
  <si>
    <t>Pago de perjuicios por ser embestida por toro que le causo lesiones, en evento realizado en el mercado de ganado del municipio.</t>
  </si>
  <si>
    <t>LESION POR SEMOVIENTE DE PROPIEDAD PRIVADA</t>
  </si>
  <si>
    <t>52001333300120160026000</t>
  </si>
  <si>
    <t>GUSTAVO ERIBERTO RAMOS BETANCOURTH</t>
  </si>
  <si>
    <t xml:space="preserve">Nulidad de acto administrativo que impone sancion pecuniaria y suspension de licencia de conduccion. </t>
  </si>
  <si>
    <t>2373134</t>
  </si>
  <si>
    <t>52001333300620210006300</t>
  </si>
  <si>
    <t>JAVIER RENE VILLOTA GONZALEZ</t>
  </si>
  <si>
    <t xml:space="preserve">VICTOR JULIO QUIJANO MELO </t>
  </si>
  <si>
    <t xml:space="preserve">Se declare la existencia de una relacion laboral entre el demandante y la lEM INEM de Pasto, mediante contrato de trabajo a termino indefinido; se declare la terminacion unilateral del mismo y se condene solidariamente con el Municipio de Pasto al pago de  todos los emolumentos laborales, prestaciones sociales y seguridad social. </t>
  </si>
  <si>
    <t>Concede en efecto suspensivo recurso de Apelación interpuesto por la parte demandada</t>
  </si>
  <si>
    <t>Mpio Presenta recurso de apelación</t>
  </si>
  <si>
    <t>2388524</t>
  </si>
  <si>
    <t>52001333300620160021000</t>
  </si>
  <si>
    <t>LUIS FELIPE NARVAEZ</t>
  </si>
  <si>
    <t>Reconocer que el Municipio de Pasto  es responable por los perjuicios causado por los daños en el vehiculo del demandante.</t>
  </si>
  <si>
    <t xml:space="preserve">Atraves de auto del 05 de febrero de 2026 se admite recurso de apelación </t>
  </si>
  <si>
    <t>Interpone recurso de apelación contra sentencia</t>
  </si>
  <si>
    <t>2389710</t>
  </si>
  <si>
    <t>52001333300720160020300</t>
  </si>
  <si>
    <t xml:space="preserve">FRANCISCO ANDRES MENA CERON </t>
  </si>
  <si>
    <t>JESUS ALBERTO SOLARTE BENAVIDES</t>
  </si>
  <si>
    <t>AVANTE; CONSTRUCTORES Y CONSULTORES
SANTAMARIA SAS</t>
  </si>
  <si>
    <t>Declararse al Municipio de Pasto administrativa y patromonialmente responsable por los perjuicios a causa del fallecimiento del señor Francisco Efrain Mena Benavides, producto de accidente de transito.</t>
  </si>
  <si>
    <t>Tribunal Administrativo de Nariño - M P SANDRA LUCÍA OJEDA INSUASTY</t>
  </si>
  <si>
    <t>Concede apelacion de sentencia</t>
  </si>
  <si>
    <t>52001333300520160018901</t>
  </si>
  <si>
    <t>CRISTIAN CAMILO MUNARES MUÑOZ</t>
  </si>
  <si>
    <t>Declarar nulidad de actos adtivos que imponen sancion conducir en estado en embriaguez, como consecuencia se levante medida de sancion pecuniaria y suspencsion de licencia de conduccion, condene   a pagar el valor sancionado, perjuicios materiales causados.</t>
  </si>
  <si>
    <t>2389396</t>
  </si>
  <si>
    <t>52001333300720160016900</t>
  </si>
  <si>
    <t>ROBERTH MUTIS PUYANA</t>
  </si>
  <si>
    <t xml:space="preserve">AVANTE </t>
  </si>
  <si>
    <t xml:space="preserve">SECRETARIA DE DESARROLLO ECONOMICO </t>
  </si>
  <si>
    <t>Las entidades demandadas son patrimonial, extrapatrimonial y administrativamente responsables por los daños causados por el despojo y la destruccion de oficina en cosmocentro</t>
  </si>
  <si>
    <t>2476294</t>
  </si>
  <si>
    <t>52001333300620230012500</t>
  </si>
  <si>
    <t>OSCAR FERNANDO AGUDELO MORALES</t>
  </si>
  <si>
    <t>Se proceda a ejecutar los trabajos de reparación de la banca del sector de la carrera 13 entre calles 16 y 17. Para que cese la vulneración o puesta en peligro del DERECHO A LA INFRAESTRUCTURA PUBLICA VIAL O DE TRANSPORTE TERRESTRE EN CONDICIONES DE SEGURIDAD. 
De conformidad con los estudios técnicos del caso, realizados a groso modo por el ingeniero de turno a cargo, ejecute las obras necesarias para adecuar dicha zona de alta transitabilidad de vehículos, en obras que resulten convenientes para facilitar el paso de vehículos en condiciones de comodidad y seguridad.
Confórmese un comité de seguimiento en función de prestar veeduría para que se cumplan las medidas que llegado el caso pueda disponer la justicia en defensa de los derechos colectivos de la comunidad del Barrio Fátima del sector de la carrera 13 entre calles 16 y 17.
Que se condene a la entidad demandada al pago de costas, fijando por concepto de agencias en derecho la suma equivalente a 10 salarios mínimos legales mensuales vigentes, de conformidad con lo preceptuado en el art. 5 del ACUERDO No. PSAA16-10554 del CONSEJO SUPERIOR DE LA JUDICATURA.
De acuerdo con el Art. 42 de la ley 472 de 1998 que se le ordene a la
accionada otorgar garantía bancaria o póliza de seguros, por el monto que el señor juez decida, la cual se hará efectiva en caso de incumplimiento a lo ordenado en la sentencia.</t>
  </si>
  <si>
    <t>DAÑOS A BIENES POR VIA PUBLICA EN MAL ESTADO</t>
  </si>
  <si>
    <t>Repone íntegramente el auto de 8 de agosto de 2023,en consecuencia ordena rechazar la demanda y archivar el asunto</t>
  </si>
  <si>
    <t>1217766</t>
  </si>
  <si>
    <t>52001333300420160015800</t>
  </si>
  <si>
    <t>FABIO CAMILO CASTILLO RIASCOS</t>
  </si>
  <si>
    <t>JESUS FERNANDO MORA PINZA</t>
  </si>
  <si>
    <t>HOSPITAL SAN PEDRO</t>
  </si>
  <si>
    <t xml:space="preserve">Declarar al municipio responsable por accidente del demandante, al caer en hueco cuando se dirigia a su casa en motocicleta </t>
  </si>
  <si>
    <t>LESION POR VIA PUBLICA EN MAL ESTADO</t>
  </si>
  <si>
    <t>2387618</t>
  </si>
  <si>
    <t>52001333300720160015400</t>
  </si>
  <si>
    <t>MARY LUZ ZAMBRANO ARTEAGA</t>
  </si>
  <si>
    <t xml:space="preserve">CONSUELO DEL ROSARIO CHAVEZ </t>
  </si>
  <si>
    <t xml:space="preserve">PASTO DEPORTE </t>
  </si>
  <si>
    <t>Declarar que el Municipio de Pasto es administrativa y patrimonialmente responsable por los perjuicios causados a la señora MaryLuz Zambrano por los perjuicios causados al no cancelar salarios.</t>
  </si>
  <si>
    <t xml:space="preserve">Traslado alegatos segunda instancia </t>
  </si>
  <si>
    <t>Presenta alegatos de conclusion de 2 instancia</t>
  </si>
  <si>
    <t>23/01/2026 notificado el 16/04/2026</t>
  </si>
  <si>
    <t>TERMINADO pendiente auto liquidación de costas</t>
  </si>
  <si>
    <t>52001333100220160015200</t>
  </si>
  <si>
    <t>SANDRA LILIANA VILLOTA NARVAEZ</t>
  </si>
  <si>
    <t>NELSON CAMILO BENAVIDES MELO</t>
  </si>
  <si>
    <t xml:space="preserve">Declarar nulidad del acto administrativo emitido por Contro Interno Disciplinario </t>
  </si>
  <si>
    <t>52001333300720160014900</t>
  </si>
  <si>
    <t>OLGA SOFIA ALBORNOZ ERAZO</t>
  </si>
  <si>
    <t>DORIS LUCIA MONTENEGRO CALVACHY</t>
  </si>
  <si>
    <t>PERSONERIA MUNICIPAL</t>
  </si>
  <si>
    <t>Declarar la Nulidad del Acto Administrativo No 077 DE 2016; Reintegrar a la señora Olga Sofia Albornoz y se reconozcan los salarios dejados de cancelar, asi como el pago de daños y perjuicios.</t>
  </si>
  <si>
    <t>DESVINCULACION DE FUNCIONARIO DE PERSONERIA MUNICIPAL</t>
  </si>
  <si>
    <t>Declara falta de legitimacion pasiva municipio</t>
  </si>
  <si>
    <t>2389391</t>
  </si>
  <si>
    <t>52001333300820160014600</t>
  </si>
  <si>
    <t>JORGE PORTILLA Y OTROS</t>
  </si>
  <si>
    <t>JAIRO GOMEZ GUZMAN</t>
  </si>
  <si>
    <t>Declarar que Empopasto y el Municipio de Pasto, son responsables por los daños causados a los demandantes por las obras en la calle 12b No. 4-2 del barrio el pilar.</t>
  </si>
  <si>
    <t xml:space="preserve">Concede recurso apelación en efecto suspensivo </t>
  </si>
  <si>
    <t>Contestacion de demanda - propone excepciones</t>
  </si>
  <si>
    <t>52001333300820160013800</t>
  </si>
  <si>
    <t>LIBARDO ELOY ERAZO PARDES</t>
  </si>
  <si>
    <t>JOSE ROBERTO CHAVES</t>
  </si>
  <si>
    <t>Declare administrativamente responsable a Mpio y Avante por los perjuicios materiales y morales  causados por intervecion vial dela carrera 19 con calle 12 y 22, debido a que el dte contaba con un taller mecanico que dejo de funcionar y prestar sus servicios.</t>
  </si>
  <si>
    <t>Sentencia declara falta de legitimación pasiva municipio</t>
  </si>
  <si>
    <t>936833</t>
  </si>
  <si>
    <t>52001333300420160010400</t>
  </si>
  <si>
    <t xml:space="preserve"> MARIANA DE JESUS NASPIRAN</t>
  </si>
  <si>
    <t>SEPAL SA</t>
  </si>
  <si>
    <t>Declarar a Mpio y Sepal responsables por los lesiones causados a la dte al caer poste en mal estado que fue impactado por volqueta</t>
  </si>
  <si>
    <t xml:space="preserve">A despacho para sentencia </t>
  </si>
  <si>
    <t>52001333300620160010001</t>
  </si>
  <si>
    <t>INDUSTRIA CAFETERA DE NARIÑO</t>
  </si>
  <si>
    <t>Declarar la nulidad de los decretos donde se modifica los ingresos fiscales</t>
  </si>
  <si>
    <t>52001333300720140031101</t>
  </si>
  <si>
    <t>ALEXANDRA PATRICIA BENAVIDES</t>
  </si>
  <si>
    <t>HADELMO LUCIO PORTILLA ROBLES</t>
  </si>
  <si>
    <t xml:space="preserve">PAGO PERJUICIOS POR MUERTE POR SER ATROPELLADA LA MENOR JULIANA GARCIA. </t>
  </si>
  <si>
    <t>Sentencia Confirmada 2da instancia</t>
  </si>
  <si>
    <t>2388783</t>
  </si>
  <si>
    <t>52001333300720170001800</t>
  </si>
  <si>
    <t>ALEJANDRINA ERASO Y OTROS</t>
  </si>
  <si>
    <t>Declarar que el municipio de Pasto es el responsable de todos los perjuicios, por la ocupacion de inmueble - Plaza del Carnaval</t>
  </si>
  <si>
    <t>2388722</t>
  </si>
  <si>
    <t>52001333300720170023500</t>
  </si>
  <si>
    <t>ZULEIMA BELEN TORRES MORENO</t>
  </si>
  <si>
    <t>Declarar la nulidad de la resolucion, expedida por Secretaria de Transito y que se declare que existio, una relacion Laboral.</t>
  </si>
  <si>
    <t>Resolucion 147 del 18 de junio de 2025</t>
  </si>
  <si>
    <t>Alcalde Municipio de Pasto</t>
  </si>
  <si>
    <t>11 de marzo de 2025</t>
  </si>
  <si>
    <t>4267126,04</t>
  </si>
  <si>
    <t>Resolucion 43 del 26 de mayo de 2025</t>
  </si>
  <si>
    <t>resolucion 043 del 26 de mayo de 2025</t>
  </si>
  <si>
    <t>resolucion del 26 de mayo de 2025</t>
  </si>
  <si>
    <t>2.1.3.13.01.001.</t>
  </si>
  <si>
    <t>ZULEIMA BELEN TORRES</t>
  </si>
  <si>
    <t>79594183,04</t>
  </si>
  <si>
    <t>04 de septimbre de 2025</t>
  </si>
  <si>
    <t>marzo de 2026</t>
  </si>
  <si>
    <t>2388660</t>
  </si>
  <si>
    <t>52001333300820160007500</t>
  </si>
  <si>
    <t>LUCY GABRIELA SALDAÑA BRAVO Y OTROS</t>
  </si>
  <si>
    <t>Afectacion a la salud por persecusion por parte de la administracion municipal</t>
  </si>
  <si>
    <t xml:space="preserve">VIOLACION DERECHO A LA INFORMACION </t>
  </si>
  <si>
    <t xml:space="preserve">Admite apelacion- traslado para alegatos </t>
  </si>
  <si>
    <t>52001333300720160005600</t>
  </si>
  <si>
    <t>CLAUDIA PATRICIA ROJAS Y OTROS</t>
  </si>
  <si>
    <t>JUAN GUILLERMO GARZON MARTINEZ</t>
  </si>
  <si>
    <t>Declarar administrativamente responsable de los daños y perjucios morales y materiales por accidente sufrido.</t>
  </si>
  <si>
    <t>52001233300020160005300</t>
  </si>
  <si>
    <t>CARLOS ALBERTO RUALES GUERRERO</t>
  </si>
  <si>
    <t>ROBERT ARMANDO PORTILLA BUCHELI</t>
  </si>
  <si>
    <t>Declarar nulos los oficios OJAP 2015-1429 del 22 de julio de 2015 y oficio 1491/765-15 del 18 de agosto de 2015, Pago de totalidad de salarios y prestasiones sociales</t>
  </si>
  <si>
    <t>Auto aprueba acuerdo</t>
  </si>
  <si>
    <t>contestacion demanda - prpopone excepcion de falta de legitimacion rn la causa por pasiva</t>
  </si>
  <si>
    <t>2387448</t>
  </si>
  <si>
    <t>52001333100220160004100</t>
  </si>
  <si>
    <t>MIRIAM CONSUELO LASSO MEDINA</t>
  </si>
  <si>
    <t>Nulidad actos adtivos que liquidan  e impone sancion por inexactitud en declaracion del impuesto de industria y comercio</t>
  </si>
  <si>
    <t>52001333100220160003200</t>
  </si>
  <si>
    <t>CLAUDIA MAIGUAL MORALES Y OTROS</t>
  </si>
  <si>
    <t>Declarar a Mpio y Corpocanaval responsables administrativa y patrimonialmente  por los perjuicios  materiales e inmateriales ocasionados a la señora Claudia con ocasion de colicion de carroza con casa, haciendo que ladrillos caigan y lesionen a la dte</t>
  </si>
  <si>
    <t>Reposicion auto costas</t>
  </si>
  <si>
    <t>2389381</t>
  </si>
  <si>
    <t>52001333300720160002800</t>
  </si>
  <si>
    <t>DIEGO ANDRES MONTENEGRO ESPINDOLA</t>
  </si>
  <si>
    <t>Se declare nulidad de actos administrativos mediante los cuales se liquido e impone sancion por inexactitud en impuesto de industria y comercio a notario tercero</t>
  </si>
  <si>
    <t>Interpone recurso de apelación</t>
  </si>
  <si>
    <t>2390998</t>
  </si>
  <si>
    <t>52001233300020160002600</t>
  </si>
  <si>
    <t>MAURICIO ASTORQUIZA MORENO Y LUIS ALFONSO LOPEZ CEBALLOS</t>
  </si>
  <si>
    <t xml:space="preserve">SECRETARIA DE HACIENDA; SECRETARIA DE PLANEACION </t>
  </si>
  <si>
    <t>Revocar los actos administrativos que declara una infraccion urbanistica, se impone una multa y se ordena la restitucion del espacio publico, se integre los dineros cancelados por sancion pecuniaria, se ordene la restitucion de propiedad privada, se repare los daños causados</t>
  </si>
  <si>
    <t>Concede recurso de apelacion</t>
  </si>
  <si>
    <t>2388759</t>
  </si>
  <si>
    <t>52001333300720170030700</t>
  </si>
  <si>
    <t>ALEXANDER DANIEL ALVAREZ</t>
  </si>
  <si>
    <t>Declarar al Municipio de Pasto responsable por los perjuicios ocacionados en razon de la imposicion de comparendo</t>
  </si>
  <si>
    <t>2388786</t>
  </si>
  <si>
    <t>52001333300720190009901</t>
  </si>
  <si>
    <t>JAIRO GRIJALBA HERNANDEZ</t>
  </si>
  <si>
    <t>JOHNNY ALEXANDER ARCOS BENAVIDES</t>
  </si>
  <si>
    <t>Declarar nulidad de acto administrativo proferido por la inspeccion Segunda de la Secretaria de Transito y acto que resuelve recurso de reposicion y apelacion por conducir en estado de alcoholemia</t>
  </si>
  <si>
    <t>Recurso de Apelacion Fallo</t>
  </si>
  <si>
    <t>52001333300820160001200</t>
  </si>
  <si>
    <t>TERESITA DEL SOCORRO VELA BARAHONA Y OTROS</t>
  </si>
  <si>
    <t>ELIZABETH QUINTERO</t>
  </si>
  <si>
    <t>Se declare nulidad de contrato de compraventa celebrado con AVANTE debido a que no se cancelo el reajuste de acuerdo a avaluo realizado por IGAC, devolver valor de estampillas cancelado</t>
  </si>
  <si>
    <t>REAJUSTE POR AVALUO DE PREDIO PLAN DE MOVILIDAD</t>
  </si>
  <si>
    <t>Resuelve nulidad notificacion sentencia - Aprueba liquidación de costas</t>
  </si>
  <si>
    <t>2388531</t>
  </si>
  <si>
    <t>52001333300720160000300</t>
  </si>
  <si>
    <t>LUIS CARLOS RENDON CORDOBA; CONSORCIO BR 15</t>
  </si>
  <si>
    <t>BERHA ELISA VALENZUELA VELASQUEZ</t>
  </si>
  <si>
    <t>Declarar nulidad de acto adtivo que adjudica proceso de licitacion publica LP-2015-007,  obra de construccion alcantarillado saniratio sector Cujacal centro y bajo corregimiento de Buesaquillo, reconozca y pague   indeminizacion por perjuicios causados y deruvados de la falta de adjudicacion .</t>
  </si>
  <si>
    <t>744661</t>
  </si>
  <si>
    <t>52001233300020150078100</t>
  </si>
  <si>
    <t>GERMAN CHAVES BOLAÑOS Y OTROS</t>
  </si>
  <si>
    <t xml:space="preserve">EMPOPASTO SA </t>
  </si>
  <si>
    <t>Ordenar al Mpio de Pasto y Empopasto la suspension inmedata de proceso de concurrencia de ofertas para le seleccion de la propuesta mas favorable para vincular a un socio operador especializado para la constitucion de nueva empresa de servicios publico de acueducto y alcantarillado, realizar estudios financierons, tecnicos, administrativos, infraestructura y demas aspectos organizacionales de la empersa</t>
  </si>
  <si>
    <t>PROCESO SOCIO-OPERADOR CONSTITUCION NUEVA EMPRESA EMPOPASTO</t>
  </si>
  <si>
    <t>Sentencia revoca</t>
  </si>
  <si>
    <t>52001233300020150084200</t>
  </si>
  <si>
    <t>Por el cual se pide se declare nula la resolucion No. 52001-2-LS-12-0858 del 11 de enero de 2013, proferida por la curaduria urbana segunda de pastp, por medio de la cual se condedio licencia de prelacion, sobre unos predios</t>
  </si>
  <si>
    <t>52001233300020150060700</t>
  </si>
  <si>
    <t>HAROLD RUIZ Y OTROS</t>
  </si>
  <si>
    <t>SIN APODERADO</t>
  </si>
  <si>
    <t xml:space="preserve">NACION MINISTERIO DEL INTERIOR; CORPONARIÑO; CONCEJO DE PASTO </t>
  </si>
  <si>
    <t>Ordenar la suspension de plan de ordenamiento territorial de 2015, elaborar nuevo plan de ordenamiento territorial</t>
  </si>
  <si>
    <t xml:space="preserve">Aplaza visita tecnica </t>
  </si>
  <si>
    <t xml:space="preserve">Comite de verificacion </t>
  </si>
  <si>
    <t>2389367</t>
  </si>
  <si>
    <t>52001333100220150056500</t>
  </si>
  <si>
    <t>BERNARDO BENAVIDES BARRERA Y OTROS</t>
  </si>
  <si>
    <t>Mpio es responsable patrimonial y administrativamente por los daños materiales e inmateriales a Lizeth benavides, al  ser abusada a travez de engaños por docente</t>
  </si>
  <si>
    <t xml:space="preserve">Reconoce personería </t>
  </si>
  <si>
    <t>52001233300020150053601</t>
  </si>
  <si>
    <t xml:space="preserve">Declarar la nulidad de la Ordenanza 005 de 2015 emanado de la Asamblea Departamental de Nariño, sancionado el 13 de mayo de 2015 por el Gobernador de Nariño,  "Por la cual se aprueba el límite entre los municipios de Pasto y Nariño". </t>
  </si>
  <si>
    <t>52001333100220150051000</t>
  </si>
  <si>
    <t>LAURA COLORADO ARANGO Y OTROS</t>
  </si>
  <si>
    <t>HUGO MAURICIO ORREGON</t>
  </si>
  <si>
    <t>DEPARTAMENTO DE NARIÑO; INVIAS; MUNICIPIO DE CHACHAGUI; INGEVIAS; EQUIPOS Y TRITURADOS SA</t>
  </si>
  <si>
    <t>Pago de perjuicios y daños por accidente de transito en sector cano donde se encontraba en reparacion, donde perdieron la vida tres personas</t>
  </si>
  <si>
    <t>MUERTE DE TERCERO POR EJECUCION DE OBRA PUBLICA</t>
  </si>
  <si>
    <t>Desvincula Municipio por falta de legitimacion por pasiva</t>
  </si>
  <si>
    <t>52001333300620150042901</t>
  </si>
  <si>
    <t>CLARA LUZ RUIZ BAHAMON</t>
  </si>
  <si>
    <t>Declarar la nulidad de la expresion asesor contenida en el decreto 786 de 2014 art 1 y 8</t>
  </si>
  <si>
    <t>sentencia</t>
  </si>
  <si>
    <t>2387940</t>
  </si>
  <si>
    <t>2020</t>
  </si>
  <si>
    <t>GERMAN EUGENIO MORA INSUASTY</t>
  </si>
  <si>
    <t>RUTH RAMIREZ</t>
  </si>
  <si>
    <t xml:space="preserve">Liquidacion Judicial de contratos suscritos entre Instituto de valorizacion municipal de Pasto, cuyo objeto fue recibido a satisfaccion </t>
  </si>
  <si>
    <t>FALTA DE RECONOCIMIENTO MAYORES VALORES EN EJECUCION DE OBRA</t>
  </si>
  <si>
    <t>Audiencia de pruebas</t>
  </si>
  <si>
    <t>2387406</t>
  </si>
  <si>
    <t>52001333300720150030000</t>
  </si>
  <si>
    <t>OLGA LUCIA PEREZ</t>
  </si>
  <si>
    <t>Nulidad de resolucion  que desvincula empresa de transporte, desconociendo pacto entre empresa de transporte y dueña de vehiculo</t>
  </si>
  <si>
    <t xml:space="preserve">Admite- traslado alegatos </t>
  </si>
  <si>
    <t>912933</t>
  </si>
  <si>
    <t>52001333100220150029401</t>
  </si>
  <si>
    <t>MARIA COLOMBIA GUSTIN</t>
  </si>
  <si>
    <t>JOSE EDUARDO ORTIZ VELA</t>
  </si>
  <si>
    <t>Declarar nulidad de acto administrativo  que niega el reconocimiento de pago de pension de vejez por retiro forzoso,reconocimeito y pago de la pension de retiro forzoso</t>
  </si>
  <si>
    <t xml:space="preserve">Obedece superior que confirma </t>
  </si>
  <si>
    <t>22 del 14/02/2022</t>
  </si>
  <si>
    <t>José Eduardo Ortíz Vela</t>
  </si>
  <si>
    <t>Pendiente costas</t>
  </si>
  <si>
    <t>2389920</t>
  </si>
  <si>
    <t>52001333300720210002300</t>
  </si>
  <si>
    <t>IMEDSUR S.A.S</t>
  </si>
  <si>
    <t>MUNICIPIO DE PASTO Y OTRA</t>
  </si>
  <si>
    <t>Se declare la nulidad del acto administrativo No. 020 del 19 de agosto de 2020 mediante el cual se adjudicó el proceso de selección abreviada por subasta inversa No. SU- 2020-05 emanada por la ALCALDÍA DE PASTO al proponente SOLUFINAR S.A.S.</t>
  </si>
  <si>
    <t>Expedición de acto administrativo No. 020 del 19 de agosto de 2020 mediante el cual se adjudicó el proceso de selección abreviada por subasta inversa No. SU- 2020-05 emanada por la ALCALDÍA DE PASTO al proponente SOLUFINAR S.A.S.</t>
  </si>
  <si>
    <t>5 AÑOS</t>
  </si>
  <si>
    <t>JUZGADO SEPTIMO ADMINISTRATIVO ORAL DEL CIRCUITO JUDICIAL DE PASTO - NARIÑO</t>
  </si>
  <si>
    <t>Alegatos de Conclusiòn</t>
  </si>
  <si>
    <t>2388534</t>
  </si>
  <si>
    <t>52001333300620150026501</t>
  </si>
  <si>
    <t>SEGUNDO FABIAN ERASO BURBANO</t>
  </si>
  <si>
    <t>OSCAR EDMUNDO MARTINEZ RICAURTE</t>
  </si>
  <si>
    <t>Declarar nulidad absoluta de resoluciones que sancionan por no declarar impuesto de industria y comercio, debido a que es ingeniero civil, ordenar devolucion de dineros, e indemnizacion de perjucios</t>
  </si>
  <si>
    <t>Sentencia 2da Instancia: REVOCAR PARCIALMENTE, LOS ORDENAMIENTOS SEGUNDO, TERCERO Y  CUARTO DE LA SENTENCIA DE FECHA 12 DE DICIEMBRE DE 2017, POR MEDIO DE LA CUAL EL JUZGADO SEXTO ADMINISTRATIVO DEL CIRCUITO DE PASTO, ACCEDIÓ PARCIALMENTE A LAS PRETENSIONES DE LA DEMANDA</t>
  </si>
  <si>
    <t>Alegatos de conclusion 2</t>
  </si>
  <si>
    <t>2449224</t>
  </si>
  <si>
    <t>52001333100220150026400</t>
  </si>
  <si>
    <t>ELICEO ROBERTO OSORIO RODRIGUEZ</t>
  </si>
  <si>
    <t>JORGE LUIS PEÑA</t>
  </si>
  <si>
    <t>Declarar nulidad de actos administrativos mediante los cuales niegan prescripcion de cobro de impuesto predial</t>
  </si>
  <si>
    <t xml:space="preserve">Fallo de segunda instancia </t>
  </si>
  <si>
    <t>934367</t>
  </si>
  <si>
    <t>52001333300620150024500</t>
  </si>
  <si>
    <t>JOHANA PATRICIA PANTOJA JURADO Y OTROS</t>
  </si>
  <si>
    <t>MIRIAM ELIZABETH BENAVIDES</t>
  </si>
  <si>
    <t>CEDENAR SA</t>
  </si>
  <si>
    <t xml:space="preserve">llaman en garantia al Municipio de Pasto, para repacion de daños materiales y morales  como consecuencia de graves lesiones a menor de edad por instalacion indebida de cables de energia  cerca de terraza - electrocucion. </t>
  </si>
  <si>
    <t>DEVUELVE EXPEDIENTE PARA NOTIFICACION DE SENTENCIA</t>
  </si>
  <si>
    <t>2389729</t>
  </si>
  <si>
    <t>52001333300820150024400</t>
  </si>
  <si>
    <t>LAURA CLEOFE PAZ PAZ Y OTRA</t>
  </si>
  <si>
    <t>MARY AIDE PANTOJA MORA</t>
  </si>
  <si>
    <t>Avante y Mpio son administrativa, solidaria y patrimonialmente responsable por todos los daños y perjuicios materiales ocasionados con motivo de la venta parcial del inmueble, al ser declarado de utilidad publica o interes social</t>
  </si>
  <si>
    <t>NO ACEPTACION DE ENAJENACION VOLUNTARIA DE INMUEBLE AFECTADO A UN PROYECTO DE INFRAESTRUCTURA</t>
  </si>
  <si>
    <t>2389361</t>
  </si>
  <si>
    <t>52001333300720150021100</t>
  </si>
  <si>
    <t>MARINA FIERRO URAZAN</t>
  </si>
  <si>
    <t>Nulidad absoluta de resoluciones que imponen multa por no pago de impuesto predial unificado  de los años 1996 a 2003</t>
  </si>
  <si>
    <t>ILEGALIDAD DEL ACTO ADMINISTRATIVO QUE LIBRA MANDAMIENTO DE PAGO</t>
  </si>
  <si>
    <t xml:space="preserve">SENTENCIA: REVOCA PARCIALMENTE NUM 4 SENTENCIA 11 DE DICIEMBRE DE 2017, CONFIRMA EN LO DEMÁS  LA SENTENCIA 11 DE DICIEMBRE DE 2017, CONDENA EN COSTAS EN 2DA INSTANCIA AL DEMANDADO
</t>
  </si>
  <si>
    <t>763063</t>
  </si>
  <si>
    <t>52001333300520150020601</t>
  </si>
  <si>
    <t>LILIA DEL CARMEN GOMEZ MUÑOZ</t>
  </si>
  <si>
    <t>RICARDO ORTEGA APRAEZ</t>
  </si>
  <si>
    <t>Declarar existencia de daños y perjuicios causados por falla en el servicio al no adquirir el predio en zona zava</t>
  </si>
  <si>
    <t>NO ADQUISICION PREDIO ZONA ZAVA</t>
  </si>
  <si>
    <t>Aprueba costas</t>
  </si>
  <si>
    <t>ACCIÓN POPULAR</t>
  </si>
  <si>
    <t>Se ordene la protección de los derechos e intereses colectivos de los residentes de la comunidad del barrio El Porvenir tales como: derecho al uso y goce del espacio publico; defensa del patrimonio publico; moralidad administrativa; ambiente sano; seguridad y salud publica, vulnerados a partir de la instalacion y puesta en operacon de una antena de telecomunicaciones montada en el parque publico y ˙y unica zona verde de dicho sector residencial.</t>
  </si>
  <si>
    <t xml:space="preserve">Instalación de antena de telecomunicaciones en parque publico y ˙y unica zona verde de dicho sector residencial atentando contra los derechos colectivos de los habitantes del sector </t>
  </si>
  <si>
    <t>JUZGADO QUINTO ADMINISTRATIVO ORAL DEL CIRCUITO DE PASTO</t>
  </si>
  <si>
    <t xml:space="preserve">Recurso de apelación </t>
  </si>
  <si>
    <t>760768</t>
  </si>
  <si>
    <t>52001333300820150017400</t>
  </si>
  <si>
    <t xml:space="preserve">HECTOR CABRERA Y OTROS </t>
  </si>
  <si>
    <t>DIEGO URBANO GOMEZ</t>
  </si>
  <si>
    <t>Declarar a ICBF Nacion y Mpio responsables administrativa y patrimonialmente responsables por perjuicios morales y materiales  causados al menor Alexis Cabrera, por lesiones (fractura en femur pierna derecha) causadas en Hogar comunitario mi segundo Hogar</t>
  </si>
  <si>
    <t>No reponer auto del 03 de noviembre de 2023, concede recurso de Apelación interpuesto por el ICBF, reconoce personería entre otros.0</t>
  </si>
  <si>
    <t xml:space="preserve">Contestacion de demanda </t>
  </si>
  <si>
    <t>520013333 00620150016301</t>
  </si>
  <si>
    <t>CRISTIAN GUILLERMO CORDOBA Y OTROS</t>
  </si>
  <si>
    <t>MARGOTH CRISTINA IBARRA</t>
  </si>
  <si>
    <t>SANDRA LUCIA SANCHEZ MUÑOZ</t>
  </si>
  <si>
    <t>Declarar al mpio y la señora Sandra Sanchez responsables de la muerte de menor Cristian Cordoba y  por lesiones a la señora Emma Collazasos al caer techo de inmueble ubicado en barrio Santiago</t>
  </si>
  <si>
    <t xml:space="preserve">MUERTE POR FALTA DE PROTECCION CONSTRUCCION  PRIVADA EN AMENAZA DE RUINA </t>
  </si>
  <si>
    <t>299 de 23/12/2020</t>
  </si>
  <si>
    <t>2021000535 de 19/01/2021</t>
  </si>
  <si>
    <t>202100579 de 26/01/2021</t>
  </si>
  <si>
    <t>2021003741 de 29/04/2021</t>
  </si>
  <si>
    <t>Ibarra Caicedo Margoth Crisstina</t>
  </si>
  <si>
    <t>52001333300820150016000</t>
  </si>
  <si>
    <t>JULIO CESAR AGUIRRE BURBANO Y OTRO</t>
  </si>
  <si>
    <t xml:space="preserve">Graderia barrio Mariluz se encuentra en mal estado </t>
  </si>
  <si>
    <t>Sentencia de segunda instancia</t>
  </si>
  <si>
    <t>Solicitud informe de cumplimiento a la Secretaría de Infraestructura, Secretaría General y Secretaría de Gestión Ambiental</t>
  </si>
  <si>
    <t>Resolucion No, 312 de 2017 se dio cumplimiento de fallo - pendiente compra de predio</t>
  </si>
  <si>
    <t>952311</t>
  </si>
  <si>
    <t>52001233300020150015300</t>
  </si>
  <si>
    <t>PROCURADURIA 15 JUDICIAL Y AGRARIA</t>
  </si>
  <si>
    <t>GLORIA PATRICIA AGUILAR MORALES</t>
  </si>
  <si>
    <t>CORPONARIÑO; ALEJANDRO AGREDA</t>
  </si>
  <si>
    <t>Contra daño ambiental por funcionamiento CANTERA TORO ALTO</t>
  </si>
  <si>
    <t>Niega recurso de queja</t>
  </si>
  <si>
    <t>Resolución 543 4 diciembre de 2018</t>
  </si>
  <si>
    <t>52001333300120150013800</t>
  </si>
  <si>
    <t xml:space="preserve">SEGUNDO MOLINA BURBANO </t>
  </si>
  <si>
    <t>GLORIA RODRIGUEZ</t>
  </si>
  <si>
    <t>Declarar nulidad de resolucion que niega cobro de impuesto predial unificado</t>
  </si>
  <si>
    <t>2388474</t>
  </si>
  <si>
    <t>52001333300120150013700</t>
  </si>
  <si>
    <t>JAIRO ALBERTO VARGAS ZAMBRANO Y OTROS</t>
  </si>
  <si>
    <t>MARCELA CATERIN GOMEZ</t>
  </si>
  <si>
    <t>Nulidad acto administrativo mediante la cual declara insubsubsistente nombramiento como conductor del municipio de pasto</t>
  </si>
  <si>
    <t xml:space="preserve">Admite apelacion- traslado alegatos </t>
  </si>
  <si>
    <t>52001333300620150012001</t>
  </si>
  <si>
    <t xml:space="preserve">STELLA PESANTES </t>
  </si>
  <si>
    <t>Delcarar nulidad de los actos adtivos que emplaza la declaracion de impuesto de industria y comercio que impone sancion, ordenar la devolucion de dineros cancelados por concepto de impuesto de industria y comercio</t>
  </si>
  <si>
    <t>Auto de archivo</t>
  </si>
  <si>
    <t>Resolucion de cumplimiento</t>
  </si>
  <si>
    <t>resolucion 469 de 24/09/2019 ordeno dar cumplimiento a fallo</t>
  </si>
  <si>
    <t>52001333300420150008701</t>
  </si>
  <si>
    <t>HUGO DAVID CEBALLOS GONZALES</t>
  </si>
  <si>
    <t>REPARACION DIRECTA</t>
  </si>
  <si>
    <t xml:space="preserve">Perdida de moto reteniday llevada a parqueadero Blanca Maria </t>
  </si>
  <si>
    <t>325 de 22/11/2021</t>
  </si>
  <si>
    <t>2021004267 de 01/12/2021</t>
  </si>
  <si>
    <t>2021014780 de 03/12/2021</t>
  </si>
  <si>
    <t>Franklin Tomas Coral Delgado</t>
  </si>
  <si>
    <t>706074</t>
  </si>
  <si>
    <t>52001333300720160028002
52001333300620150007300</t>
  </si>
  <si>
    <t>ADRIANA DEL PILAR ZARAMA SARRALDE Y OTROS</t>
  </si>
  <si>
    <t>MINISTERIO DE EDUCACION NACIONAL; DEPARTAMENTO DE NARIÑO; MUNICIPIO DE PASTO</t>
  </si>
  <si>
    <t>Lesion a estudiante en el ojo con una pelota de tenis, causando despresdimiento de retina dentro de horario de clases</t>
  </si>
  <si>
    <t>2447668</t>
  </si>
  <si>
    <t>52001233300020150007002</t>
  </si>
  <si>
    <t xml:space="preserve">MARIA CLEMENCIA CORDOBA </t>
  </si>
  <si>
    <t>JHON ALEXANDER CASTILLO</t>
  </si>
  <si>
    <t>declarar realidad contrato, reconocimiento y pago prestaciones sociales como  celadora- aseadora</t>
  </si>
  <si>
    <t xml:space="preserve">Auto de obedecimiento </t>
  </si>
  <si>
    <t>No presenta actuacion en esta instancia</t>
  </si>
  <si>
    <t>824456</t>
  </si>
  <si>
    <t>52001333300120150006701</t>
  </si>
  <si>
    <t>CARLOS BASTIDAS TORRES</t>
  </si>
  <si>
    <t>LUZ MARINA RAMIREZ ORTEGA</t>
  </si>
  <si>
    <t>Nulidad de acto administrativos donde impone sancion de suspension e inhabilidad como secretario de educacion  de Pasto, por parte de la procuraduria y personeria. Pagar perjuicios inmateriales ocasionados</t>
  </si>
  <si>
    <t>089 DE 18 DE MAYO DE 2020</t>
  </si>
  <si>
    <t>2023003060 de 31 de mayo de 2023</t>
  </si>
  <si>
    <t>179 de 6 de junio de 2023</t>
  </si>
  <si>
    <t>089 DEL 18 DE MAYO 2023</t>
  </si>
  <si>
    <t>13 de junio de 2023</t>
  </si>
  <si>
    <t>2023004834 de 28 junio de 2023</t>
  </si>
  <si>
    <t>2023008734 de 05 de julio de 2023</t>
  </si>
  <si>
    <t>2498970</t>
  </si>
  <si>
    <t xml:space="preserve">52001333300720230008800 </t>
  </si>
  <si>
    <t>DIANA MILENA LEGUIZAMÓN LEAL</t>
  </si>
  <si>
    <t>RICARDO ANTONIO GÓMEZ DURAN y RENATA FRANCESCHI CAMACHO</t>
  </si>
  <si>
    <t xml:space="preserve">CONTROVERCIAS CONTRACTUALES </t>
  </si>
  <si>
    <t>DECLARAR que el Municipio de Pasto no se encuentra a paz y salvo con la contratista a pesar de haber cumplido ella con la totalidad de las obligaciones contratadas, referente al desequilibrio económico del contrato, dejando constancia de reclamación de valores no exclusivos, resumidos a título de simple enumeración. La entidad territorial asumir los costos de arriendo de la bodega de almacenamiento desde el 2 de enero de 2016 hasta la fecha en la que fueron recibidos, debido a la negativa de recibir los bienes muebles objeto del contrato, sus intereses, el incremento del IVA, incremento IPC, el valor de las pólizas no previstas, el mayor valor de la Estampilla</t>
  </si>
  <si>
    <t>Desequilibrio economico del contrato por actos o hechos de la entidad contratante</t>
  </si>
  <si>
    <t xml:space="preserve">Sentencia primer instancia </t>
  </si>
  <si>
    <t>52001333300720150002400</t>
  </si>
  <si>
    <t>LUIS OMAR QUIROZ</t>
  </si>
  <si>
    <t>PAOLA XIMENA JAMONDINO</t>
  </si>
  <si>
    <t xml:space="preserve">Declarar al Mpio reponsable  por perjuicios morales y materiales por retiro de obra  de arte denominada monumento de los Pasto, ubicada en el CAM Anganoy, devolver la obra a su estado anterior, </t>
  </si>
  <si>
    <t>VIOLACION AL REGIMEN JURIDICO DE DERECHOS DE AUTOR</t>
  </si>
  <si>
    <t xml:space="preserve">Archivo proceso </t>
  </si>
  <si>
    <t>1229527</t>
  </si>
  <si>
    <t>25000234100020140159701</t>
  </si>
  <si>
    <t>REDES DE GAS NARIÑO SOCIEDAD SAS</t>
  </si>
  <si>
    <t>JORGE LUIS PADILLA SUNDHEIM</t>
  </si>
  <si>
    <t xml:space="preserve">NACION MINISTERIO DE MINAS; COMISION DE REGULACION DE ENERGIA Y GAS </t>
  </si>
  <si>
    <t xml:space="preserve">Declarar nulidad de resolucion GREG No. 120 de 2012, responder por los perjuicios causados a redes de gas de Nariño, rotura de andenes, zonas verdes y vias, excavacion y relleno para la instalacion de tuberia  y restitucion de vias y andenes afectados. </t>
  </si>
  <si>
    <t>Tribunal Administrativo de Cundinamarca - Mag. Luis Manuel Lasso Lozano</t>
  </si>
  <si>
    <t xml:space="preserve">Auto admisorio recurso de apelación </t>
  </si>
  <si>
    <t>2387447</t>
  </si>
  <si>
    <t>52001333300420140058700</t>
  </si>
  <si>
    <t>MARIA INES ESCOBAR AUCU</t>
  </si>
  <si>
    <t>JHON  ALEXANDER CASTILLO</t>
  </si>
  <si>
    <t>Reconocimiento de contrato realidad, pago de prestaciones sociales y pension por ser trabajadora de Aseo Urbano del Municipio de Pasto</t>
  </si>
  <si>
    <t>Sentencia de segunda instancia favorable - REVOCA PRIMERA</t>
  </si>
  <si>
    <t>Presenta Alegatos de 2 instancia</t>
  </si>
  <si>
    <t>685909</t>
  </si>
  <si>
    <t>52001233300320140058300</t>
  </si>
  <si>
    <t xml:space="preserve">JOSE ALBERTO ESTEBAN MONCAYO GUERRERO  Y OTROS </t>
  </si>
  <si>
    <t>DEPARTAMENTO DE NARIÑO; NACION MINISTERIO DEL INTERIOR; UNIDAD NACIONAL PARA LA GENSTION DEL RIESGO DE DESASTRES;  FONDO DE PREVISION DEL RIESGO; FIDUPREVISORA</t>
  </si>
  <si>
    <t>Declarar a la nacion, mininterior, UNGR y fiduprevisora resposables adtiva, civil y patrimonialmente de daños materiales y morales por declarar el sector de briceño ZAVA</t>
  </si>
  <si>
    <t>2601432</t>
  </si>
  <si>
    <t>52001333300720240010900</t>
  </si>
  <si>
    <t>MARIA MAGDALENA ROSERO BENAVIDES Y OTROS</t>
  </si>
  <si>
    <t xml:space="preserve">MUNICIPIO DE PASTO; TERMINAL DE TRANSPORTES DE PASTO S.A.
</t>
  </si>
  <si>
    <t>TERMINAL DE TRANSPORTE DE PASTO</t>
  </si>
  <si>
    <t>Que el día 19 de junio del año 2023, fallecio el Señor DUARDO FELIPE ROSERO BENAVIDES  a causa de un accidente (tropiezo) en las instalaciones del terminal de Transporte de Pasto Nariño S.A, interponiendo demanda de reparación directa a fin de que se indemnice a la familia del fallecido por los daños morales y materiales declarando administrativamente responsable al MUNICIPIO DE PASTO – NARIÑO y al TERMINAL DE TRANSPORTE DE PASTO NARIÑO S.A..</t>
  </si>
  <si>
    <t>Se declare administrativamente responsable al MUNICIPIO DE PASTO – NARIÑO y al TERMINAL DE TRANSPORTE DE PASTO NARIÑO S.A., por los perjuicios morales y materiales y del daño a la vida de relación ocasionada a sus familiares en grado mas proximo, por la muerte del señor EDUARDO FELIPE ROSERO BENAVIDES (Q.E.P.D.), el día 19 de junio del año 2023, como consecuencia del tropiezo en una alcantarilla dentro de las instalaciones del terminal de Transporte de Pasto Nariño S.A. y se condene al MUNICIPIO DE PASTO – NARIÑO Y DEL TERMINAL DE TRANSPORTE DE PASTO NARIÑO S.A., a indemnizar a título de perjuicios Morales, a la fecha de ejecutoria del fallo judicial y con base en el salario mínimo mensual legal, la suma de dinero equivalente a 100 salarios mínimos legales mensuales para cada uno de los demandantes y como consecuencia obligada de la declaración que antecede EL MUNICIPIO DE PASTO – NARIÑO Y DEL TERMINAL DE
TRANSPORTE DE PASTO NARIÑO S.A., pagara por concepto de perjuicios Materiales y a favor del lesionado así, la suma de SETENTA Y CINCO MILLONES CUATROCIENTOS MIL PESOS ($75.400.000 MCT) correspondientes a aquellas sumas dinerarias determinadas de conformidad al salario mínimo mensual vigente para la fecha de presentación de la demanda. En favor de la señora BERNARDA SIMONA ROSERO DE MAYA como hermana del señor EDUARDO FELIPE ROSERO BENAVIDES (Q.E.P.D.).</t>
  </si>
  <si>
    <t>CINCO AÑOS</t>
  </si>
  <si>
    <t>SOLICITUD DE ANTECEDENTES</t>
  </si>
  <si>
    <t>52001333300820130032401</t>
  </si>
  <si>
    <t>MARIA TEONILA ORTEGA MORENO</t>
  </si>
  <si>
    <t xml:space="preserve">Obedece superior </t>
  </si>
  <si>
    <t>Solicitud constancia de ejecutoria</t>
  </si>
  <si>
    <t>52001333300620140036001</t>
  </si>
  <si>
    <t>JOHN FRANKLIN RAMOS BASTIDAS Y OTROS</t>
  </si>
  <si>
    <t>Accidente en salon de clases, compañeros cerraron la puerta con mano en el medio causando deformidad en ella</t>
  </si>
  <si>
    <t>294 de 21/12/2020</t>
  </si>
  <si>
    <t>2022002061 de 27/05/2022</t>
  </si>
  <si>
    <t>2022002168 de 13/06/2022</t>
  </si>
  <si>
    <t>2022007879
21/06/2022</t>
  </si>
  <si>
    <t>Edgar Ramos Cabrera</t>
  </si>
  <si>
    <t>2390022</t>
  </si>
  <si>
    <t>52001233300020140035401</t>
  </si>
  <si>
    <t>JAVIER CORAL ROSERO Y OTROS</t>
  </si>
  <si>
    <t>Declarar nulidad de la resolucion del 27 de diciembre de 2013 emitida por avante , por la cual se asigna un suma menor a la propuesta mas favorable a los intereses del municipio.</t>
  </si>
  <si>
    <t>Consejo de Estado - Mg Jaime Rodriguez Navas</t>
  </si>
  <si>
    <t>2388726</t>
  </si>
  <si>
    <t>52001333300820150006000</t>
  </si>
  <si>
    <t>EDILMA PINTA ORTIZ</t>
  </si>
  <si>
    <t>celadora- aseadora, solicita  reconocer contrato entre Mpio y dte y reconocimiento y pago de salarios y prestaciones sociales</t>
  </si>
  <si>
    <t>$ 134.057.598</t>
  </si>
  <si>
    <t>Fija agencias en derecho, liquida y aprueba costas</t>
  </si>
  <si>
    <t>2389388</t>
  </si>
  <si>
    <t>52001333300120140023201</t>
  </si>
  <si>
    <t>JOSE FABIAN JURADO MORA - CONTRALORIA</t>
  </si>
  <si>
    <t>JOSE FABIAN JURADO MORA</t>
  </si>
  <si>
    <t>Declarar nulidad de acuerdo 16 de20-11-2002 expedido por el concejo Mpal Pasto, por medio del cual expide presupuesto general del mpio para vigencia fiscal 1-01- a 31-12 2003</t>
  </si>
  <si>
    <t>ILEGALIDAD EN ACTO ADMINISTRATIVO</t>
  </si>
  <si>
    <t>52001333300520140032701</t>
  </si>
  <si>
    <t>YONI EDUAR SANCHEZ RODRIGUEZ</t>
  </si>
  <si>
    <t>Se levante sello y funcione FILOMENA CLUB BAR</t>
  </si>
  <si>
    <t>CIERRE DE ESTABLECIMIENTO</t>
  </si>
  <si>
    <t xml:space="preserve">Resuelve aclaracion de sentencia </t>
  </si>
  <si>
    <t>52001333300720140032400</t>
  </si>
  <si>
    <t>JORGE ENRIQUE AREVALO MAINGUEZ</t>
  </si>
  <si>
    <t>Falta de alcantarillado de aguas fluviales y pavimentacion en san diego norte</t>
  </si>
  <si>
    <t>52001333300120140027500</t>
  </si>
  <si>
    <t>ALVARO FLANKILN ERASO BASTIDAS</t>
  </si>
  <si>
    <t>JESUS RICARO MORA GUERRERO</t>
  </si>
  <si>
    <t>Nulidad acto adtivo que lo traslado de cargo de Inspector al CAM</t>
  </si>
  <si>
    <t>INDEBIDO TRASLADO DE FUNCIONARIO PUBLICO</t>
  </si>
  <si>
    <t>52001333300820150019800</t>
  </si>
  <si>
    <t>LUIS ERALDO ESTRADA GAVILANES</t>
  </si>
  <si>
    <t>JOSE VICENTE GUANCHA</t>
  </si>
  <si>
    <t>Pago perjucios materiales y morales por daños causados a vehiculo cuando estaba en el parqueadero Blanca Maria</t>
  </si>
  <si>
    <t>6.051.661</t>
  </si>
  <si>
    <t>039 DE 11 DE MARZO DE 2020</t>
  </si>
  <si>
    <t>27/MARZO DE 2020</t>
  </si>
  <si>
    <t>2387930</t>
  </si>
  <si>
    <t>52001233300020140023300</t>
  </si>
  <si>
    <t>ALFREDO CANO CORDOBA</t>
  </si>
  <si>
    <t>Que Municipio reconozca pago honorarios por demanda a Cedenar</t>
  </si>
  <si>
    <t>NO RECONOCIMIENTO DE HONORARIOS</t>
  </si>
  <si>
    <t>52001333300120140022100</t>
  </si>
  <si>
    <t>DEFENSORIA DEL PUEBLO REGIONAL NARIÑO</t>
  </si>
  <si>
    <t>EDISSON ALBERTO CALPA CARDENAS</t>
  </si>
  <si>
    <t>Se arregle fachada Universidad Autonoma de Nariño</t>
  </si>
  <si>
    <t xml:space="preserve">RESUELVE INCIDENTE DE DESACATO - ORDENA MUNICIPIO DE PASTO CONTINUAR CON LAS MEDIDAS DE PROTECIÓN ORDENADAS </t>
  </si>
  <si>
    <t>Asiste al comité de verificación y cumplimiento de la acción popular</t>
  </si>
  <si>
    <t>486 DE 19 DE DIC DE 2022</t>
  </si>
  <si>
    <t>DGRD</t>
  </si>
  <si>
    <t>52001333100220140004500</t>
  </si>
  <si>
    <t>CONTRALORIA MUNICIPAL; JOSE FABIAN JURADO</t>
  </si>
  <si>
    <t xml:space="preserve">JOSE FABIAN JURADO </t>
  </si>
  <si>
    <t>Declarar la nulidad de acuerdo mpal 032 de 2013 por medio del cual  se modifica parcialemte el capitulo XIV del capìtulo II del estatuto tributario del municipio de pasto</t>
  </si>
  <si>
    <t xml:space="preserve">Sentencia declara nulidad </t>
  </si>
  <si>
    <t>2050403</t>
  </si>
  <si>
    <t>52001333300820170018800</t>
  </si>
  <si>
    <t xml:space="preserve">RODRIGO JORGE ROMO ARCINIEGAS </t>
  </si>
  <si>
    <t xml:space="preserve">UGPP
</t>
  </si>
  <si>
    <t>Llamamiento en garantia: reliquidacion pensional</t>
  </si>
  <si>
    <t>INDEBIDA LIQUIDACION DE BONO PENSIONAL</t>
  </si>
  <si>
    <t xml:space="preserve">Programa audiencia inicial </t>
  </si>
  <si>
    <t>Contesta llamamiento en garantia</t>
  </si>
  <si>
    <t>52001333300220140003700</t>
  </si>
  <si>
    <t xml:space="preserve">LUIS EDUARDO BOLAÑOS </t>
  </si>
  <si>
    <t xml:space="preserve">PEDRO SANCHEZ </t>
  </si>
  <si>
    <t>Accidente de persona en situacion de dicapacidad al caer en hueco en su silla de ruedas</t>
  </si>
  <si>
    <t>160 SMLMV</t>
  </si>
  <si>
    <t>174 del 15/09/2022</t>
  </si>
  <si>
    <t>9.5 %</t>
  </si>
  <si>
    <t>2022003448 del 12/09/2022</t>
  </si>
  <si>
    <t>Resolucion 986 del 27 de sepptiembre de 2022</t>
  </si>
  <si>
    <t>2022004236 del 04/10/2022
2022004234 del 04/10/2022
2022004232 del 04/10/2022
2022004235 del 04/10/2022
2022004237 del 04/10/2022
2022004233 del 04/10/2022
2022004238 del 04/10/2022</t>
  </si>
  <si>
    <t>2022013766 del 11/10/2022
2022013767 del 11/10/2022
2022013768 del 11/10/2022
2022013769 del 11/10/2022
2022013770 del 11/10/2022
2022013772 del 11/10/2022
2022013773 del 11/10/2022</t>
  </si>
  <si>
    <t>Pedro Eulogio Sánchez Romero</t>
  </si>
  <si>
    <t>52001333100220140002200</t>
  </si>
  <si>
    <t>GIOVANY PAOLO ARTEAGA MONTES Y OTRO</t>
  </si>
  <si>
    <t>JULIO CESAR VILLADA DELGADO</t>
  </si>
  <si>
    <t>MINISTERIO DE DEFENSA - EJERCITO NACIONAL</t>
  </si>
  <si>
    <t>Declarar al Municipio de Pasto - Secretaria de Transito responsables al no realizar bien el procedimiento, en el accidente y muerte de la señora GUADALUPE DORIS MONTES YELA, en la calle 16 con Cra 27.</t>
  </si>
  <si>
    <t>Tribunal Administrativo de Nariño - Mag. PAulo Leon España</t>
  </si>
  <si>
    <t>13763995,02</t>
  </si>
  <si>
    <t>RESOLUCION 111 DEL 30 DE ABRIL DE 2025</t>
  </si>
  <si>
    <t>19 DE MAYO DE 2025</t>
  </si>
  <si>
    <t>MARLON ALEXANDER TIMARAN MONTILLA</t>
  </si>
  <si>
    <t>2387531</t>
  </si>
  <si>
    <t>52001333300520140002002</t>
  </si>
  <si>
    <t>MARIA MARLENY FUENTALA</t>
  </si>
  <si>
    <t>PASTO SALUD ESE</t>
  </si>
  <si>
    <t>Reconocimiento y pago cesantias, prestaciones sociales Contratista Pasto Salud</t>
  </si>
  <si>
    <t>Sentencia segunda instancia (Pasto Salud)</t>
  </si>
  <si>
    <t>52001310500220140000301</t>
  </si>
  <si>
    <t>JENNIFER DANIELA TOBAR MORILLO</t>
  </si>
  <si>
    <t>Reconocer vinculo laboral  por prestar sus servicios en Aseo Urbano del Municipio de Pasto hasta 1999 - reconocer calculo actuarial</t>
  </si>
  <si>
    <t>Pago de costas, agencias en derecho</t>
  </si>
  <si>
    <t>090 del 27/03/2017
526 del 22/11/2018</t>
  </si>
  <si>
    <t>2018001327 del 10/07/2018</t>
  </si>
  <si>
    <t>2017000784 del 24/03/2017</t>
  </si>
  <si>
    <t>526 de 22/11/2018</t>
  </si>
  <si>
    <t>090 de 27/03/2017</t>
  </si>
  <si>
    <t>2018004478 de 12/12/2018</t>
  </si>
  <si>
    <t>2018018880 del 31/12/2018</t>
  </si>
  <si>
    <t>2017002168 del 28/03/2017</t>
  </si>
  <si>
    <t>COLPENSIONES I.S.S. PENSIÓN
Dirección Seccional de administración judicial</t>
  </si>
  <si>
    <t xml:space="preserve">52001333300120130006001
52001333300120130058800
</t>
  </si>
  <si>
    <t>VIANEY LIDA INES GONZALEZ VILLAREAL</t>
  </si>
  <si>
    <t xml:space="preserve">CONCEJO MUNICIPAL DE PASTO </t>
  </si>
  <si>
    <t>Se declare la nulidad del acuerdo 030 del 4 de octubre de 2013</t>
  </si>
  <si>
    <t>2388048</t>
  </si>
  <si>
    <t>52001333300120130059800</t>
  </si>
  <si>
    <t>LUIS ARTURO CARDENAS CALPA Y OTROS</t>
  </si>
  <si>
    <t>HEYLEN DEL ROSARIO ZAMBRANO ORTEGA</t>
  </si>
  <si>
    <t>Desalojo de su lugar de habitacion dentro de la institucion de IEM ANTONIO NARIÑO del celador y su flia, en la cual se habia pactado un pago en especie en contraprestacion de sus servicios</t>
  </si>
  <si>
    <t>Admite recurso de apelación</t>
  </si>
  <si>
    <r>
      <rPr>
        <sz val="11"/>
        <color rgb="FF000000"/>
        <rFont val="Century Gothic"/>
      </rPr>
      <t>52001333300120130060001
520013333001</t>
    </r>
    <r>
      <rPr>
        <b/>
        <sz val="11"/>
        <color rgb="FF000000"/>
        <rFont val="Century Gothic"/>
      </rPr>
      <t>201300588</t>
    </r>
    <r>
      <rPr>
        <sz val="11"/>
        <color rgb="FF000000"/>
        <rFont val="Century Gothic"/>
      </rPr>
      <t xml:space="preserve">00
</t>
    </r>
  </si>
  <si>
    <t>WILLIAM MARMOLEJO RAMIREZ</t>
  </si>
  <si>
    <t>Declarar nulidad de acuerdo 030 del 4 de octubre de 2013</t>
  </si>
  <si>
    <t>52001333300120130058600</t>
  </si>
  <si>
    <t>SAUL ALEJANDRO PANTOJA VIVAS</t>
  </si>
  <si>
    <t>HENRRY FERNANDO GUERRERO MENESES</t>
  </si>
  <si>
    <t>Por no pago saldo liquidacion contrato con Concejo municipal</t>
  </si>
  <si>
    <t>Acepta justificacion de inasistencia y ordena archivo</t>
  </si>
  <si>
    <t>ordena terminción y archivo</t>
  </si>
  <si>
    <t>52001333300820130047200</t>
  </si>
  <si>
    <t>AURA CECILIA PORTILLA</t>
  </si>
  <si>
    <t>ALEJANDRO ARTURO SALAZAR PEREZ</t>
  </si>
  <si>
    <t>ESPACIO PUBLICO</t>
  </si>
  <si>
    <t>Ordenar realizar las actividades necesarias de  caracter administrativo y policivo con el objeto de recuperar el espacio publico ocupado por vendedores ambulantes de la carrera 22A No. 15-20</t>
  </si>
  <si>
    <t>Auto ordena allegar informe</t>
  </si>
  <si>
    <t>Informe presentado</t>
  </si>
  <si>
    <t>52001333300120130043401</t>
  </si>
  <si>
    <t xml:space="preserve">ALEJANDRO PANTOJA </t>
  </si>
  <si>
    <t>CARMEN ALICIA HERNANDEZ ERASO</t>
  </si>
  <si>
    <t>Pago daños por suspension en el cargo disciplinariamente</t>
  </si>
  <si>
    <t>Obedecimiento</t>
  </si>
  <si>
    <t>2388748</t>
  </si>
  <si>
    <t>52001333300820170019800</t>
  </si>
  <si>
    <t>SOCIEDAD DE NEGOCIOS DE NARIÑO</t>
  </si>
  <si>
    <t>SANDRA XIMENA VARGAS MEZA</t>
  </si>
  <si>
    <t>Declarar al Municipio de Pasto por los perjuicios a la sociedad por la construccion de la obra en zona de Patrimonio Cultural</t>
  </si>
  <si>
    <t>$ 2.235.271.331</t>
  </si>
  <si>
    <t>2387408</t>
  </si>
  <si>
    <t>52001233300320130036600 - 52001-23-33-000-2013-00366-02 (68883)</t>
  </si>
  <si>
    <t>JESUS ALIRIO CHARFUELAN Y OTROS</t>
  </si>
  <si>
    <t xml:space="preserve">ALVARO IVAN ENRIQUEZ </t>
  </si>
  <si>
    <t>Nacion - Ministerio de Vivienda</t>
  </si>
  <si>
    <t>Perjuicios por autorizar construccion Villa Angela encima de zocavones de arena</t>
  </si>
  <si>
    <t>FALTA DE VIGILANCIA CONSTRUCCION EN ZONA DE RIESGO</t>
  </si>
  <si>
    <t>$20.441.536.086,13</t>
  </si>
  <si>
    <t>Consejo de Estado -Mag Martin Bermudez Muñoz</t>
  </si>
  <si>
    <t xml:space="preserve">Traslado recurso apelación </t>
  </si>
  <si>
    <t>2388498</t>
  </si>
  <si>
    <t>52001333300320130034301</t>
  </si>
  <si>
    <t>CESAR AUGUSTO HENAO</t>
  </si>
  <si>
    <t>Nulidad acto adtivo que lo declaro insubsistente de cargo provisional educacion</t>
  </si>
  <si>
    <t>Aprueba liquidación de costas</t>
  </si>
  <si>
    <t>52001333300820180016800</t>
  </si>
  <si>
    <t>ANGEL MARIA SALAS ORTEGA</t>
  </si>
  <si>
    <t xml:space="preserve">MARIO FERNANDO DOMINGUEZ BURBANO </t>
  </si>
  <si>
    <t xml:space="preserve">Se declare la nulidad parcial de la resolución por medio de la cual se resuelve negativamente solicitud de prescripción de acción de cobro por concepto de impuesto prediial unificado </t>
  </si>
  <si>
    <t xml:space="preserve">Aprueba liquidación de costas </t>
  </si>
  <si>
    <t>52001333300520130031401</t>
  </si>
  <si>
    <t>MARIA MARLENE QUINTANA</t>
  </si>
  <si>
    <t>ANA SOFIA ORTIZ OBANDO</t>
  </si>
  <si>
    <t>Pago perjuicios por declaratoria insubsistencia en cargo provisional Educacion</t>
  </si>
  <si>
    <t>52001233300020130030201</t>
  </si>
  <si>
    <t>LUZ AMERICA MUTIS FLOREZ</t>
  </si>
  <si>
    <t>Perjuicios por no renovar contrato prestacion servicios en la ESE PASTO SALUD</t>
  </si>
  <si>
    <t>52001333300320130028501</t>
  </si>
  <si>
    <t>RODRIGO HERNAN GAMBOA DELGADO</t>
  </si>
  <si>
    <t>Nulidad acto administrativo que la insubsitencia del cargo</t>
  </si>
  <si>
    <t xml:space="preserve">Confirma sentencia   ORDENA DIGITALIZAR PARA RESOLVER COSTAS </t>
  </si>
  <si>
    <t>52001333300520130028002</t>
  </si>
  <si>
    <t>ANGELA MARIA ARARA JURADO</t>
  </si>
  <si>
    <t>Nulidad acto que declaro insubsistente nombramiento provisional educacion.</t>
  </si>
  <si>
    <t>52001333300520130024800</t>
  </si>
  <si>
    <t>DANIEL ALEXANDER ZAMBRANO ZAMBRANO</t>
  </si>
  <si>
    <t>Pago perjuicios por declaratoria como zona verde el predio de su propiedad</t>
  </si>
  <si>
    <t>DESAFECTACION DE PREDIO PRIVADO A ZONA VERDE</t>
  </si>
  <si>
    <t>Sentencia 2da Instancia</t>
  </si>
  <si>
    <t>098 del 22 de junio de 2022</t>
  </si>
  <si>
    <t>2023002590 de 09 de mayo de 2023</t>
  </si>
  <si>
    <t>2022002186 del 17 de junio de 2022</t>
  </si>
  <si>
    <t>156 10 de mayo de 2023</t>
  </si>
  <si>
    <t>098 DEL 22 DE JUNIO 2022</t>
  </si>
  <si>
    <t>29 de mayo de 2023</t>
  </si>
  <si>
    <t>2023003541 2 de junio de 2023</t>
  </si>
  <si>
    <t>2022002239 del 28 de junio de 2022</t>
  </si>
  <si>
    <t>2023007719 de 09 de junio de 2023</t>
  </si>
  <si>
    <t>2022008488 del 05 de julio de 2022</t>
  </si>
  <si>
    <t>Daniel Alexander Zambrano Zambrano(Apoderado)</t>
  </si>
  <si>
    <t>05 de julio de 2022</t>
  </si>
  <si>
    <t>04 de noviembre de 2022</t>
  </si>
  <si>
    <t>52001333300820130023701</t>
  </si>
  <si>
    <t>MERCEDES ALICIA BURBANO MARCILLO</t>
  </si>
  <si>
    <t>HUGO ARAMANDO MEDINA CHAVES</t>
  </si>
  <si>
    <t>Obedecimiento y señalamiento Agencias en Derecho</t>
  </si>
  <si>
    <t>52001333300520130023401</t>
  </si>
  <si>
    <t>ILBA OLINDA NARVAEZ MEZA</t>
  </si>
  <si>
    <t>Nulidad acto adtivo que declaro insubsistente a funcionaria provisional educacion</t>
  </si>
  <si>
    <t xml:space="preserve">Accede correción auto que aprobó costas </t>
  </si>
  <si>
    <t xml:space="preserve">Solicitud corrección de auto que aprueba costas </t>
  </si>
  <si>
    <t>2388727</t>
  </si>
  <si>
    <t>52001333300820190002600</t>
  </si>
  <si>
    <t>EDGAR EDILSON SANCHEZ MONTERO</t>
  </si>
  <si>
    <t>Declarar administrativamente responsables  por los perjuicios inmateriales y materiales causados al menor Juan David Sanchez, por lesiones en 3 dientes delanteros,  al practicar microfutbol, en jornada de educacion fisica, sin supervision del docente.</t>
  </si>
  <si>
    <t>2390195</t>
  </si>
  <si>
    <t>52001333300820190022800</t>
  </si>
  <si>
    <t>CASTULO FERNADO CISNEROS TRUJILLO</t>
  </si>
  <si>
    <t>Se declare la nulidad de la Resolución C-0359-4-98 del 6 de abril de 1998, por medio de la cual la CURADURÍA URBANA del Municipio de Pasto, concedió licencia de construcción a la compañía ITALTEL a.p.a.,  ropietaria del inmueble ubicado en la Calle 21 A # 2a – 67, Barrio Santa Bárbara de esta ciudad.</t>
  </si>
  <si>
    <t>Concede recurso apelacion popuesto por la parte demandada contra sentencia de primera instancia</t>
  </si>
  <si>
    <t xml:space="preserve">Pronunciamiento excepciones previas </t>
  </si>
  <si>
    <t>52001333300120130020601</t>
  </si>
  <si>
    <t>JAVIER HERNAN SANTACRUZ</t>
  </si>
  <si>
    <t>52001233300020130019700</t>
  </si>
  <si>
    <t>SOCIEDAD INVERSIONES CHATOGO</t>
  </si>
  <si>
    <t xml:space="preserve">HECTOR ELIECER LUCERO </t>
  </si>
  <si>
    <t>Nulidad liquidacion que impone compensacion espacio publico por aprovechamiento urbanistico</t>
  </si>
  <si>
    <t>NULIDAD ACTO POR COMPENSACION ESPACIO PUBLICO</t>
  </si>
  <si>
    <t>2388642</t>
  </si>
  <si>
    <t>52001333300820190023800</t>
  </si>
  <si>
    <t xml:space="preserve">JOSE FRANCISCO ARTEAGA Y OTROS </t>
  </si>
  <si>
    <t>JURISA LTDA</t>
  </si>
  <si>
    <t>Declarar administrativa y extracontractualmente responsables por la falta de señalizacion de la cra 32 murio en accidente de transito</t>
  </si>
  <si>
    <t>52001333300820130009802</t>
  </si>
  <si>
    <t>EDGAR ARMANDO BURBANO Y OTROS</t>
  </si>
  <si>
    <t>Pago perjuicios por mala atencion a hijo menor quien fallecio</t>
  </si>
  <si>
    <t>MUERTE POR INCUMPLIMIENTO DEL DEBER DE SEGURIDAD EN LA ATENCION HOSPITALARIA</t>
  </si>
  <si>
    <t xml:space="preserve">Aprueba costas </t>
  </si>
  <si>
    <t>52001233300020130005401</t>
  </si>
  <si>
    <t>GERARDO ROSERO PEREZ</t>
  </si>
  <si>
    <t>Contra declaratoria insubsistencia como Gerente de Empopasto</t>
  </si>
  <si>
    <t>52001333300820200011101</t>
  </si>
  <si>
    <t>TRANSPORTE CHACHAGUI SAS</t>
  </si>
  <si>
    <t>RICARDO JAVIER PALACIOS MOLINA</t>
  </si>
  <si>
    <t>Ordenar cumplimiento 1079 de 2015, en consecuencia se aclare que la empresa TRANSCHACHAGUI SAS puede prestar el servicio publuco d transporte indiidual de pasajeros desde el Aerotpuesto Antonio Nariño a ka ciudad de Pasto</t>
  </si>
  <si>
    <t>Contesta de demanda</t>
  </si>
  <si>
    <t>52001333300120130013200</t>
  </si>
  <si>
    <t xml:space="preserve">Declarar la nulidad de la resolucion No. 436 del 19 de octubre de 212  por medio del cual se declara insubsistente un nombramiento provisional y se encarga a un funcionario de carrera administrativa </t>
  </si>
  <si>
    <t>Juzgado primero administrativo del Circuito de Pasto</t>
  </si>
  <si>
    <t>Sentencia segunda instancia favorable</t>
  </si>
  <si>
    <t>520013333001201300006000</t>
  </si>
  <si>
    <t>Clara Ilva Vaca y otros.</t>
  </si>
  <si>
    <t>Municipio de Pasto- Secretaria de Educacion.</t>
  </si>
  <si>
    <t>Secretaria de Educacion Municipal</t>
  </si>
  <si>
    <t>La menor dayra nayibe erazo vaca de 11 años de edad, estudiante de cuarto grado de primaria de la institucion eduardo romo rosero del corregimiento de catambuco fue agredida sexualmente por ricardo huertas guerrero quien laboraba como secretario academico de dicha institucion.</t>
  </si>
  <si>
    <t>112.120.000</t>
  </si>
  <si>
    <t>segunda Instancia</t>
  </si>
  <si>
    <t>Sentencia segunda instancia desfavorable</t>
  </si>
  <si>
    <t>Escrito recurso de apelacion</t>
  </si>
  <si>
    <t>52001333300820200015800</t>
  </si>
  <si>
    <t>JOHN FREDYMARTINEZ PAZ</t>
  </si>
  <si>
    <t>Se de cumplimiento al Acuerdo Municipal 031 del 06 de agosto de 2019</t>
  </si>
  <si>
    <t>Remision de pruebas</t>
  </si>
  <si>
    <t>2387092</t>
  </si>
  <si>
    <t>52001333100620120018400</t>
  </si>
  <si>
    <t>JESUS RICARDO MORA GUERRERO</t>
  </si>
  <si>
    <t xml:space="preserve">Nombre propio </t>
  </si>
  <si>
    <t>Se ordene obras de pavimentacion en calles, construccion de andenes y reparacion y mantenimiento de alcantarillas y sumideros en el Bariio Las Lunas, etapas I y II</t>
  </si>
  <si>
    <t>Designa perito - requiere policia metropolitana</t>
  </si>
  <si>
    <t xml:space="preserve">Presenta informe de cumplimiento </t>
  </si>
  <si>
    <t>125 de 25 de marzo de 2015</t>
  </si>
  <si>
    <t>Secretaria de infraestructura y valorización</t>
  </si>
  <si>
    <t>2388512</t>
  </si>
  <si>
    <t>52001233100020120022800</t>
  </si>
  <si>
    <t>CARLOS AUGUSTO CASTAÑEDA GUIO</t>
  </si>
  <si>
    <t>IRMA JANETH MALLA NARVAEZ</t>
  </si>
  <si>
    <t>COTRALORIA MUNICIPAL DE PASTO</t>
  </si>
  <si>
    <t>Contra fallo proceso responsabilidad fiscal que sanciono Contraloria Municipal</t>
  </si>
  <si>
    <t>Obedece superior - archiva</t>
  </si>
  <si>
    <t xml:space="preserve">NO </t>
  </si>
  <si>
    <t>2389330</t>
  </si>
  <si>
    <t>52001233100020120011201</t>
  </si>
  <si>
    <t xml:space="preserve">CURADOR URBANO PRIMERO MUNICIPAL </t>
  </si>
  <si>
    <t xml:space="preserve">PLANEACION </t>
  </si>
  <si>
    <t>Se solicita por parte del Municipio de Pasto como demandante que se declare la nulidad de la Resolución No LUC-52001-1-11-9545 del 23 de agosto de 2021, expedida por el Curador Urbano primero de pasto, mediante la cual se concedió licencia de construcción en las modalidades de urbanismo y construcción a David Toledo Esquenazi, representante legal de la Sociedad Inversiones y desarrollo S.A y los planos que hacen parte del acto administrativo. Y como consecuencia de lo anterior a título de restablecimiento del derecho, se ordene al Curador Primero estudiar nuevamente el proyecto y conceder la Licencia de urbanismo y construcción con el lleno de los requisitos legales, establecer las cesiones que corresponden al municipio, y en caso de que la Secretaría d Planeación municipal estimara la inconveniencia de su ubicación, solicite concepto al Fondo de Compensación de Espacio Público, con el fin de que estudie la posibilidad de recibir el área en otro terreno, con las mismas condiciones. Se condene al Ingeniero Roberto Erazo Narváez, Curador Primero Urbano de Pasto, a pagar el valor equivalente a $ 1.169.056.000 por concepto de daño emergente.</t>
  </si>
  <si>
    <t>Expedidicón de licencia de contrucción</t>
  </si>
  <si>
    <t xml:space="preserve">alegatos de conclusion </t>
  </si>
  <si>
    <t xml:space="preserve">ARCHIVADO </t>
  </si>
  <si>
    <t>2388532</t>
  </si>
  <si>
    <t>52001233100020120013701</t>
  </si>
  <si>
    <t>ASESORIA EN DERECHO E INVERSIONES LTDA</t>
  </si>
  <si>
    <t xml:space="preserve">RUDESINDO ROJAS ROBLES </t>
  </si>
  <si>
    <t>Pago perjuicios por restriccion POT para construir en lote destinado al Plan Vial</t>
  </si>
  <si>
    <t>VIOLACION A LAS NORMAS URBANISTICAS DEL POT</t>
  </si>
  <si>
    <t xml:space="preserve"> Sentencia de segunda instancia</t>
  </si>
  <si>
    <t>1181601</t>
  </si>
  <si>
    <t>52001233300020120004200</t>
  </si>
  <si>
    <t xml:space="preserve">GS UNION TEMPORAL </t>
  </si>
  <si>
    <t>LENA BOLAÑOS GUERRERO</t>
  </si>
  <si>
    <t>Pago perjuicios por no pago de utilidad contractual sobretasa a la Gasolina</t>
  </si>
  <si>
    <t>Daños derivados de acto administrativo licito</t>
  </si>
  <si>
    <t>Consejo de Estado Mag. Carlos Alberto Zambrano Barrera</t>
  </si>
  <si>
    <t>CASTULO FERNANDO CISNEROS</t>
  </si>
  <si>
    <t xml:space="preserve">TERMINADO - Proyectar oficio para archivo del proceso </t>
  </si>
  <si>
    <t>52001233100020120001101</t>
  </si>
  <si>
    <t>DIEGO GUERRA BURBANO</t>
  </si>
  <si>
    <t>SANTIAFO ROSERO DIAZ DEL CASTILLO</t>
  </si>
  <si>
    <t>Pago daños y perjuicios por no autorizar construccion urbanizacion en predios de demandante.</t>
  </si>
  <si>
    <t xml:space="preserve">ZONA DE CESION OBLIGATORIA AL MUNICIPIO </t>
  </si>
  <si>
    <t>Consejo de Estado Mag. Maria Adriana Marin</t>
  </si>
  <si>
    <t>Sentencia declara caducidad</t>
  </si>
  <si>
    <t>52001333300820210014800</t>
  </si>
  <si>
    <t>2021/09/2021</t>
  </si>
  <si>
    <t xml:space="preserve">CRISTHIAN ALEXANDER DELGADO </t>
  </si>
  <si>
    <t xml:space="preserve">IRMA LIZETH ESTRADA </t>
  </si>
  <si>
    <t>Dar cumplimiento a lo dispuesto en las normas de fuerza material contenidas en el articulo 52 de la Ley 1437 del 2011, el articulo 11 de la Ley 1843 de 2017 el cual modifica el articulo 161 de la ley 769 de 2002 y los articulos 72, 84, 85 y 86 del Codigo de Procedimiento Administrativo y de lo Contencioso Administrativo; En tal sentido se despache favorablemente la pretension solicitada en dicho recurso de apelacion, consistente en que no se declare contraventor al señor Christian Alexander Delgado Estrada y en consecuencia, no se imponga ninguna sancion, ni multa, ni cancelacion de su licencia de conduccion, ni la realizacion de acciones comunitarias.</t>
  </si>
  <si>
    <t>Primera Instancia: Declara improcedente</t>
  </si>
  <si>
    <t>52001233100020110019502</t>
  </si>
  <si>
    <t>ROBERTO TREJO</t>
  </si>
  <si>
    <t>PEDRO LEON VALLEJO MAFLA</t>
  </si>
  <si>
    <t>Pago servicio de parqueadero prestado a secretaria de transito con vehiculos inmovilizados</t>
  </si>
  <si>
    <t>INCUMPLIMIENTO EN EL PAGO DE LOS CANONES DE ARRENDAMIENTO</t>
  </si>
  <si>
    <t xml:space="preserve">Sentencia modifica </t>
  </si>
  <si>
    <t>273855</t>
  </si>
  <si>
    <t>52001333170120110006600</t>
  </si>
  <si>
    <t>DALID ROCIO MUÑOZ ARMERO</t>
  </si>
  <si>
    <t>ALBENIZ RAMOS SALAS</t>
  </si>
  <si>
    <t>MINISTERIO DE HACIENDA; SUPERINTENDENCIA FINANCIERA; POLICIA NACIONAL; SUPERINTENDENCIA DE SOCIEDADES</t>
  </si>
  <si>
    <t>2565839</t>
  </si>
  <si>
    <t>52001333300820230016800</t>
  </si>
  <si>
    <t>LINDA ELIZABETH ROSERO ESPAÑA</t>
  </si>
  <si>
    <t>MUNICIPIO DE PASTO-SECRETARIA DE TRANSITO Y TRANSPORTE MUNICIPAL.</t>
  </si>
  <si>
    <t>Expedición de acto administrativo contenido en el oficio con radicado No. 1150/043-2023 del trece (13) de febrero de 2023 suscrito por el Secretario de tránsito y transporte Municipal de la ciudad de Pasto – Nariño señor JAVIER HERNANDO RECALDE MARTINEZ, frente a la reclamación laboral que la señora LINDA ELIZABETH ROSERO ESPAÑA, radicó el pasado 18 de octubre de 2022, mediante la cual solicitó el reconocimiento de relación laboral y el pago de las prestaciones sociales y demás derechos laborales dejados de pagar por el Municipio de Pasto durante la relación laboral existente, en donde se desempeñó en el cargo de Agente de tránsito desde el día 03 de agosto de 2012 hasta el día 07 de junio de 2020.</t>
  </si>
  <si>
    <t>Expedición de acto administrativo contenido en el oficio No. 1150/043-2023 del trece (13) de febrero de 2023 suscrito por el Secretario de tránsito y transporte Municipal frente a la reclamación laboral de la señora LINDA ELIZABETH ROSERO ESPAÑA, mediante la cual solicitó el reconocimiento de relación laboral y pago de las prestaciones sociales y demás derechos laborales dejados de pagar por el Municipio de Pasto durante la relación laboral existente, en el cargo de Agente de tránsito desde el día 03 de agosto de 2012 hasta el día 07 de junio de 2020.</t>
  </si>
  <si>
    <t>DOS AÑOS</t>
  </si>
  <si>
    <t>Audiencia inicial programada para el 23 de septiembre de 2025</t>
  </si>
  <si>
    <t>155489</t>
  </si>
  <si>
    <t>52001333170120110005600</t>
  </si>
  <si>
    <t>LUIS ANGEL SIERRA</t>
  </si>
  <si>
    <t>JEISSON MARIO CHAMORRO DAVID</t>
  </si>
  <si>
    <t xml:space="preserve">Avoca conocimiento proceso </t>
  </si>
  <si>
    <t>234805</t>
  </si>
  <si>
    <t>52001333170120110003900</t>
  </si>
  <si>
    <t>JAIRO EFRAIN PAZ SUAREZ</t>
  </si>
  <si>
    <t>RUBEN DARIO HENAO FORERO</t>
  </si>
  <si>
    <t>NACIÓN PRESIDENCIA, MINISTERIO DE HACIENDA; MINISTERIO DE COMERCIO, SUPERINTENDENCIA DE SOCIEDADES Y FINANCIERA; SIC; FISCALÍA GENERAL; DIAN; PROCURADURÍA; DEFENSORIA DEL PUEBLO, CONGRESO DE LA REPÚBLICA; DEPARTAMENTO DE NARIÑO, ASAMBLEA DE NARIÑO Y CAMARA DE COMERCIO</t>
  </si>
  <si>
    <t>198682</t>
  </si>
  <si>
    <t>520013331701201100004</t>
  </si>
  <si>
    <t>JUAN HIGINIO MORA Y OTROS</t>
  </si>
  <si>
    <t>JESUS FRANCISCO ESPAÑA TOBAR</t>
  </si>
  <si>
    <t>PRESIDENCIA; SUPERINTENDENCIA FINANCIERA; FISCALIA GENERAL DE LA NACIÓN</t>
  </si>
  <si>
    <t>SECRETARIA DE HACIENDA; SECRETARIA DE GOBIERNO</t>
  </si>
  <si>
    <t>Reparacion daños y perjuicios por permitir captar dineros ilegales al DRFE</t>
  </si>
  <si>
    <t>Tribunal Administrativo de Nariño - Conjuez</t>
  </si>
  <si>
    <t>2388662</t>
  </si>
  <si>
    <t>52001333300920180011000</t>
  </si>
  <si>
    <t xml:space="preserve">JUNTA DE ACCION COMUNAL VEREDA SAN JUAN BAJO DEL CORREGIMIENTO MORASURCO </t>
  </si>
  <si>
    <t>Construccion, adecuacion, mantenimiento y señalizacion de las via, se realice la adquisicion de predios para ampliacion  de via rural vereda san Juan Bajo</t>
  </si>
  <si>
    <t xml:space="preserve">Obedecimiento </t>
  </si>
  <si>
    <t>Resolución 459 de 2022</t>
  </si>
  <si>
    <t>52001233100020110067301</t>
  </si>
  <si>
    <t>NACIÓN,  MINISTERIO DE TRANSPORTE, INSTITUTO NACIONAL DE CONCESIONES INCO</t>
  </si>
  <si>
    <t>PERSONERIA MUNICIPAL DE PASTO</t>
  </si>
  <si>
    <t>SE PROTEGA LOS DERECHOS COLECTIVOS DE LA MORALIDAD ADMINISTRATIVA, LA EXISTENCIA DEL EQUILIBRIO ECOLÓGICO Y EL MANEJO Y APROVECHAMIENTO RACIONAL DEL LOS RECURSOS NATURALES</t>
  </si>
  <si>
    <t>Sentencia de Segunda instancia</t>
  </si>
  <si>
    <t>2377726</t>
  </si>
  <si>
    <t>52001333300920200016400</t>
  </si>
  <si>
    <t xml:space="preserve"> 
SANDRO JHAIR RODRIGUEZ DELGADO
</t>
  </si>
  <si>
    <t>LUIS ALFONSO PANTOJA CALPA,</t>
  </si>
  <si>
    <r>
      <rPr>
        <sz val="11"/>
        <color theme="1"/>
        <rFont val="Century Gothic"/>
      </rPr>
      <t>Se declare la nulidad del Acto Administrativo Precontractual Definitivo,denominado: Resolucion No. 027 del 07 de febrero de 2020, publicada en el portal SECOP I el dia 12 de febrero de 2020 a las 05:50pm; acto proferido por el Director del Departamento Administrativo de Contratacion Publica de la Alcaldia de Pasto (N), dentro del proceso de Concurso de Meritos Abierto No. CM-2019-009 cuyo objeto fuera “</t>
    </r>
    <r>
      <rPr>
        <i/>
        <sz val="11"/>
        <color theme="1"/>
        <rFont val="Century Gothic"/>
      </rPr>
      <t>El Contratista se compromete para con el Municipio de Pasto – SECRETARIA DE EDUCACION, a realizar la Interventoria Integral conforme a los lineamientos Tecnico administrativos,estandares y condiciones minimas de la Resolucion No. 29452 de 2017 y Decreto 1075 de 2015 sobre el Contrato de operacion del PAE – 2019</t>
    </r>
    <r>
      <rPr>
        <sz val="11"/>
        <color theme="1"/>
        <rFont val="Century Gothic"/>
      </rPr>
      <t>, por medio de los cuales, respectivamente, se adjudico el Contrato de Interventoria No. 20201531 al proponente ALIMENTOS SALUDABLES DEL VALLE SAS. – AS DEL VALLE SAS., y se resolvio negativamente el Recurso de Revocatoria Directa</t>
    </r>
  </si>
  <si>
    <t>NULIDAD DE ACTO ADMINISTRATIVO</t>
  </si>
  <si>
    <t>Sentencia Primera instancia: Desfavorable</t>
  </si>
  <si>
    <t>Apelación Sentencia Mpio</t>
  </si>
  <si>
    <t>52001313300620100021000</t>
  </si>
  <si>
    <t xml:space="preserve">Luis Armando Saenz </t>
  </si>
  <si>
    <t xml:space="preserve">SE ORDENA AL MUNICIPIO DE PASTO, PERSONA JURIDICA DE DERECHO PUBLICO CON AUTONOMIA ADMINISTRATIVA EL CIERRE DEL ESTABLECIMIENTO DE COMERCIO THE CLUB BAR - FASHION BAR </t>
  </si>
  <si>
    <t>primera Instancia</t>
  </si>
  <si>
    <t>Sentencia Pimera Instancia Desfavorable</t>
  </si>
  <si>
    <t xml:space="preserve">Reporte Cumplimiento de Sentencia </t>
  </si>
  <si>
    <t xml:space="preserve">CUMPLIDO </t>
  </si>
  <si>
    <t>Resolución 789 del 2011</t>
  </si>
  <si>
    <t>Secretaría de Gobierno/Gestión Ambiental</t>
  </si>
  <si>
    <t>2376503</t>
  </si>
  <si>
    <t>52001333300920210005700</t>
  </si>
  <si>
    <t xml:space="preserve">RUTH PATRICIA ROJAS BENAVIDES </t>
  </si>
  <si>
    <t>CONSTRUCTORA  P Y S LTDA</t>
  </si>
  <si>
    <t>ORDENAR al Alcalde Municipal de Pasto, que en el menor tiempo posible, disponga todo lo necesario para minimizar al maximo el riesgo de deslizamientos en los taludes del Condominio Ciudad Real, principalmente en el que colinda con la via publica determinada como transversal 25 y que inicia en EMAS  PASTO y termina en la porteria de la parte superior.</t>
  </si>
  <si>
    <t>Sentencia segunda Instancia: Confirma</t>
  </si>
  <si>
    <t>Apelación sentencia Mpio</t>
  </si>
  <si>
    <t>Resolucion 306 dle 15 de noviembre de 2023</t>
  </si>
  <si>
    <t>Secretaria de Infraestructura y Valorización , Hacienda, Tránsito y Transporte</t>
  </si>
  <si>
    <t>52001333170120100002201</t>
  </si>
  <si>
    <t>PAULA ANDREA MAIGUAL JOJOA</t>
  </si>
  <si>
    <t xml:space="preserve">NACIÓN PRESIDENCIA;  SUPERINTENDENCIA SOCIEDADES; CARLOS ALFREDO SUAREZ Y/O DRFE </t>
  </si>
  <si>
    <t>52001333170120100007700
 19001333150220100001700</t>
  </si>
  <si>
    <t>HONORIA VITONAS PETECHI Y OTROS</t>
  </si>
  <si>
    <t xml:space="preserve">JESUS ORLANDO NUÑEZ RENGIFO </t>
  </si>
  <si>
    <t xml:space="preserve">NACIÓN; PRESIDENCIA DE LA REPUBLICA; MINISTERIO DE HACIENDA; SUPERINTENDENCIA FINANCIERA; SUPERINTENDENCIA DE SOCIEDADES; POLICIA NACIONAL; FISCALÍA NACIONAL; GOBERNACIÓN DE NARIÑO; DIAN </t>
  </si>
  <si>
    <t>Juzgado Segundo Administrativo Adjunto de Popayan</t>
  </si>
  <si>
    <t>Remite a juzgado administrativo de mocoa - Juzgado Segundo Administrativo de Mocoa/Acumulado 2009-0001 y este acumulado al 2009-00374</t>
  </si>
  <si>
    <t>158613</t>
  </si>
  <si>
    <t>52001333170120100007401</t>
  </si>
  <si>
    <t>NIDIA DEL SOCORRO ACOSTA</t>
  </si>
  <si>
    <t>NACIÓN; PRESIDENCIA DE LA REPUBLICA; MINISTERIO DE HACIENDA; SUPERINTENDENCIA FINANCIERA; SUPERINTENDENCIA DE SOCIEDADES; POLICIA NACIONAL; FISCALÍA NACIONAL; GOBERNACIÓN DE NARIÑO</t>
  </si>
  <si>
    <t>Tribunal Administrativo del Valle - Mag. Melba Giraldo Londoño</t>
  </si>
  <si>
    <t>2388108</t>
  </si>
  <si>
    <t>5200133310082010001301</t>
  </si>
  <si>
    <t>JOSE CELIMO BASANTE MUÑOZ</t>
  </si>
  <si>
    <t>Reubicar o limitar el ejercicio de la prostitucion en lugares cercanos a Plaza del Carnaval</t>
  </si>
  <si>
    <t>Auto requiere a partes</t>
  </si>
  <si>
    <t>Informe de cumplimiento de sentencia</t>
  </si>
  <si>
    <t>Resolución No. 320 del 2013</t>
  </si>
  <si>
    <t>Secretaría de Gobierno, Bienestar Social y de Desarrollo Económico y Competitividad, a la Subsecretaría de Control y a la Oficina de Género</t>
  </si>
  <si>
    <t>193339</t>
  </si>
  <si>
    <t>52001333100620090015002</t>
  </si>
  <si>
    <t>CARLOS ERNESTO CHAVEZ BRAVO</t>
  </si>
  <si>
    <t>Reubicar habitantes residentes en b/villa olimpica y recuperar quebrada Membrillo Guayco</t>
  </si>
  <si>
    <t>DAÑO O AMENAZA AMBIENTAL POR DESVIACION DEL CAUCE DE UN RIO</t>
  </si>
  <si>
    <t>Setencia de segunda instancia</t>
  </si>
  <si>
    <t>Resolución  065 del de 2012</t>
  </si>
  <si>
    <t>Secretaría de Gestión Ambiental</t>
  </si>
  <si>
    <t>193598</t>
  </si>
  <si>
    <t>52001333100820090006900</t>
  </si>
  <si>
    <t>MARIA ILIA PANTOJA</t>
  </si>
  <si>
    <t xml:space="preserve">GESTION DEL RIESGO </t>
  </si>
  <si>
    <t>Contra EMPOPASTO - JUNTA ADMINISTRADORA DE ACUEDUCTO ALTO CANCHALA - Ampliación y Optimización servicio de agua potable, suministro agua, que solo le dan por 3 horas diarias</t>
  </si>
  <si>
    <t>Resuelve incidente de desacato</t>
  </si>
  <si>
    <t>794 DE 20 DE DIC DE 2011</t>
  </si>
  <si>
    <t>SECRETARIA DE GESTIÓN AMBIENTAL</t>
  </si>
  <si>
    <t>786056</t>
  </si>
  <si>
    <t>52001333170120090002100</t>
  </si>
  <si>
    <t>TERESA DELGADO DE MEDINA</t>
  </si>
  <si>
    <t>NACION MINISTERIO DEL INTERIOR; MINISTERIO DE COMERCIO; SUPERINTENDENCIA FINANCIERA; SUPERINTENDENCIA DE SOCIEDADES; FISCALIA GENERAL DE LA NACION; DEPARTAMENTO DE NARIÑO</t>
  </si>
  <si>
    <t>2373663</t>
  </si>
  <si>
    <t>52001333300920210013400</t>
  </si>
  <si>
    <t>INDUSTRIAS MARTINICAS EL VAQUERO SAS</t>
  </si>
  <si>
    <t>ALEJANDRO DAVILA QUINTERO</t>
  </si>
  <si>
    <t xml:space="preserve">Se declare la Nulidad del articulo 1° del Decreto 408 de 2017, expedido por el Alcalde de Pasto, que prohibe la fabricacion, almacenamiento, comercio,  distribucion, transporte y uso de polvora en el
Municipio de Pasto. </t>
  </si>
  <si>
    <t>ILEGALIDAD DEL ACTO ADMINISTRATIVO QUE PROHIBE ACTIVIDAD ECONOMICA</t>
  </si>
  <si>
    <t>Sentencia Primera Instancia : Favorable</t>
  </si>
  <si>
    <t>Apelación Sentencia Dte</t>
  </si>
  <si>
    <t>19001333100220090037406; 11001333103520100028400; 52001333170120100004800; 52001333170120100007300</t>
  </si>
  <si>
    <t>ADRIAN VELASCO PENAGOS</t>
  </si>
  <si>
    <t>SILVIA RAQUEL QUIJANO VELASCO</t>
  </si>
  <si>
    <t xml:space="preserve">REPARACION DAÑOS Y PERJUICIOS POR PERMITIR CAPTAR DINEROS ILEGALES </t>
  </si>
  <si>
    <t>Juzgado Segundo Administrativo del Circuito de Popayan</t>
  </si>
  <si>
    <t>Tribunal Administrativo del Cauca - Conjuez</t>
  </si>
  <si>
    <t xml:space="preserve">Sentencia de segunda instancia confirma fallo primer instancia </t>
  </si>
  <si>
    <t>Remite consejo de estado conflicto de competencias con conjuez</t>
  </si>
  <si>
    <t>52001333170120100004800</t>
  </si>
  <si>
    <t>PATRICIA DEL CARMEN ACHICANOY</t>
  </si>
  <si>
    <t>Se integro este proceso a la accion de grupo de Adrian Velasco nº 2009 - 374</t>
  </si>
  <si>
    <t>52001333170120100007300</t>
  </si>
  <si>
    <t>JESUS VILLOTA PAREDES</t>
  </si>
  <si>
    <t>Auto obedecer al superior - Consejo de Estado ordena integrar la accion a la 2009-00374</t>
  </si>
  <si>
    <t>11001333103520100028400</t>
  </si>
  <si>
    <t>MARIA GIL CAMARGO</t>
  </si>
  <si>
    <t>SONIA PATRCIA RIVAS BASTIDAS Y OTRA</t>
  </si>
  <si>
    <t>Auto obedecer al superior - remite a Juzgado Segundo Administrativo de Mocoa. Acumulado al 2009 374</t>
  </si>
  <si>
    <t>52001333170120090000101</t>
  </si>
  <si>
    <t>SANDRA CATALINA CEBALLOS</t>
  </si>
  <si>
    <t>Remite a juzgado administrativo de mocoa - Juzgado Segundo Administrativo de Mocoa. Acumulado inicialmente al 2010 00017 y luego al 2009 00374</t>
  </si>
  <si>
    <t>133322</t>
  </si>
  <si>
    <t>52001333170120090000800</t>
  </si>
  <si>
    <t>LUIS IGNACIO MEDINA</t>
  </si>
  <si>
    <t xml:space="preserve">MARIA GABRIEL ESCOBAR CASTRO </t>
  </si>
  <si>
    <t>REPACION POR DAÑOS Y PEJUICIOS POR PERMITIR CAPTAR DINERO ILEGAL EL DRFE</t>
  </si>
  <si>
    <t>133407</t>
  </si>
  <si>
    <t>52001333170120090000400</t>
  </si>
  <si>
    <t>OSCAR ENRIQUE MEDINA</t>
  </si>
  <si>
    <t>19001333150220090000100</t>
  </si>
  <si>
    <t>ROBERTO ARMANDO AGUILAR</t>
  </si>
  <si>
    <t>Termina el proceso 2009 00001, dispone integrar demandantes al 2009 00374,</t>
  </si>
  <si>
    <t>520013333082013014801</t>
  </si>
  <si>
    <t>JESUS HERNANDO NARVAEZ URBANO Y OTROS</t>
  </si>
  <si>
    <t>YASMIN HERNANDEZ JURADO</t>
  </si>
  <si>
    <t>Se declare al Municipio de Pasto a titulo de falla en el servicio,  de los daños ocasionados a los demandantes derivados del accidente de transito ocurrido el 19 de noviembre de 2011, lo que conlleva a caer en un hueco sin señalizacion,  lo cual produjo su muerte</t>
  </si>
  <si>
    <t>$ 234.269.440,00</t>
  </si>
  <si>
    <t>$ -</t>
  </si>
  <si>
    <t>52001333100420080013501</t>
  </si>
  <si>
    <t>PROCURADURIA JUDICIAL AGRARIA Y AMBIENTAL DE NARIÑO Y PUTUMAYO</t>
  </si>
  <si>
    <t>MARCELA PATRICIA REY BOLIVAR</t>
  </si>
  <si>
    <t xml:space="preserve">SECRETARIA DE GOBIERNO; SECRETARIA DE GESTION AMBIENTAL </t>
  </si>
  <si>
    <t>Se ordene cierre definiivo de mina de Jongovito, cerrando todas las entradas impidiendo el ingreso de personas</t>
  </si>
  <si>
    <t>Cierre incidente de desacato</t>
  </si>
  <si>
    <t xml:space="preserve">Constestacion requerimiento de documentacion por parte de Fiscalia </t>
  </si>
  <si>
    <t>Resolución 163 de mayo de 2012</t>
  </si>
  <si>
    <t>52001233100020040157000</t>
  </si>
  <si>
    <t>CARLOS ARTURO ALVAREZ</t>
  </si>
  <si>
    <t>JAIRO ALBERTO ERASO LOPEZ</t>
  </si>
  <si>
    <t>Demandan Vereda Pejendino Reyes Corregimiento Buesaquillo por falta servicio acueducto alcantarillado.</t>
  </si>
  <si>
    <t>Tribunal Administrativo de Nariño - Mag. Jorge Ordoñez Ordoñez</t>
  </si>
  <si>
    <t>Requerimiento informe de cumplimiento de pacto de cumplimiento</t>
  </si>
  <si>
    <t>Requerimiento de informe de cumplimiento de fallo</t>
  </si>
  <si>
    <t>Resolución 444 de 21 de mayo de 2008</t>
  </si>
  <si>
    <t>Secretaría de Hacienda (Incentivo); Secretaría de Gestión Ambiental (acciones)</t>
  </si>
  <si>
    <t>52001333100820010000300</t>
  </si>
  <si>
    <t>JOSE RAFAEL IBARRA</t>
  </si>
  <si>
    <t>ERWIN SALAZAR GARCIA</t>
  </si>
  <si>
    <t>Declarar administrativa y patrimonialmente responsable por daños-perjuicios causados por calamidad emergencia-inminente peligro  de desplome de vivienda en barrio Villa Lucia</t>
  </si>
  <si>
    <t>RIESGO POR HALLAZGO DE TUNELES EN EL SUBSUELO</t>
  </si>
  <si>
    <t>Accion Judicial - Demanda Administrativa</t>
  </si>
  <si>
    <t>Nulidad y restablecimiento del derecho</t>
  </si>
  <si>
    <t>Acciones Constitucionales</t>
  </si>
  <si>
    <t>Funcionario de la entidad territorial</t>
  </si>
  <si>
    <t>convocante</t>
  </si>
  <si>
    <t>Se Concilio</t>
  </si>
  <si>
    <t>Administrativo</t>
  </si>
  <si>
    <t xml:space="preserve">Abogado Externo </t>
  </si>
  <si>
    <t>convocado</t>
  </si>
  <si>
    <t>No se Concilio</t>
  </si>
  <si>
    <t>Laboral</t>
  </si>
  <si>
    <t>Ordinario</t>
  </si>
  <si>
    <t>Repetir</t>
  </si>
  <si>
    <t>Aprobada</t>
  </si>
  <si>
    <t>SGP</t>
  </si>
  <si>
    <t>No Repetir</t>
  </si>
  <si>
    <t>Improbada</t>
  </si>
  <si>
    <t>Regalias</t>
  </si>
  <si>
    <t>COLUMNA M, X</t>
  </si>
  <si>
    <t>Terminacion del Proceso</t>
  </si>
  <si>
    <t>Recursos Propios</t>
  </si>
  <si>
    <t>Reparacion Directa</t>
  </si>
  <si>
    <t>Yuri Suarez</t>
  </si>
  <si>
    <t>T.P.130020</t>
  </si>
  <si>
    <t>Continuar el Litigio sobre lo No Conciliado</t>
  </si>
  <si>
    <t>Accion Judicial - Demanda Civil</t>
  </si>
  <si>
    <t>Wilder Calderon</t>
  </si>
  <si>
    <t>Accion Judicial - Demanda Laboral</t>
  </si>
  <si>
    <t>Nulidad simple</t>
  </si>
  <si>
    <t>Javier Bastidas</t>
  </si>
  <si>
    <t>T.P.76929</t>
  </si>
  <si>
    <t>COLUMNA A</t>
  </si>
  <si>
    <t>Accion Judicial - Penal</t>
  </si>
  <si>
    <t>Accion Contractual</t>
  </si>
  <si>
    <t>Carolina Freire</t>
  </si>
  <si>
    <t>T.P. 302450</t>
  </si>
  <si>
    <t>COLUMNA AA</t>
  </si>
  <si>
    <t xml:space="preserve">Accion Constitucional </t>
  </si>
  <si>
    <t>Controversias Contractuales</t>
  </si>
  <si>
    <t>Javier Peñaranda</t>
  </si>
  <si>
    <t>T.P.31231</t>
  </si>
  <si>
    <t>Ordinario Laboral</t>
  </si>
  <si>
    <t>Jaime Villota</t>
  </si>
  <si>
    <t>EKOGUII</t>
  </si>
  <si>
    <t>Accion Popular</t>
  </si>
  <si>
    <t>Eduardo Sarasty</t>
  </si>
  <si>
    <t>COLUMNA AD</t>
  </si>
  <si>
    <t xml:space="preserve">Pertenencia </t>
  </si>
  <si>
    <t>Nancy Coral</t>
  </si>
  <si>
    <t>COLUMNA J</t>
  </si>
  <si>
    <t>Accion de Grupo</t>
  </si>
  <si>
    <t>Paola Lopez</t>
  </si>
  <si>
    <t>ALTA</t>
  </si>
  <si>
    <t>Accion de Cumplimiento</t>
  </si>
  <si>
    <t>Elizabeth Mendoza</t>
  </si>
  <si>
    <t>T.P. 218693</t>
  </si>
  <si>
    <t>MEDIA</t>
  </si>
  <si>
    <t>Ejecutivo</t>
  </si>
  <si>
    <t xml:space="preserve">Carolina Escandon </t>
  </si>
  <si>
    <t>T.P. 271322</t>
  </si>
  <si>
    <t>Bajo</t>
  </si>
  <si>
    <t>BAJA</t>
  </si>
  <si>
    <t xml:space="preserve">Accion de repeticion </t>
  </si>
  <si>
    <t>REMOTA</t>
  </si>
  <si>
    <t>Accion de tutela</t>
  </si>
  <si>
    <t xml:space="preserve">Roberto Oliva </t>
  </si>
  <si>
    <t>T.P. 80467</t>
  </si>
  <si>
    <t>COLUMNA L</t>
  </si>
  <si>
    <t>Desline y amojonamiento</t>
  </si>
  <si>
    <t xml:space="preserve">Miguel Morales </t>
  </si>
  <si>
    <t xml:space="preserve">T.P. 334981 </t>
  </si>
  <si>
    <t>nulidad electoral</t>
  </si>
  <si>
    <t xml:space="preserve">Yanet Bastidas </t>
  </si>
  <si>
    <t>T.P. 349822</t>
  </si>
  <si>
    <t>Consejo de Estado Mag. Sandra Lisset Ibarra Velez</t>
  </si>
  <si>
    <t>Consejo de Estado Mag. Hernan Andrade Rincon</t>
  </si>
  <si>
    <t>Corte Suprema de Justicia- Sala de Casacion Laboral</t>
  </si>
  <si>
    <t>Juzgado Cuarto Civil Transitorio de Pequeñas Causas y Competencias Multiples</t>
  </si>
  <si>
    <t xml:space="preserve">Consejo de Estado Mg William Hernandez Gómez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</si>
</sst>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164" formatCode="d/m/yyyy"/>
    <numFmt numFmtId="165" formatCode="_-[$$-240A]\ * #,##0.00_-;\-[$$-240A]\ * #,##0.00_-;_-[$$-240A]\ * &quot;-&quot;??_-;_-@"/>
    <numFmt numFmtId="166" formatCode="&quot;$&quot;#,##0.00"/>
    <numFmt numFmtId="167" formatCode="_-&quot;$&quot;* #,##0.00_-;\-&quot;$&quot;* #,##0.00_-;_-&quot;$&quot;* &quot;-&quot;??_-;_-@"/>
    <numFmt numFmtId="168" formatCode="&quot;$&quot;\ #,##0.00"/>
    <numFmt numFmtId="169" formatCode="_-&quot;$&quot;* #,##0.00_-;_-&quot;$&quot;* \-#,##0.00_-;_-&quot;$&quot;* &quot;-&quot;??_-;_-@"/>
    <numFmt numFmtId="170" formatCode="dd/mm/yyyy"/>
    <numFmt numFmtId="171" formatCode="dd\-mm\-yyyy"/>
    <numFmt numFmtId="172" formatCode="&quot;$&quot;#,##0"/>
    <numFmt numFmtId="173" formatCode="_-* #,##0.00_-;\-* #,##0.00_-;_-* &quot;-&quot;??_-;_-@"/>
    <numFmt numFmtId="174" formatCode="d/mmmm/yyyy"/>
    <numFmt numFmtId="175" formatCode="dd/mm/yy"/>
    <numFmt numFmtId="176" formatCode="mmmm\ yyyy"/>
    <numFmt numFmtId="177" formatCode="_-&quot;$&quot;* #,##0_-;_-&quot;$&quot;* \-#,##0_-;_-&quot;$&quot;* &quot;-&quot;??_-;_-@"/>
    <numFmt numFmtId="178" formatCode="dd/mm"/>
    <numFmt numFmtId="179" formatCode="dd/mmmm/yyyy"/>
    <numFmt numFmtId="180" formatCode="dd/mmm/yyyy"/>
    <numFmt numFmtId="181" formatCode="&quot;$&quot;\ #,##0"/>
  </numFmts>
  <fonts count="30">
    <font>
      <sz val="11"/>
      <color theme="1"/>
      <name val="Calibri"/>
      <scheme val="minor"/>
    </font>
    <font>
      <b/>
      <sz val="11"/>
      <color rgb="FF000000"/>
      <name val="Century Gothic"/>
    </font>
    <font>
      <b/>
      <sz val="11"/>
      <color theme="1"/>
      <name val="Century Gothic"/>
    </font>
    <font>
      <sz val="11"/>
      <color theme="1"/>
      <name val="Century Gothic"/>
    </font>
    <font>
      <sz val="11"/>
      <color rgb="FF000000"/>
      <name val="Century Gothic"/>
    </font>
    <font>
      <b/>
      <sz val="11"/>
      <color rgb="FFFFFFFF"/>
      <name val="Century Gothic"/>
    </font>
    <font>
      <sz val="11"/>
      <color theme="1"/>
      <name val="Calibri"/>
      <scheme val="minor"/>
    </font>
    <font>
      <sz val="11"/>
      <color theme="1"/>
      <name val="Century Gothic"/>
    </font>
    <font>
      <sz val="11"/>
      <color rgb="FF222222"/>
      <name val="Arial"/>
    </font>
    <font>
      <sz val="11"/>
      <color rgb="FF000000"/>
      <name val="Arial"/>
    </font>
    <font>
      <sz val="11"/>
      <color rgb="FF333333"/>
      <name val="Century Gothic"/>
    </font>
    <font>
      <u/>
      <sz val="11"/>
      <color rgb="FF434343"/>
      <name val="Roboto"/>
    </font>
    <font>
      <sz val="12"/>
      <color rgb="FF000000"/>
      <name val="&quot;Century Gothic&quot;"/>
    </font>
    <font>
      <sz val="11"/>
      <color rgb="FF333333"/>
      <name val="&quot;Quattrocento Sans&quot;"/>
    </font>
    <font>
      <sz val="11"/>
      <color rgb="FF222222"/>
      <name val="Century Gothic"/>
    </font>
    <font>
      <sz val="11"/>
      <color rgb="FF222222"/>
      <name val="Century Gothic"/>
    </font>
    <font>
      <u/>
      <sz val="11"/>
      <color rgb="FF000000"/>
      <name val="Century Gothic"/>
    </font>
    <font>
      <u/>
      <sz val="11"/>
      <color rgb="FF000000"/>
      <name val="Century Gothic"/>
    </font>
    <font>
      <u/>
      <sz val="11"/>
      <color rgb="FF000000"/>
      <name val="Century Gothic"/>
    </font>
    <font>
      <u/>
      <sz val="11"/>
      <color rgb="FF000000"/>
      <name val="Century Gothic"/>
    </font>
    <font>
      <b/>
      <sz val="11"/>
      <color rgb="FF759B30"/>
      <name val="Century Gothic"/>
    </font>
    <font>
      <i/>
      <sz val="11"/>
      <color rgb="FF000000"/>
      <name val="Century Gothic"/>
    </font>
    <font>
      <i/>
      <sz val="11"/>
      <color theme="1"/>
      <name val="Century Gothic"/>
    </font>
    <font>
      <u/>
      <sz val="11"/>
      <color rgb="FF000000"/>
      <name val="Century Gothic"/>
    </font>
    <font>
      <u/>
      <sz val="11"/>
      <color rgb="FF000000"/>
      <name val="Century Gothic"/>
    </font>
    <font>
      <u/>
      <sz val="11"/>
      <color rgb="FF000000"/>
      <name val="Century Gothic"/>
    </font>
    <font>
      <sz val="11"/>
      <color rgb="FFFF0000"/>
      <name val="Century Gothic"/>
    </font>
    <font>
      <sz val="11"/>
      <color theme="1"/>
      <name val="Calibri"/>
    </font>
    <font>
      <sz val="8"/>
      <color theme="1"/>
      <name val="Calibri"/>
    </font>
    <font>
      <sz val="10"/>
      <color theme="1"/>
      <name val="Century Gothic"/>
    </font>
  </fonts>
  <fills count="14">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00FF00"/>
        <bgColor rgb="FF00FF00"/>
      </patternFill>
    </fill>
    <fill>
      <patternFill patternType="solid">
        <fgColor rgb="FFF6F8F9"/>
        <bgColor rgb="FFF6F8F9"/>
      </patternFill>
    </fill>
    <fill>
      <patternFill patternType="solid">
        <fgColor rgb="FFC9DAF8"/>
        <bgColor rgb="FFC9DAF8"/>
      </patternFill>
    </fill>
    <fill>
      <patternFill patternType="solid">
        <fgColor rgb="FFFF9900"/>
        <bgColor rgb="FFFF9900"/>
      </patternFill>
    </fill>
    <fill>
      <patternFill patternType="solid">
        <fgColor rgb="FFFF0000"/>
        <bgColor rgb="FFFF0000"/>
      </patternFill>
    </fill>
    <fill>
      <patternFill patternType="solid">
        <fgColor rgb="FFCFE2F3"/>
        <bgColor rgb="FFCFE2F3"/>
      </patternFill>
    </fill>
    <fill>
      <patternFill patternType="solid">
        <fgColor rgb="FF00FFFF"/>
        <bgColor rgb="FF00FFFF"/>
      </patternFill>
    </fill>
    <fill>
      <patternFill patternType="solid">
        <fgColor rgb="FFFF00FF"/>
        <bgColor rgb="FFFF00FF"/>
      </patternFill>
    </fill>
    <fill>
      <patternFill patternType="solid">
        <fgColor rgb="FFFFFF00"/>
        <bgColor rgb="FFFFFF00"/>
      </patternFill>
    </fill>
    <fill>
      <patternFill patternType="solid">
        <fgColor rgb="FF4A86E8"/>
        <bgColor rgb="FF4A86E8"/>
      </patternFill>
    </fill>
  </fills>
  <borders count="6">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s>
  <cellStyleXfs count="1">
    <xf numFmtId="0" fontId="0" fillId="0" borderId="0"/>
  </cellStyleXfs>
  <cellXfs count="276">
    <xf numFmtId="0" fontId="0" fillId="0" borderId="0" xfId="0"/>
    <xf numFmtId="0" fontId="1" fillId="0" borderId="0" xfId="0" applyFont="1"/>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wrapText="1"/>
    </xf>
    <xf numFmtId="49" fontId="4" fillId="2" borderId="2" xfId="0" applyNumberFormat="1" applyFont="1" applyFill="1" applyBorder="1" applyAlignment="1">
      <alignment horizontal="center" wrapText="1"/>
    </xf>
    <xf numFmtId="164" fontId="3" fillId="2" borderId="2" xfId="0" applyNumberFormat="1" applyFont="1" applyFill="1" applyBorder="1" applyAlignment="1">
      <alignment horizontal="center" wrapText="1"/>
    </xf>
    <xf numFmtId="164" fontId="2" fillId="2" borderId="2" xfId="0" applyNumberFormat="1" applyFont="1" applyFill="1" applyBorder="1" applyAlignment="1">
      <alignment horizontal="center" wrapText="1"/>
    </xf>
    <xf numFmtId="0" fontId="5" fillId="2" borderId="2" xfId="0" applyFont="1" applyFill="1" applyBorder="1" applyAlignment="1">
      <alignment horizontal="center" wrapText="1"/>
    </xf>
    <xf numFmtId="0" fontId="3" fillId="2" borderId="2" xfId="0" applyFont="1" applyFill="1" applyBorder="1" applyAlignment="1">
      <alignment horizontal="center" wrapText="1"/>
    </xf>
    <xf numFmtId="0" fontId="3" fillId="2" borderId="2" xfId="0" applyFont="1" applyFill="1" applyBorder="1" applyAlignment="1">
      <alignment horizontal="center" vertical="center" wrapText="1"/>
    </xf>
    <xf numFmtId="165" fontId="3" fillId="2" borderId="2" xfId="0" applyNumberFormat="1" applyFont="1" applyFill="1" applyBorder="1" applyAlignment="1">
      <alignment horizontal="center" vertical="center" wrapText="1"/>
    </xf>
    <xf numFmtId="166" fontId="3" fillId="2" borderId="2" xfId="0" applyNumberFormat="1" applyFont="1" applyFill="1" applyBorder="1" applyAlignment="1">
      <alignment horizontal="center" wrapText="1"/>
    </xf>
    <xf numFmtId="165" fontId="3" fillId="2" borderId="2" xfId="0" applyNumberFormat="1" applyFont="1" applyFill="1" applyBorder="1" applyAlignment="1">
      <alignment horizontal="center" wrapText="1"/>
    </xf>
    <xf numFmtId="167" fontId="3" fillId="2" borderId="2" xfId="0" applyNumberFormat="1" applyFont="1" applyFill="1" applyBorder="1" applyAlignment="1">
      <alignment horizontal="center" vertical="center" wrapText="1"/>
    </xf>
    <xf numFmtId="0" fontId="2" fillId="2" borderId="2" xfId="0" applyFont="1" applyFill="1" applyBorder="1" applyAlignment="1">
      <alignment horizontal="center" wrapText="1"/>
    </xf>
    <xf numFmtId="14" fontId="3" fillId="2" borderId="2" xfId="0" applyNumberFormat="1" applyFont="1" applyFill="1" applyBorder="1" applyAlignment="1">
      <alignment horizontal="center" wrapText="1"/>
    </xf>
    <xf numFmtId="168" fontId="3" fillId="2" borderId="2" xfId="0" applyNumberFormat="1" applyFont="1" applyFill="1" applyBorder="1" applyAlignment="1">
      <alignment horizontal="center" wrapText="1"/>
    </xf>
    <xf numFmtId="169" fontId="3" fillId="2" borderId="2" xfId="0" applyNumberFormat="1" applyFont="1" applyFill="1" applyBorder="1" applyAlignment="1">
      <alignment horizontal="center" wrapText="1"/>
    </xf>
    <xf numFmtId="0" fontId="3" fillId="2" borderId="0" xfId="0" applyFont="1" applyFill="1" applyAlignment="1">
      <alignment horizontal="center"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3" fillId="0" borderId="0" xfId="0" applyFont="1" applyAlignment="1">
      <alignment horizontal="center" vertical="center" wrapText="1"/>
    </xf>
    <xf numFmtId="168" fontId="2" fillId="0" borderId="0" xfId="0" applyNumberFormat="1" applyFont="1" applyAlignment="1">
      <alignment horizontal="center" vertical="center" wrapText="1"/>
    </xf>
    <xf numFmtId="169" fontId="2" fillId="0" borderId="0" xfId="0" applyNumberFormat="1" applyFont="1" applyAlignment="1">
      <alignment horizontal="center" vertical="center" wrapText="1"/>
    </xf>
    <xf numFmtId="14" fontId="2" fillId="0" borderId="0" xfId="0" applyNumberFormat="1" applyFont="1" applyAlignment="1">
      <alignment horizontal="center" vertical="center" wrapText="1"/>
    </xf>
    <xf numFmtId="0" fontId="4" fillId="3" borderId="0" xfId="0" applyFont="1" applyFill="1" applyAlignment="1">
      <alignment horizontal="center" vertical="center" wrapText="1"/>
    </xf>
    <xf numFmtId="0" fontId="4" fillId="3" borderId="3" xfId="0" applyFont="1" applyFill="1" applyBorder="1" applyAlignment="1">
      <alignment horizontal="center" vertical="center" wrapText="1"/>
    </xf>
    <xf numFmtId="49" fontId="6" fillId="0" borderId="3" xfId="0" applyNumberFormat="1" applyFont="1" applyBorder="1" applyAlignment="1">
      <alignment vertical="center"/>
    </xf>
    <xf numFmtId="0" fontId="3" fillId="4" borderId="3" xfId="0" applyFont="1" applyFill="1" applyBorder="1" applyAlignment="1">
      <alignment horizontal="center" vertical="center" wrapText="1"/>
    </xf>
    <xf numFmtId="170" fontId="3" fillId="3" borderId="3" xfId="0" applyNumberFormat="1" applyFont="1" applyFill="1" applyBorder="1" applyAlignment="1">
      <alignment horizontal="center" vertical="center" wrapText="1"/>
    </xf>
    <xf numFmtId="0" fontId="6" fillId="0" borderId="3" xfId="0" applyFont="1" applyBorder="1" applyAlignment="1">
      <alignment vertical="center" wrapText="1"/>
    </xf>
    <xf numFmtId="0" fontId="3" fillId="2"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166" fontId="3" fillId="3" borderId="3" xfId="0" applyNumberFormat="1" applyFont="1" applyFill="1" applyBorder="1" applyAlignment="1">
      <alignment vertical="center" wrapText="1"/>
    </xf>
    <xf numFmtId="0" fontId="3" fillId="3" borderId="3" xfId="0" applyFont="1" applyFill="1" applyBorder="1" applyAlignment="1">
      <alignment vertical="center" wrapText="1"/>
    </xf>
    <xf numFmtId="49" fontId="4" fillId="3" borderId="3" xfId="0" applyNumberFormat="1" applyFont="1" applyFill="1" applyBorder="1" applyAlignment="1">
      <alignment horizontal="center" vertical="center" wrapText="1"/>
    </xf>
    <xf numFmtId="0" fontId="7" fillId="0" borderId="3" xfId="0" applyFont="1" applyBorder="1" applyAlignment="1">
      <alignment vertical="center" wrapText="1"/>
    </xf>
    <xf numFmtId="0" fontId="4" fillId="2" borderId="3" xfId="0" applyFont="1" applyFill="1" applyBorder="1" applyAlignment="1">
      <alignment horizontal="center" vertical="center" wrapText="1"/>
    </xf>
    <xf numFmtId="168" fontId="3" fillId="2" borderId="3" xfId="0" applyNumberFormat="1" applyFont="1" applyFill="1" applyBorder="1" applyAlignment="1">
      <alignment horizontal="center" vertical="center" wrapText="1"/>
    </xf>
    <xf numFmtId="169" fontId="3" fillId="2" borderId="3" xfId="0" applyNumberFormat="1" applyFont="1" applyFill="1" applyBorder="1" applyAlignment="1">
      <alignment horizontal="center" vertical="center" wrapText="1"/>
    </xf>
    <xf numFmtId="169" fontId="3" fillId="2" borderId="0" xfId="0" applyNumberFormat="1" applyFont="1" applyFill="1" applyAlignment="1">
      <alignment horizontal="center" vertical="center" wrapText="1"/>
    </xf>
    <xf numFmtId="169" fontId="3" fillId="3" borderId="0" xfId="0" applyNumberFormat="1" applyFont="1" applyFill="1" applyAlignment="1">
      <alignment horizontal="center" vertical="center" wrapText="1"/>
    </xf>
    <xf numFmtId="0" fontId="3" fillId="3" borderId="0" xfId="0" applyFont="1" applyFill="1" applyAlignment="1">
      <alignment horizontal="center" vertical="center" wrapText="1"/>
    </xf>
    <xf numFmtId="49" fontId="8" fillId="2" borderId="3" xfId="0" applyNumberFormat="1" applyFont="1" applyFill="1" applyBorder="1" applyAlignment="1">
      <alignment vertical="center"/>
    </xf>
    <xf numFmtId="0" fontId="8" fillId="2" borderId="0" xfId="0" applyFont="1" applyFill="1" applyAlignment="1">
      <alignment vertical="center" wrapText="1"/>
    </xf>
    <xf numFmtId="0" fontId="8" fillId="2" borderId="3" xfId="0" applyFont="1" applyFill="1" applyBorder="1" applyAlignment="1">
      <alignment vertical="center"/>
    </xf>
    <xf numFmtId="0" fontId="8" fillId="2" borderId="3" xfId="0" applyFont="1" applyFill="1" applyBorder="1" applyAlignment="1">
      <alignment vertical="center" wrapText="1"/>
    </xf>
    <xf numFmtId="0" fontId="3" fillId="5" borderId="3" xfId="0" applyFont="1" applyFill="1" applyBorder="1" applyAlignment="1">
      <alignment horizontal="center" vertical="center" wrapText="1"/>
    </xf>
    <xf numFmtId="0" fontId="6" fillId="0" borderId="3" xfId="0" applyFont="1" applyBorder="1" applyAlignment="1">
      <alignment vertical="center"/>
    </xf>
    <xf numFmtId="49" fontId="8" fillId="2" borderId="0" xfId="0" applyNumberFormat="1" applyFont="1" applyFill="1" applyAlignment="1">
      <alignment vertical="center"/>
    </xf>
    <xf numFmtId="0" fontId="7" fillId="0" borderId="0" xfId="0" applyFont="1" applyAlignment="1">
      <alignment vertical="center" wrapText="1"/>
    </xf>
    <xf numFmtId="49" fontId="9" fillId="2" borderId="3" xfId="0" applyNumberFormat="1" applyFont="1" applyFill="1" applyBorder="1" applyAlignment="1">
      <alignment vertical="center"/>
    </xf>
    <xf numFmtId="166" fontId="6" fillId="0" borderId="0" xfId="0" applyNumberFormat="1" applyFont="1" applyAlignment="1">
      <alignment vertical="center"/>
    </xf>
    <xf numFmtId="0" fontId="10" fillId="2" borderId="0" xfId="0" applyFont="1" applyFill="1" applyAlignment="1">
      <alignment horizontal="center" vertical="center"/>
    </xf>
    <xf numFmtId="0" fontId="4" fillId="4" borderId="0" xfId="0" applyFont="1" applyFill="1" applyAlignment="1">
      <alignment horizontal="center" vertical="center" wrapText="1"/>
    </xf>
    <xf numFmtId="0" fontId="4" fillId="4" borderId="3" xfId="0" applyFont="1" applyFill="1" applyBorder="1" applyAlignment="1">
      <alignment horizontal="center" vertical="center" wrapText="1"/>
    </xf>
    <xf numFmtId="49" fontId="11" fillId="4" borderId="3" xfId="0" applyNumberFormat="1" applyFont="1" applyFill="1" applyBorder="1" applyAlignment="1">
      <alignment vertical="center"/>
    </xf>
    <xf numFmtId="170" fontId="3" fillId="4" borderId="3" xfId="0" applyNumberFormat="1" applyFont="1" applyFill="1" applyBorder="1" applyAlignment="1">
      <alignment horizontal="center" vertical="center" wrapText="1"/>
    </xf>
    <xf numFmtId="0" fontId="6" fillId="4" borderId="3" xfId="0" applyFont="1" applyFill="1" applyBorder="1" applyAlignment="1">
      <alignment vertical="center"/>
    </xf>
    <xf numFmtId="166" fontId="3" fillId="4" borderId="3" xfId="0" applyNumberFormat="1" applyFont="1" applyFill="1" applyBorder="1" applyAlignment="1">
      <alignment vertical="center" wrapText="1"/>
    </xf>
    <xf numFmtId="0" fontId="3" fillId="4" borderId="3" xfId="0" applyFont="1" applyFill="1" applyBorder="1" applyAlignment="1">
      <alignment vertical="center" wrapText="1"/>
    </xf>
    <xf numFmtId="49" fontId="4" fillId="4" borderId="3" xfId="0" applyNumberFormat="1" applyFont="1" applyFill="1" applyBorder="1" applyAlignment="1">
      <alignment horizontal="center" vertical="center" wrapText="1"/>
    </xf>
    <xf numFmtId="0" fontId="7" fillId="4" borderId="3" xfId="0" applyFont="1" applyFill="1" applyBorder="1" applyAlignment="1">
      <alignment vertical="center" wrapText="1"/>
    </xf>
    <xf numFmtId="168" fontId="3" fillId="4" borderId="3" xfId="0" applyNumberFormat="1" applyFont="1" applyFill="1" applyBorder="1" applyAlignment="1">
      <alignment horizontal="center" vertical="center" wrapText="1"/>
    </xf>
    <xf numFmtId="169" fontId="3" fillId="4" borderId="3" xfId="0" applyNumberFormat="1" applyFont="1" applyFill="1" applyBorder="1" applyAlignment="1">
      <alignment horizontal="center" vertical="center" wrapText="1"/>
    </xf>
    <xf numFmtId="169" fontId="3" fillId="4" borderId="0" xfId="0" applyNumberFormat="1" applyFont="1" applyFill="1" applyAlignment="1">
      <alignment horizontal="center" vertical="center" wrapText="1"/>
    </xf>
    <xf numFmtId="0" fontId="3" fillId="4" borderId="0" xfId="0" applyFont="1" applyFill="1" applyAlignment="1">
      <alignment horizontal="center" vertical="center" wrapText="1"/>
    </xf>
    <xf numFmtId="49" fontId="6" fillId="2" borderId="3" xfId="0" applyNumberFormat="1" applyFont="1" applyFill="1" applyBorder="1" applyAlignment="1">
      <alignment vertical="center"/>
    </xf>
    <xf numFmtId="0" fontId="12" fillId="2" borderId="0" xfId="0" applyFont="1" applyFill="1" applyAlignment="1">
      <alignment vertical="center"/>
    </xf>
    <xf numFmtId="0" fontId="13" fillId="2" borderId="0" xfId="0" applyFont="1" applyFill="1" applyAlignment="1">
      <alignment horizontal="center" vertical="center"/>
    </xf>
    <xf numFmtId="0" fontId="3" fillId="0" borderId="3" xfId="0" applyFont="1" applyBorder="1" applyAlignment="1">
      <alignment vertical="center" wrapText="1"/>
    </xf>
    <xf numFmtId="168" fontId="3" fillId="3" borderId="3" xfId="0" applyNumberFormat="1" applyFont="1" applyFill="1" applyBorder="1" applyAlignment="1">
      <alignment horizontal="center" vertical="center" wrapText="1"/>
    </xf>
    <xf numFmtId="169" fontId="3" fillId="3" borderId="3" xfId="0" applyNumberFormat="1" applyFont="1" applyFill="1" applyBorder="1" applyAlignment="1">
      <alignment horizontal="center" vertical="center" wrapText="1"/>
    </xf>
    <xf numFmtId="49" fontId="14" fillId="2" borderId="3" xfId="0" applyNumberFormat="1" applyFont="1" applyFill="1" applyBorder="1" applyAlignment="1">
      <alignment vertical="center"/>
    </xf>
    <xf numFmtId="169" fontId="3" fillId="3" borderId="3" xfId="0" applyNumberFormat="1" applyFont="1" applyFill="1" applyBorder="1" applyAlignment="1">
      <alignment vertical="center" wrapText="1"/>
    </xf>
    <xf numFmtId="49" fontId="3" fillId="2" borderId="3" xfId="0" applyNumberFormat="1"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2" borderId="3" xfId="0" applyNumberFormat="1" applyFont="1" applyFill="1" applyBorder="1" applyAlignment="1">
      <alignment vertical="center" wrapText="1"/>
    </xf>
    <xf numFmtId="0" fontId="7" fillId="0" borderId="3" xfId="0" applyFont="1" applyBorder="1" applyAlignment="1">
      <alignment vertical="center"/>
    </xf>
    <xf numFmtId="49" fontId="4" fillId="2" borderId="3" xfId="0" applyNumberFormat="1" applyFont="1" applyFill="1" applyBorder="1" applyAlignment="1">
      <alignment vertical="center"/>
    </xf>
    <xf numFmtId="0" fontId="3" fillId="6" borderId="3"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7" fillId="0" borderId="3" xfId="0" applyFont="1" applyBorder="1" applyAlignment="1">
      <alignment horizontal="center" vertical="center" wrapText="1"/>
    </xf>
    <xf numFmtId="0" fontId="14" fillId="2" borderId="3" xfId="0" applyFont="1" applyFill="1" applyBorder="1" applyAlignment="1">
      <alignment vertical="center"/>
    </xf>
    <xf numFmtId="170" fontId="3" fillId="2" borderId="3" xfId="0" applyNumberFormat="1" applyFont="1" applyFill="1" applyBorder="1" applyAlignment="1">
      <alignment horizontal="center" vertical="center" wrapText="1"/>
    </xf>
    <xf numFmtId="49" fontId="4" fillId="3" borderId="3" xfId="0" applyNumberFormat="1" applyFont="1" applyFill="1" applyBorder="1" applyAlignment="1">
      <alignment vertical="center"/>
    </xf>
    <xf numFmtId="0" fontId="3" fillId="7" borderId="3" xfId="0" applyFont="1" applyFill="1" applyBorder="1" applyAlignment="1">
      <alignment horizontal="center" vertical="center" wrapText="1"/>
    </xf>
    <xf numFmtId="49" fontId="4" fillId="2" borderId="0" xfId="0" applyNumberFormat="1" applyFont="1" applyFill="1" applyAlignment="1">
      <alignment vertical="center"/>
    </xf>
    <xf numFmtId="49" fontId="3" fillId="0" borderId="3" xfId="0" applyNumberFormat="1" applyFont="1" applyBorder="1" applyAlignment="1">
      <alignment vertical="center"/>
    </xf>
    <xf numFmtId="49" fontId="3" fillId="0" borderId="0" xfId="0" applyNumberFormat="1" applyFont="1" applyAlignment="1">
      <alignment vertical="center"/>
    </xf>
    <xf numFmtId="0" fontId="15" fillId="2" borderId="0" xfId="0" applyFont="1" applyFill="1" applyAlignment="1">
      <alignment vertical="center" wrapText="1"/>
    </xf>
    <xf numFmtId="0" fontId="4" fillId="3" borderId="0" xfId="0" quotePrefix="1" applyFont="1" applyFill="1" applyAlignment="1">
      <alignment horizontal="center" vertical="center" wrapText="1"/>
    </xf>
    <xf numFmtId="0" fontId="3" fillId="0" borderId="3" xfId="0" applyFont="1" applyBorder="1" applyAlignment="1">
      <alignment vertical="center"/>
    </xf>
    <xf numFmtId="166" fontId="4" fillId="3" borderId="3" xfId="0" applyNumberFormat="1" applyFont="1" applyFill="1" applyBorder="1" applyAlignment="1">
      <alignment horizontal="center" vertical="center" wrapText="1"/>
    </xf>
    <xf numFmtId="0" fontId="14" fillId="2" borderId="3" xfId="0" applyFont="1" applyFill="1" applyBorder="1" applyAlignment="1">
      <alignment horizontal="center" vertical="center" wrapText="1"/>
    </xf>
    <xf numFmtId="0" fontId="3" fillId="0" borderId="0" xfId="0" applyFont="1" applyAlignment="1">
      <alignment vertical="center" wrapText="1"/>
    </xf>
    <xf numFmtId="166" fontId="4" fillId="3" borderId="3" xfId="0" applyNumberFormat="1" applyFont="1" applyFill="1" applyBorder="1" applyAlignment="1">
      <alignment vertical="center" wrapText="1"/>
    </xf>
    <xf numFmtId="49" fontId="4" fillId="2" borderId="3" xfId="0" applyNumberFormat="1" applyFont="1" applyFill="1" applyBorder="1" applyAlignment="1">
      <alignment horizontal="center" vertical="center"/>
    </xf>
    <xf numFmtId="0" fontId="4" fillId="3" borderId="3" xfId="0" applyFont="1" applyFill="1" applyBorder="1" applyAlignment="1">
      <alignment vertical="center" wrapText="1"/>
    </xf>
    <xf numFmtId="49" fontId="4" fillId="0" borderId="3" xfId="0" applyNumberFormat="1" applyFont="1" applyBorder="1" applyAlignment="1">
      <alignment horizontal="center" vertical="center"/>
    </xf>
    <xf numFmtId="0" fontId="3" fillId="8" borderId="3" xfId="0" applyFont="1" applyFill="1" applyBorder="1" applyAlignment="1">
      <alignment horizontal="center" vertical="center" wrapText="1"/>
    </xf>
    <xf numFmtId="166" fontId="4" fillId="2" borderId="3" xfId="0" applyNumberFormat="1" applyFont="1" applyFill="1" applyBorder="1" applyAlignment="1">
      <alignment vertical="center" wrapText="1"/>
    </xf>
    <xf numFmtId="0" fontId="4" fillId="2" borderId="3" xfId="0" applyFont="1" applyFill="1" applyBorder="1" applyAlignment="1">
      <alignment vertical="center" wrapText="1"/>
    </xf>
    <xf numFmtId="166" fontId="4" fillId="2" borderId="3"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14" fillId="3"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49" fontId="4" fillId="5" borderId="3" xfId="0" applyNumberFormat="1" applyFont="1" applyFill="1" applyBorder="1" applyAlignment="1">
      <alignment horizontal="center" vertical="center"/>
    </xf>
    <xf numFmtId="170" fontId="3" fillId="5" borderId="3" xfId="0" applyNumberFormat="1" applyFont="1" applyFill="1" applyBorder="1" applyAlignment="1">
      <alignment horizontal="center" vertical="center" wrapText="1"/>
    </xf>
    <xf numFmtId="0" fontId="14" fillId="5" borderId="3" xfId="0" applyFont="1" applyFill="1" applyBorder="1" applyAlignment="1">
      <alignment horizontal="center" vertical="center" wrapText="1"/>
    </xf>
    <xf numFmtId="0" fontId="3" fillId="9" borderId="3" xfId="0" applyFont="1" applyFill="1" applyBorder="1" applyAlignment="1">
      <alignment horizontal="center" vertical="center" wrapText="1"/>
    </xf>
    <xf numFmtId="166" fontId="4" fillId="5" borderId="3" xfId="0" applyNumberFormat="1" applyFont="1" applyFill="1" applyBorder="1" applyAlignment="1">
      <alignment vertical="center" wrapText="1"/>
    </xf>
    <xf numFmtId="0" fontId="4" fillId="5" borderId="3" xfId="0" applyFont="1" applyFill="1" applyBorder="1" applyAlignment="1">
      <alignment vertical="center" wrapText="1"/>
    </xf>
    <xf numFmtId="166" fontId="4" fillId="5" borderId="3" xfId="0" applyNumberFormat="1" applyFont="1" applyFill="1" applyBorder="1" applyAlignment="1">
      <alignment horizontal="center" vertical="center" wrapText="1"/>
    </xf>
    <xf numFmtId="49" fontId="4" fillId="5" borderId="3" xfId="0" applyNumberFormat="1" applyFont="1" applyFill="1" applyBorder="1" applyAlignment="1">
      <alignment horizontal="center" vertical="center" wrapText="1"/>
    </xf>
    <xf numFmtId="168" fontId="3" fillId="5" borderId="3" xfId="0" applyNumberFormat="1" applyFont="1" applyFill="1" applyBorder="1" applyAlignment="1">
      <alignment horizontal="center" vertical="center" wrapText="1"/>
    </xf>
    <xf numFmtId="169" fontId="3" fillId="5" borderId="3" xfId="0" applyNumberFormat="1" applyFont="1" applyFill="1" applyBorder="1" applyAlignment="1">
      <alignment horizontal="center" vertical="center" wrapText="1"/>
    </xf>
    <xf numFmtId="0" fontId="4" fillId="7" borderId="3" xfId="0" applyFont="1" applyFill="1" applyBorder="1" applyAlignment="1">
      <alignment horizontal="center" vertical="center" wrapText="1"/>
    </xf>
    <xf numFmtId="49" fontId="4" fillId="2" borderId="0" xfId="0" applyNumberFormat="1" applyFont="1" applyFill="1" applyAlignment="1">
      <alignment horizontal="center" vertical="center"/>
    </xf>
    <xf numFmtId="0" fontId="14" fillId="2" borderId="0" xfId="0" applyFont="1" applyFill="1" applyAlignment="1">
      <alignment horizontal="center" vertical="center" wrapText="1"/>
    </xf>
    <xf numFmtId="9" fontId="3" fillId="6" borderId="3" xfId="0" applyNumberFormat="1" applyFont="1" applyFill="1" applyBorder="1" applyAlignment="1">
      <alignment horizontal="center" vertical="center" wrapText="1"/>
    </xf>
    <xf numFmtId="49" fontId="16" fillId="2" borderId="3" xfId="0" applyNumberFormat="1" applyFont="1" applyFill="1" applyBorder="1" applyAlignment="1">
      <alignment horizontal="center" vertical="center"/>
    </xf>
    <xf numFmtId="0" fontId="3" fillId="0" borderId="3" xfId="0" applyFont="1" applyBorder="1" applyAlignment="1">
      <alignment horizontal="center" vertical="center" wrapText="1"/>
    </xf>
    <xf numFmtId="171" fontId="3" fillId="2" borderId="3" xfId="0" applyNumberFormat="1" applyFont="1" applyFill="1" applyBorder="1" applyAlignment="1">
      <alignment horizontal="center" vertical="center" wrapText="1"/>
    </xf>
    <xf numFmtId="164" fontId="3" fillId="2" borderId="3" xfId="0" applyNumberFormat="1" applyFont="1" applyFill="1" applyBorder="1" applyAlignment="1">
      <alignment horizontal="center" vertical="center" wrapText="1"/>
    </xf>
    <xf numFmtId="9" fontId="3" fillId="9" borderId="3"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49" fontId="17" fillId="0" borderId="3" xfId="0" applyNumberFormat="1" applyFont="1" applyBorder="1" applyAlignment="1">
      <alignment horizontal="center" vertical="center" wrapText="1"/>
    </xf>
    <xf numFmtId="9" fontId="4" fillId="9" borderId="3" xfId="0" applyNumberFormat="1" applyFont="1" applyFill="1" applyBorder="1" applyAlignment="1">
      <alignment horizontal="center" vertical="center" wrapText="1"/>
    </xf>
    <xf numFmtId="165" fontId="4" fillId="9" borderId="3" xfId="0" applyNumberFormat="1" applyFont="1" applyFill="1" applyBorder="1" applyAlignment="1">
      <alignment horizontal="center" vertical="center" wrapText="1"/>
    </xf>
    <xf numFmtId="165" fontId="4" fillId="2" borderId="3" xfId="0" applyNumberFormat="1" applyFont="1" applyFill="1" applyBorder="1" applyAlignment="1">
      <alignment horizontal="center" vertical="center" wrapText="1"/>
    </xf>
    <xf numFmtId="49" fontId="18" fillId="2" borderId="3" xfId="0" applyNumberFormat="1" applyFont="1" applyFill="1" applyBorder="1" applyAlignment="1">
      <alignment horizontal="center" vertical="center" wrapText="1"/>
    </xf>
    <xf numFmtId="49" fontId="19" fillId="2" borderId="3" xfId="0" applyNumberFormat="1"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3" fillId="10" borderId="3" xfId="0" applyFont="1" applyFill="1" applyBorder="1" applyAlignment="1">
      <alignment horizontal="center" vertical="center" wrapText="1"/>
    </xf>
    <xf numFmtId="164" fontId="3" fillId="3" borderId="3" xfId="0" applyNumberFormat="1" applyFont="1" applyFill="1" applyBorder="1" applyAlignment="1">
      <alignment horizontal="center" vertical="center" wrapText="1"/>
    </xf>
    <xf numFmtId="0" fontId="10" fillId="3" borderId="3" xfId="0" applyFont="1" applyFill="1" applyBorder="1" applyAlignment="1">
      <alignment horizontal="center" vertical="center" wrapText="1"/>
    </xf>
    <xf numFmtId="49" fontId="4" fillId="3" borderId="3" xfId="0" applyNumberFormat="1" applyFont="1" applyFill="1" applyBorder="1" applyAlignment="1">
      <alignment vertical="center" wrapText="1"/>
    </xf>
    <xf numFmtId="14" fontId="3" fillId="2" borderId="3" xfId="0" applyNumberFormat="1" applyFont="1" applyFill="1" applyBorder="1" applyAlignment="1">
      <alignment horizontal="center" vertical="center" wrapText="1"/>
    </xf>
    <xf numFmtId="165" fontId="4" fillId="3" borderId="3" xfId="0" applyNumberFormat="1" applyFont="1" applyFill="1" applyBorder="1" applyAlignment="1">
      <alignment horizontal="center" vertical="center" wrapText="1"/>
    </xf>
    <xf numFmtId="49" fontId="3" fillId="2" borderId="3" xfId="0" applyNumberFormat="1" applyFont="1" applyFill="1" applyBorder="1" applyAlignment="1">
      <alignment vertical="center" wrapText="1"/>
    </xf>
    <xf numFmtId="164" fontId="4" fillId="2" borderId="3" xfId="0" applyNumberFormat="1" applyFont="1" applyFill="1" applyBorder="1" applyAlignment="1">
      <alignment horizontal="center" vertical="center" wrapText="1"/>
    </xf>
    <xf numFmtId="166" fontId="3" fillId="2" borderId="3" xfId="0" applyNumberFormat="1" applyFont="1" applyFill="1" applyBorder="1" applyAlignment="1">
      <alignment vertical="center" wrapText="1"/>
    </xf>
    <xf numFmtId="0" fontId="4" fillId="10" borderId="3" xfId="0" applyFont="1" applyFill="1" applyBorder="1" applyAlignment="1">
      <alignment horizontal="center" vertical="center" wrapText="1"/>
    </xf>
    <xf numFmtId="49" fontId="3" fillId="10" borderId="3" xfId="0" applyNumberFormat="1" applyFont="1" applyFill="1" applyBorder="1" applyAlignment="1">
      <alignment horizontal="center" vertical="center" wrapText="1"/>
    </xf>
    <xf numFmtId="49" fontId="4" fillId="10" borderId="3" xfId="0" applyNumberFormat="1" applyFont="1" applyFill="1" applyBorder="1" applyAlignment="1">
      <alignment horizontal="center" vertical="center" wrapText="1"/>
    </xf>
    <xf numFmtId="164" fontId="3" fillId="10" borderId="3" xfId="0" applyNumberFormat="1" applyFont="1" applyFill="1" applyBorder="1" applyAlignment="1">
      <alignment horizontal="center" vertical="center" wrapText="1"/>
    </xf>
    <xf numFmtId="170" fontId="3" fillId="10" borderId="3" xfId="0" applyNumberFormat="1" applyFont="1" applyFill="1" applyBorder="1" applyAlignment="1">
      <alignment horizontal="center" vertical="center" wrapText="1"/>
    </xf>
    <xf numFmtId="0" fontId="2" fillId="9" borderId="3" xfId="0" applyFont="1" applyFill="1" applyBorder="1" applyAlignment="1">
      <alignment horizontal="center" vertical="center" wrapText="1"/>
    </xf>
    <xf numFmtId="166" fontId="4" fillId="10" borderId="3" xfId="0" applyNumberFormat="1" applyFont="1" applyFill="1" applyBorder="1" applyAlignment="1">
      <alignment vertical="center" wrapText="1"/>
    </xf>
    <xf numFmtId="0" fontId="4" fillId="10" borderId="3" xfId="0" applyFont="1" applyFill="1" applyBorder="1" applyAlignment="1">
      <alignment vertical="center" wrapText="1"/>
    </xf>
    <xf numFmtId="166" fontId="4" fillId="10" borderId="3" xfId="0" applyNumberFormat="1" applyFont="1" applyFill="1" applyBorder="1" applyAlignment="1">
      <alignment horizontal="center" vertical="center" wrapText="1"/>
    </xf>
    <xf numFmtId="49" fontId="4" fillId="10" borderId="3" xfId="0" applyNumberFormat="1" applyFont="1" applyFill="1" applyBorder="1" applyAlignment="1">
      <alignment vertical="center" wrapText="1"/>
    </xf>
    <xf numFmtId="168" fontId="3" fillId="10" borderId="3" xfId="0" applyNumberFormat="1" applyFont="1" applyFill="1" applyBorder="1" applyAlignment="1">
      <alignment horizontal="center" vertical="center" wrapText="1"/>
    </xf>
    <xf numFmtId="169" fontId="3" fillId="10" borderId="3" xfId="0" applyNumberFormat="1" applyFont="1" applyFill="1" applyBorder="1" applyAlignment="1">
      <alignment horizontal="center" vertical="center" wrapText="1"/>
    </xf>
    <xf numFmtId="0" fontId="4" fillId="8" borderId="3" xfId="0" applyFont="1" applyFill="1" applyBorder="1" applyAlignment="1">
      <alignment horizontal="center" vertical="center" wrapText="1"/>
    </xf>
    <xf numFmtId="0" fontId="3" fillId="11" borderId="3" xfId="0" applyFont="1" applyFill="1" applyBorder="1" applyAlignment="1">
      <alignment horizontal="center" vertical="center" wrapText="1"/>
    </xf>
    <xf numFmtId="165" fontId="4" fillId="2" borderId="3" xfId="0" applyNumberFormat="1" applyFont="1" applyFill="1" applyBorder="1" applyAlignment="1">
      <alignment vertical="center" wrapText="1"/>
    </xf>
    <xf numFmtId="0" fontId="3" fillId="2" borderId="3" xfId="0" applyFont="1" applyFill="1" applyBorder="1" applyAlignment="1">
      <alignment vertical="center" wrapText="1"/>
    </xf>
    <xf numFmtId="165" fontId="3" fillId="2" borderId="3" xfId="0" applyNumberFormat="1" applyFont="1" applyFill="1" applyBorder="1" applyAlignment="1">
      <alignment horizontal="center" vertical="center" wrapText="1"/>
    </xf>
    <xf numFmtId="166" fontId="20" fillId="2" borderId="3" xfId="0" applyNumberFormat="1" applyFont="1" applyFill="1" applyBorder="1" applyAlignment="1">
      <alignment vertical="center" wrapText="1"/>
    </xf>
    <xf numFmtId="0" fontId="4" fillId="12" borderId="3" xfId="0" applyFont="1" applyFill="1" applyBorder="1" applyAlignment="1">
      <alignment horizontal="center" vertical="center" wrapText="1"/>
    </xf>
    <xf numFmtId="49" fontId="3" fillId="12" borderId="3" xfId="0" applyNumberFormat="1" applyFont="1" applyFill="1" applyBorder="1" applyAlignment="1">
      <alignment horizontal="center" vertical="center" wrapText="1"/>
    </xf>
    <xf numFmtId="49" fontId="4" fillId="12" borderId="3" xfId="0" applyNumberFormat="1" applyFont="1" applyFill="1" applyBorder="1" applyAlignment="1">
      <alignment horizontal="center" vertical="center" wrapText="1"/>
    </xf>
    <xf numFmtId="0" fontId="3" fillId="12" borderId="3" xfId="0" applyFont="1" applyFill="1" applyBorder="1" applyAlignment="1">
      <alignment horizontal="center" vertical="center" wrapText="1"/>
    </xf>
    <xf numFmtId="164" fontId="3" fillId="12" borderId="3" xfId="0" applyNumberFormat="1" applyFont="1" applyFill="1" applyBorder="1" applyAlignment="1">
      <alignment horizontal="center" vertical="center" wrapText="1"/>
    </xf>
    <xf numFmtId="165" fontId="4" fillId="12" borderId="3" xfId="0" applyNumberFormat="1" applyFont="1" applyFill="1" applyBorder="1" applyAlignment="1">
      <alignment horizontal="center" vertical="center" wrapText="1"/>
    </xf>
    <xf numFmtId="0" fontId="10" fillId="12" borderId="3" xfId="0" applyFont="1" applyFill="1" applyBorder="1" applyAlignment="1">
      <alignment horizontal="center" vertical="center" wrapText="1"/>
    </xf>
    <xf numFmtId="166" fontId="4" fillId="12" borderId="3" xfId="0" applyNumberFormat="1" applyFont="1" applyFill="1" applyBorder="1" applyAlignment="1">
      <alignment vertical="center" wrapText="1"/>
    </xf>
    <xf numFmtId="0" fontId="4" fillId="12" borderId="3" xfId="0" applyFont="1" applyFill="1" applyBorder="1" applyAlignment="1">
      <alignment vertical="center" wrapText="1"/>
    </xf>
    <xf numFmtId="49" fontId="4" fillId="12" borderId="3" xfId="0" applyNumberFormat="1" applyFont="1" applyFill="1" applyBorder="1" applyAlignment="1">
      <alignment vertical="center" wrapText="1"/>
    </xf>
    <xf numFmtId="168" fontId="3" fillId="12" borderId="3" xfId="0" applyNumberFormat="1" applyFont="1" applyFill="1" applyBorder="1" applyAlignment="1">
      <alignment horizontal="center" vertical="center" wrapText="1"/>
    </xf>
    <xf numFmtId="169" fontId="3" fillId="12" borderId="3" xfId="0" applyNumberFormat="1" applyFont="1" applyFill="1" applyBorder="1" applyAlignment="1">
      <alignment horizontal="center" vertical="center" wrapText="1"/>
    </xf>
    <xf numFmtId="166" fontId="21" fillId="2" borderId="3" xfId="0" applyNumberFormat="1" applyFont="1" applyFill="1" applyBorder="1" applyAlignment="1">
      <alignment horizontal="center" vertical="center" wrapText="1"/>
    </xf>
    <xf numFmtId="166" fontId="22" fillId="2" borderId="3"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4" fillId="2" borderId="3" xfId="0" applyNumberFormat="1" applyFont="1" applyFill="1" applyBorder="1" applyAlignment="1">
      <alignment horizontal="center" vertical="center" wrapText="1"/>
    </xf>
    <xf numFmtId="165" fontId="4" fillId="6" borderId="3" xfId="0" applyNumberFormat="1" applyFont="1" applyFill="1" applyBorder="1" applyAlignment="1">
      <alignment horizontal="center" vertical="center" wrapText="1"/>
    </xf>
    <xf numFmtId="9" fontId="4" fillId="6" borderId="3"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4" fillId="6" borderId="3"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169" fontId="4" fillId="2" borderId="3" xfId="0" applyNumberFormat="1" applyFont="1" applyFill="1" applyBorder="1" applyAlignment="1">
      <alignment horizontal="center" vertical="center" wrapText="1"/>
    </xf>
    <xf numFmtId="168" fontId="4" fillId="2" borderId="3" xfId="0" applyNumberFormat="1" applyFont="1" applyFill="1" applyBorder="1" applyAlignment="1">
      <alignment horizontal="center" vertical="center" wrapText="1"/>
    </xf>
    <xf numFmtId="0" fontId="4" fillId="2" borderId="3" xfId="0" applyFont="1" applyFill="1" applyBorder="1" applyAlignment="1">
      <alignment horizontal="center" wrapText="1"/>
    </xf>
    <xf numFmtId="2" fontId="4" fillId="2" borderId="3" xfId="0" applyNumberFormat="1" applyFont="1" applyFill="1" applyBorder="1" applyAlignment="1">
      <alignment horizontal="center" vertical="center" wrapText="1"/>
    </xf>
    <xf numFmtId="170" fontId="4" fillId="2" borderId="3"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6" fillId="2" borderId="0" xfId="0" applyFont="1" applyFill="1" applyAlignment="1">
      <alignment vertical="center"/>
    </xf>
    <xf numFmtId="165" fontId="3" fillId="2" borderId="3" xfId="0" applyNumberFormat="1" applyFont="1" applyFill="1" applyBorder="1" applyAlignment="1">
      <alignment vertical="center" wrapText="1"/>
    </xf>
    <xf numFmtId="49" fontId="3" fillId="4" borderId="3" xfId="0" applyNumberFormat="1" applyFont="1" applyFill="1" applyBorder="1" applyAlignment="1">
      <alignment horizontal="center" vertical="center" wrapText="1"/>
    </xf>
    <xf numFmtId="164" fontId="4" fillId="4" borderId="3" xfId="0" applyNumberFormat="1" applyFont="1" applyFill="1" applyBorder="1" applyAlignment="1">
      <alignment horizontal="center" vertical="center" wrapText="1"/>
    </xf>
    <xf numFmtId="164" fontId="3" fillId="4" borderId="3" xfId="0" applyNumberFormat="1" applyFont="1" applyFill="1" applyBorder="1" applyAlignment="1">
      <alignment horizontal="center" vertical="center" wrapText="1"/>
    </xf>
    <xf numFmtId="9" fontId="3" fillId="4" borderId="3" xfId="0" applyNumberFormat="1" applyFont="1" applyFill="1" applyBorder="1" applyAlignment="1">
      <alignment horizontal="center" vertical="center" wrapText="1"/>
    </xf>
    <xf numFmtId="166" fontId="4" fillId="4" borderId="3" xfId="0" applyNumberFormat="1" applyFont="1" applyFill="1" applyBorder="1" applyAlignment="1">
      <alignment vertical="center" wrapText="1"/>
    </xf>
    <xf numFmtId="0" fontId="4" fillId="4" borderId="3" xfId="0" applyFont="1" applyFill="1" applyBorder="1" applyAlignment="1">
      <alignment vertical="center" wrapText="1"/>
    </xf>
    <xf numFmtId="165" fontId="4" fillId="4" borderId="3" xfId="0" applyNumberFormat="1" applyFont="1" applyFill="1" applyBorder="1" applyAlignment="1">
      <alignment horizontal="center" vertical="center" wrapText="1"/>
    </xf>
    <xf numFmtId="49" fontId="3" fillId="4" borderId="3" xfId="0" applyNumberFormat="1" applyFont="1" applyFill="1" applyBorder="1" applyAlignment="1">
      <alignment vertical="center" wrapText="1"/>
    </xf>
    <xf numFmtId="164" fontId="4" fillId="3" borderId="3" xfId="0" applyNumberFormat="1" applyFont="1" applyFill="1" applyBorder="1" applyAlignment="1">
      <alignment horizontal="center" vertical="center" wrapText="1"/>
    </xf>
    <xf numFmtId="49" fontId="3" fillId="3" borderId="3" xfId="0" applyNumberFormat="1" applyFont="1" applyFill="1" applyBorder="1" applyAlignment="1">
      <alignment vertical="center" wrapText="1"/>
    </xf>
    <xf numFmtId="9" fontId="3" fillId="2" borderId="3" xfId="0" applyNumberFormat="1"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0" fontId="6" fillId="0" borderId="0" xfId="0" applyFont="1" applyAlignment="1">
      <alignment vertical="center"/>
    </xf>
    <xf numFmtId="172" fontId="3" fillId="2" borderId="3" xfId="0" applyNumberFormat="1" applyFont="1" applyFill="1" applyBorder="1" applyAlignment="1">
      <alignment horizontal="center" vertical="center" wrapText="1"/>
    </xf>
    <xf numFmtId="166" fontId="3" fillId="2" borderId="3" xfId="0" applyNumberFormat="1" applyFont="1" applyFill="1" applyBorder="1" applyAlignment="1">
      <alignment horizontal="center" vertical="center" wrapText="1"/>
    </xf>
    <xf numFmtId="49" fontId="4" fillId="2" borderId="3" xfId="0" quotePrefix="1" applyNumberFormat="1" applyFont="1" applyFill="1" applyBorder="1" applyAlignment="1">
      <alignment horizontal="center" vertical="center" wrapText="1"/>
    </xf>
    <xf numFmtId="167" fontId="3" fillId="2" borderId="3" xfId="0" applyNumberFormat="1" applyFont="1" applyFill="1" applyBorder="1" applyAlignment="1">
      <alignment horizontal="center" vertical="center" wrapText="1"/>
    </xf>
    <xf numFmtId="173" fontId="3" fillId="2" borderId="3" xfId="0" applyNumberFormat="1" applyFont="1" applyFill="1" applyBorder="1" applyAlignment="1">
      <alignment horizontal="center" vertical="center" wrapText="1"/>
    </xf>
    <xf numFmtId="2" fontId="8" fillId="2" borderId="0" xfId="0" applyNumberFormat="1" applyFont="1" applyFill="1" applyAlignment="1">
      <alignment vertical="center"/>
    </xf>
    <xf numFmtId="0" fontId="6" fillId="0" borderId="0" xfId="0" applyFont="1" applyAlignment="1">
      <alignment vertical="center" wrapText="1"/>
    </xf>
    <xf numFmtId="9" fontId="3" fillId="10" borderId="3" xfId="0" applyNumberFormat="1" applyFont="1" applyFill="1" applyBorder="1" applyAlignment="1">
      <alignment horizontal="center" vertical="center" wrapText="1"/>
    </xf>
    <xf numFmtId="165" fontId="4" fillId="10" borderId="3" xfId="0" applyNumberFormat="1" applyFont="1" applyFill="1" applyBorder="1" applyAlignment="1">
      <alignment horizontal="center" vertical="center" wrapText="1"/>
    </xf>
    <xf numFmtId="174" fontId="3" fillId="2" borderId="3" xfId="0" applyNumberFormat="1" applyFont="1" applyFill="1" applyBorder="1" applyAlignment="1">
      <alignment horizontal="center" vertical="center" wrapText="1"/>
    </xf>
    <xf numFmtId="166" fontId="1" fillId="2" borderId="3" xfId="0" applyNumberFormat="1" applyFont="1" applyFill="1" applyBorder="1" applyAlignment="1">
      <alignment vertical="center" wrapText="1"/>
    </xf>
    <xf numFmtId="164" fontId="3" fillId="8" borderId="3" xfId="0" applyNumberFormat="1" applyFont="1" applyFill="1" applyBorder="1" applyAlignment="1">
      <alignment horizontal="center" vertical="center" wrapText="1"/>
    </xf>
    <xf numFmtId="175" fontId="3" fillId="2" borderId="3" xfId="0" applyNumberFormat="1" applyFont="1" applyFill="1" applyBorder="1" applyAlignment="1">
      <alignment horizontal="center" vertical="center" wrapText="1"/>
    </xf>
    <xf numFmtId="0" fontId="7" fillId="0" borderId="0" xfId="0" applyFont="1" applyAlignment="1">
      <alignment vertical="center"/>
    </xf>
    <xf numFmtId="176" fontId="3" fillId="2" borderId="3" xfId="0" applyNumberFormat="1" applyFont="1" applyFill="1" applyBorder="1" applyAlignment="1">
      <alignment horizontal="center" vertical="center" wrapText="1"/>
    </xf>
    <xf numFmtId="10" fontId="3" fillId="6" borderId="3" xfId="0" applyNumberFormat="1" applyFont="1" applyFill="1" applyBorder="1" applyAlignment="1">
      <alignment horizontal="center" vertical="center" wrapText="1"/>
    </xf>
    <xf numFmtId="177" fontId="3" fillId="2" borderId="3" xfId="0" applyNumberFormat="1" applyFont="1" applyFill="1" applyBorder="1" applyAlignment="1">
      <alignment horizontal="center" vertical="center" wrapText="1"/>
    </xf>
    <xf numFmtId="164" fontId="4" fillId="12" borderId="3" xfId="0" applyNumberFormat="1" applyFont="1" applyFill="1" applyBorder="1" applyAlignment="1">
      <alignment horizontal="center" vertical="center" wrapText="1"/>
    </xf>
    <xf numFmtId="9" fontId="3" fillId="12" borderId="3" xfId="0" applyNumberFormat="1" applyFont="1" applyFill="1" applyBorder="1" applyAlignment="1">
      <alignment horizontal="center" vertical="center" wrapText="1"/>
    </xf>
    <xf numFmtId="49" fontId="3" fillId="12" borderId="3" xfId="0" applyNumberFormat="1" applyFont="1" applyFill="1" applyBorder="1" applyAlignment="1">
      <alignment vertical="center" wrapText="1"/>
    </xf>
    <xf numFmtId="14" fontId="4" fillId="2" borderId="3" xfId="0" applyNumberFormat="1" applyFont="1" applyFill="1" applyBorder="1" applyAlignment="1">
      <alignment horizontal="center" vertical="center" wrapText="1"/>
    </xf>
    <xf numFmtId="178" fontId="3" fillId="2" borderId="3" xfId="0" applyNumberFormat="1" applyFont="1" applyFill="1" applyBorder="1" applyAlignment="1">
      <alignment horizontal="center" vertical="center" wrapText="1"/>
    </xf>
    <xf numFmtId="0" fontId="3" fillId="13" borderId="3" xfId="0" applyFont="1" applyFill="1" applyBorder="1" applyAlignment="1">
      <alignment horizontal="center" vertical="center" wrapText="1"/>
    </xf>
    <xf numFmtId="49" fontId="3" fillId="13" borderId="3" xfId="0" applyNumberFormat="1" applyFont="1" applyFill="1" applyBorder="1" applyAlignment="1">
      <alignment horizontal="center" vertical="center" wrapText="1"/>
    </xf>
    <xf numFmtId="49" fontId="4" fillId="13" borderId="3" xfId="0" applyNumberFormat="1" applyFont="1" applyFill="1" applyBorder="1" applyAlignment="1">
      <alignment horizontal="center" vertical="center" wrapText="1"/>
    </xf>
    <xf numFmtId="0" fontId="4" fillId="13" borderId="3" xfId="0" applyFont="1" applyFill="1" applyBorder="1" applyAlignment="1">
      <alignment horizontal="center" vertical="center" wrapText="1"/>
    </xf>
    <xf numFmtId="164" fontId="4" fillId="13" borderId="3" xfId="0" applyNumberFormat="1" applyFont="1" applyFill="1" applyBorder="1" applyAlignment="1">
      <alignment horizontal="center" vertical="center" wrapText="1"/>
    </xf>
    <xf numFmtId="164" fontId="3" fillId="13" borderId="3" xfId="0" applyNumberFormat="1" applyFont="1" applyFill="1" applyBorder="1" applyAlignment="1">
      <alignment horizontal="center" vertical="center" wrapText="1"/>
    </xf>
    <xf numFmtId="9" fontId="3" fillId="13" borderId="3" xfId="0" applyNumberFormat="1" applyFont="1" applyFill="1" applyBorder="1" applyAlignment="1">
      <alignment horizontal="center" vertical="center" wrapText="1"/>
    </xf>
    <xf numFmtId="166" fontId="4" fillId="13" borderId="3" xfId="0" applyNumberFormat="1" applyFont="1" applyFill="1" applyBorder="1" applyAlignment="1">
      <alignment vertical="center" wrapText="1"/>
    </xf>
    <xf numFmtId="0" fontId="4" fillId="13" borderId="3" xfId="0" applyFont="1" applyFill="1" applyBorder="1" applyAlignment="1">
      <alignment vertical="center" wrapText="1"/>
    </xf>
    <xf numFmtId="165" fontId="4" fillId="13" borderId="3" xfId="0" applyNumberFormat="1" applyFont="1" applyFill="1" applyBorder="1" applyAlignment="1">
      <alignment horizontal="center" vertical="center" wrapText="1"/>
    </xf>
    <xf numFmtId="49" fontId="3" fillId="13" borderId="3" xfId="0" applyNumberFormat="1" applyFont="1" applyFill="1" applyBorder="1" applyAlignment="1">
      <alignment vertical="center" wrapText="1"/>
    </xf>
    <xf numFmtId="168" fontId="3" fillId="13" borderId="3" xfId="0" applyNumberFormat="1" applyFont="1" applyFill="1" applyBorder="1" applyAlignment="1">
      <alignment horizontal="center" vertical="center" wrapText="1"/>
    </xf>
    <xf numFmtId="169" fontId="3" fillId="13" borderId="3" xfId="0" applyNumberFormat="1" applyFont="1" applyFill="1" applyBorder="1" applyAlignment="1">
      <alignment horizontal="center" vertical="center" wrapText="1"/>
    </xf>
    <xf numFmtId="49" fontId="4" fillId="11" borderId="3" xfId="0" applyNumberFormat="1" applyFont="1" applyFill="1" applyBorder="1" applyAlignment="1">
      <alignment horizontal="center" vertical="center" wrapText="1"/>
    </xf>
    <xf numFmtId="0" fontId="3" fillId="2" borderId="3" xfId="0" applyFont="1" applyFill="1" applyBorder="1" applyAlignment="1">
      <alignment horizontal="center" wrapText="1"/>
    </xf>
    <xf numFmtId="179" fontId="3" fillId="2" borderId="3" xfId="0" applyNumberFormat="1" applyFont="1" applyFill="1" applyBorder="1" applyAlignment="1">
      <alignment horizontal="center" vertical="center" wrapText="1"/>
    </xf>
    <xf numFmtId="180" fontId="3" fillId="2" borderId="3"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181" fontId="3" fillId="2" borderId="3" xfId="0" applyNumberFormat="1" applyFont="1" applyFill="1" applyBorder="1" applyAlignment="1">
      <alignment horizontal="center" vertical="center" wrapText="1"/>
    </xf>
    <xf numFmtId="2" fontId="3" fillId="2" borderId="3" xfId="0" applyNumberFormat="1" applyFont="1" applyFill="1" applyBorder="1" applyAlignment="1">
      <alignment horizontal="center" vertical="center" wrapText="1"/>
    </xf>
    <xf numFmtId="49" fontId="25" fillId="2" borderId="3" xfId="0" applyNumberFormat="1" applyFont="1" applyFill="1" applyBorder="1" applyAlignment="1">
      <alignment horizontal="center" vertical="center" wrapText="1"/>
    </xf>
    <xf numFmtId="169" fontId="2" fillId="2" borderId="3" xfId="0" applyNumberFormat="1" applyFont="1" applyFill="1" applyBorder="1" applyAlignment="1">
      <alignment horizontal="center" vertical="center" wrapText="1"/>
    </xf>
    <xf numFmtId="2" fontId="4" fillId="12" borderId="3" xfId="0" applyNumberFormat="1" applyFont="1" applyFill="1" applyBorder="1" applyAlignment="1">
      <alignment horizontal="center" vertical="center" wrapText="1"/>
    </xf>
    <xf numFmtId="166" fontId="4" fillId="12" borderId="3" xfId="0" applyNumberFormat="1" applyFont="1" applyFill="1" applyBorder="1" applyAlignment="1">
      <alignment horizontal="center" vertical="center" wrapText="1"/>
    </xf>
    <xf numFmtId="167" fontId="3" fillId="12" borderId="3" xfId="0" applyNumberFormat="1" applyFont="1" applyFill="1" applyBorder="1" applyAlignment="1">
      <alignment horizontal="center" vertical="center" wrapText="1"/>
    </xf>
    <xf numFmtId="0" fontId="3" fillId="12" borderId="3" xfId="0" applyFont="1" applyFill="1" applyBorder="1" applyAlignment="1">
      <alignment horizontal="center" wrapText="1"/>
    </xf>
    <xf numFmtId="49" fontId="26" fillId="2" borderId="3" xfId="0" applyNumberFormat="1" applyFont="1" applyFill="1" applyBorder="1" applyAlignment="1">
      <alignment horizontal="center" vertical="center" wrapText="1"/>
    </xf>
    <xf numFmtId="0" fontId="3" fillId="2" borderId="4" xfId="0" applyFont="1" applyFill="1" applyBorder="1" applyAlignment="1">
      <alignment horizontal="center" wrapText="1"/>
    </xf>
    <xf numFmtId="49" fontId="4" fillId="2" borderId="4" xfId="0" applyNumberFormat="1" applyFont="1" applyFill="1" applyBorder="1" applyAlignment="1">
      <alignment horizontal="center" wrapText="1"/>
    </xf>
    <xf numFmtId="164" fontId="3" fillId="2" borderId="4" xfId="0" applyNumberFormat="1" applyFont="1" applyFill="1" applyBorder="1" applyAlignment="1">
      <alignment horizontal="center" wrapText="1"/>
    </xf>
    <xf numFmtId="0" fontId="3" fillId="6" borderId="4" xfId="0" applyFont="1" applyFill="1" applyBorder="1" applyAlignment="1">
      <alignment horizontal="center" wrapText="1"/>
    </xf>
    <xf numFmtId="0" fontId="3" fillId="2" borderId="4" xfId="0" applyFont="1" applyFill="1" applyBorder="1" applyAlignment="1">
      <alignment horizontal="center" vertical="center" wrapText="1"/>
    </xf>
    <xf numFmtId="166" fontId="3" fillId="2" borderId="4" xfId="0" applyNumberFormat="1" applyFont="1" applyFill="1" applyBorder="1" applyAlignment="1">
      <alignment horizontal="center" wrapText="1"/>
    </xf>
    <xf numFmtId="167" fontId="3" fillId="2" borderId="4" xfId="0" applyNumberFormat="1" applyFont="1" applyFill="1" applyBorder="1" applyAlignment="1">
      <alignment horizontal="center" vertical="center" wrapText="1"/>
    </xf>
    <xf numFmtId="49" fontId="3" fillId="2" borderId="4" xfId="0" applyNumberFormat="1" applyFont="1" applyFill="1" applyBorder="1" applyAlignment="1">
      <alignment horizontal="center" wrapText="1"/>
    </xf>
    <xf numFmtId="0" fontId="3" fillId="2" borderId="5" xfId="0" applyFont="1" applyFill="1" applyBorder="1" applyAlignment="1">
      <alignment horizontal="center" wrapText="1"/>
    </xf>
    <xf numFmtId="49" fontId="4" fillId="2" borderId="5" xfId="0" applyNumberFormat="1" applyFont="1" applyFill="1" applyBorder="1" applyAlignment="1">
      <alignment horizontal="center" wrapText="1"/>
    </xf>
    <xf numFmtId="164" fontId="3" fillId="2" borderId="5" xfId="0" applyNumberFormat="1" applyFont="1" applyFill="1" applyBorder="1" applyAlignment="1">
      <alignment horizontal="center" wrapText="1"/>
    </xf>
    <xf numFmtId="0" fontId="3" fillId="6" borderId="5" xfId="0" applyFont="1" applyFill="1" applyBorder="1" applyAlignment="1">
      <alignment horizontal="center" wrapText="1"/>
    </xf>
    <xf numFmtId="0" fontId="3" fillId="2" borderId="5" xfId="0" applyFont="1" applyFill="1" applyBorder="1" applyAlignment="1">
      <alignment horizontal="center" vertical="center" wrapText="1"/>
    </xf>
    <xf numFmtId="166" fontId="3" fillId="2" borderId="5" xfId="0" applyNumberFormat="1" applyFont="1" applyFill="1" applyBorder="1" applyAlignment="1">
      <alignment horizontal="center" wrapText="1"/>
    </xf>
    <xf numFmtId="167" fontId="3" fillId="2" borderId="5" xfId="0" applyNumberFormat="1" applyFont="1" applyFill="1" applyBorder="1" applyAlignment="1">
      <alignment horizontal="center" vertical="center" wrapText="1"/>
    </xf>
    <xf numFmtId="49" fontId="3" fillId="2" borderId="5" xfId="0" applyNumberFormat="1" applyFont="1" applyFill="1" applyBorder="1" applyAlignment="1">
      <alignment horizontal="center" wrapText="1"/>
    </xf>
    <xf numFmtId="0" fontId="27" fillId="0" borderId="0" xfId="0" applyFont="1"/>
    <xf numFmtId="0" fontId="28" fillId="0" borderId="0" xfId="0" applyFont="1" applyAlignment="1">
      <alignment wrapText="1"/>
    </xf>
    <xf numFmtId="0" fontId="29" fillId="3" borderId="3" xfId="0" applyFont="1" applyFill="1" applyBorder="1" applyAlignment="1">
      <alignment horizontal="center" vertical="center" wrapText="1"/>
    </xf>
  </cellXfs>
  <cellStyles count="1">
    <cellStyle name="Normal" xfId="0" builtinId="0"/>
  </cellStyles>
  <dxfs count="41">
    <dxf>
      <fill>
        <patternFill patternType="solid">
          <fgColor rgb="FFB7E1CD"/>
          <bgColor rgb="FFB7E1CD"/>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6">
    <tableStyle name="ACTIVIDAD LITIGIOSA-style" pivot="0" count="4" xr9:uid="{00000000-0011-0000-FFFF-FFFF00000000}">
      <tableStyleElement type="wholeTable" size="0" dxfId="37"/>
      <tableStyleElement type="headerRow" dxfId="40"/>
      <tableStyleElement type="firstRowStripe" dxfId="39"/>
      <tableStyleElement type="secondRowStripe" dxfId="38"/>
    </tableStyle>
    <tableStyle name="ACTIVIDAD LITIGIOSA-style 2" pivot="0" count="2" xr9:uid="{00000000-0011-0000-FFFF-FFFF01000000}">
      <tableStyleElement type="firstRowStripe" dxfId="36"/>
      <tableStyleElement type="secondRowStripe" dxfId="35"/>
    </tableStyle>
    <tableStyle name="ACTIVIDAD LITIGIOSA-style 3" pivot="0" count="2" xr9:uid="{00000000-0011-0000-FFFF-FFFF02000000}">
      <tableStyleElement type="firstRowStripe" dxfId="34"/>
      <tableStyleElement type="secondRowStripe" dxfId="33"/>
    </tableStyle>
    <tableStyle name="ACTIVIDAD LITIGIOSA-style 4" pivot="0" count="2" xr9:uid="{00000000-0011-0000-FFFF-FFFF03000000}">
      <tableStyleElement type="firstRowStripe" dxfId="32"/>
      <tableStyleElement type="secondRowStripe" dxfId="31"/>
    </tableStyle>
    <tableStyle name="ACTIVIDAD LITIGIOSA-style 5" pivot="0" count="2" xr9:uid="{00000000-0011-0000-FFFF-FFFF04000000}">
      <tableStyleElement type="firstRowStripe" dxfId="30"/>
      <tableStyleElement type="secondRowStripe" dxfId="29"/>
    </tableStyle>
    <tableStyle name="PROCESOS CIVILES -style" pivot="0" count="4" xr9:uid="{00000000-0011-0000-FFFF-FFFF05000000}">
      <tableStyleElement type="wholeTable" size="0" dxfId="25"/>
      <tableStyleElement type="headerRow" dxfId="28"/>
      <tableStyleElement type="firstRowStripe" dxfId="27"/>
      <tableStyleElement type="secondRowStripe" dxfId="26"/>
    </tableStyle>
    <tableStyle name="INFORME A MARZO 2026-style" pivot="0" count="4" xr9:uid="{00000000-0011-0000-FFFF-FFFF06000000}">
      <tableStyleElement type="wholeTable" size="0" dxfId="21"/>
      <tableStyleElement type="headerRow" dxfId="24"/>
      <tableStyleElement type="firstRowStripe" dxfId="23"/>
      <tableStyleElement type="secondRowStripe" dxfId="22"/>
    </tableStyle>
    <tableStyle name="INFORME A MARZO 2026-style 2" pivot="0" count="2" xr9:uid="{00000000-0011-0000-FFFF-FFFF07000000}">
      <tableStyleElement type="firstRowStripe" dxfId="20"/>
      <tableStyleElement type="secondRowStripe" dxfId="19"/>
    </tableStyle>
    <tableStyle name="INFORME A MARZO 2026-style 3" pivot="0" count="2" xr9:uid="{00000000-0011-0000-FFFF-FFFF08000000}">
      <tableStyleElement type="firstRowStripe" dxfId="18"/>
      <tableStyleElement type="secondRowStripe" dxfId="17"/>
    </tableStyle>
    <tableStyle name="INFORME A MARZO 2026-style 4" pivot="0" count="2" xr9:uid="{00000000-0011-0000-FFFF-FFFF09000000}">
      <tableStyleElement type="firstRowStripe" dxfId="16"/>
      <tableStyleElement type="secondRowStripe" dxfId="15"/>
    </tableStyle>
    <tableStyle name="INFORME A MARZO 2026-style 5" pivot="0" count="2" xr9:uid="{00000000-0011-0000-FFFF-FFFF0A000000}">
      <tableStyleElement type="firstRowStripe" dxfId="14"/>
      <tableStyleElement type="secondRowStripe" dxfId="13"/>
    </tableStyle>
    <tableStyle name="MARCO FISCAL 2025-style" pivot="0" count="4" xr9:uid="{00000000-0011-0000-FFFF-FFFF0B000000}">
      <tableStyleElement type="wholeTable" size="0" dxfId="9"/>
      <tableStyleElement type="headerRow" dxfId="12"/>
      <tableStyleElement type="firstRowStripe" dxfId="11"/>
      <tableStyleElement type="secondRowStripe" dxfId="10"/>
    </tableStyle>
    <tableStyle name="MARCO FISCAL 2025-style 2" pivot="0" count="2" xr9:uid="{00000000-0011-0000-FFFF-FFFF0C000000}">
      <tableStyleElement type="firstRowStripe" dxfId="8"/>
      <tableStyleElement type="secondRowStripe" dxfId="7"/>
    </tableStyle>
    <tableStyle name="MARCO FISCAL 2025-style 3" pivot="0" count="2" xr9:uid="{00000000-0011-0000-FFFF-FFFF0D000000}">
      <tableStyleElement type="firstRowStripe" dxfId="6"/>
      <tableStyleElement type="secondRowStripe" dxfId="5"/>
    </tableStyle>
    <tableStyle name="MARCO FISCAL 2025-style 4" pivot="0" count="2" xr9:uid="{00000000-0011-0000-FFFF-FFFF0E000000}">
      <tableStyleElement type="firstRowStripe" dxfId="4"/>
      <tableStyleElement type="secondRowStripe" dxfId="3"/>
    </tableStyle>
    <tableStyle name="MARCO FISCAL 2025-style 5" pivot="0" count="2" xr9:uid="{00000000-0011-0000-FFFF-FFFF0F000000}">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theme" Target="theme/theme1.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15" Type="http://schemas.openxmlformats.org/officeDocument/2006/relationships/sharedStrings" Target="sharedStrings.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_1" displayName="Tabla_1" ref="A2:BQ564">
  <autoFilter ref="A2:BQ564" xr:uid="{00000000-0009-0000-0100-000001000000}"/>
  <tableColumns count="69">
    <tableColumn id="1" xr3:uid="{00000000-0010-0000-0000-000001000000}" name="No. "/>
    <tableColumn id="2" xr3:uid="{00000000-0010-0000-0000-000002000000}" name="Ekogui "/>
    <tableColumn id="3" xr3:uid="{00000000-0010-0000-0000-000003000000}" name="ID Ekogui "/>
    <tableColumn id="4" xr3:uid="{00000000-0010-0000-0000-000004000000}" name="Disposicion del expediente"/>
    <tableColumn id="5" xr3:uid="{00000000-0010-0000-0000-000005000000}" name="1 (C) No Proceso"/>
    <tableColumn id="6" xr3:uid="{00000000-0010-0000-0000-000006000000}" name="Año Radicación Demanda "/>
    <tableColumn id="7" xr3:uid="{00000000-0010-0000-0000-000007000000}" name="Fecha de Radicacion"/>
    <tableColumn id="8" xr3:uid="{00000000-0010-0000-0000-000008000000}" name="Demandante"/>
    <tableColumn id="9" xr3:uid="{00000000-0010-0000-0000-000009000000}" name="Apoderado del Demandante"/>
    <tableColumn id="10" xr3:uid="{00000000-0010-0000-0000-00000A000000}" name="Otros Demandados "/>
    <tableColumn id="11" xr3:uid="{00000000-0010-0000-0000-00000B000000}" name="3 (C ) Tipo de proceso"/>
    <tableColumn id="12" xr3:uid="{00000000-0010-0000-0000-00000C000000}" name="4 (C ) Tipo de Accion Judicial"/>
    <tableColumn id="13" xr3:uid="{00000000-0010-0000-0000-00000D000000}" name="7 (F) Fecha de Admisión de la demanda"/>
    <tableColumn id="14" xr3:uid="{00000000-0010-0000-0000-00000E000000}" name="Riesgo de perdida"/>
    <tableColumn id="15" xr3:uid="{00000000-0010-0000-0000-00000F000000}" name="% de perdida del proceso en la parte que se estima corresponda al Municipio cuando hay otros demandados"/>
    <tableColumn id="16" xr3:uid="{00000000-0010-0000-0000-000010000000}" name="Dependencia/ Subdependencia  vinculada"/>
    <tableColumn id="17" xr3:uid="{00000000-0010-0000-0000-000011000000}" name="Medida Cautelar Vigente"/>
    <tableColumn id="18" xr3:uid="{00000000-0010-0000-0000-000012000000}" name="6 (C) Resumen del hecho generador "/>
    <tableColumn id="19" xr3:uid="{00000000-0010-0000-0000-000013000000}" name="Causas "/>
    <tableColumn id="20" xr3:uid="{00000000-0010-0000-0000-000014000000}" name="5 (D) Cuantía inicial de la demanda"/>
    <tableColumn id="21" xr3:uid="{00000000-0010-0000-0000-000015000000}" name="Valor indexado"/>
    <tableColumn id="22" xr3:uid="{00000000-0010-0000-0000-000016000000}" name="Valor Presente Contingencia sugerido"/>
    <tableColumn id="23" xr3:uid="{00000000-0010-0000-0000-000017000000}" name="Provisión Contable "/>
    <tableColumn id="24" xr3:uid="{00000000-0010-0000-0000-000018000000}" name="Fecha estimada de terminación del proceso"/>
    <tableColumn id="25" xr3:uid="{00000000-0010-0000-0000-000019000000}" name="Instancia"/>
    <tableColumn id="26" xr3:uid="{00000000-0010-0000-0000-00001A000000}" name="2 (C ) Autoridad Judicial que trámita ESTE ES EL DE CONOCIMIENTO INICIAL"/>
    <tableColumn id="27" xr3:uid="{00000000-0010-0000-0000-00001B000000}" name="2 (C ) Autoridad Judicial que trámita a la fecha"/>
    <tableColumn id="28" xr3:uid="{00000000-0010-0000-0000-00001C000000}" name="Apoderado de la Entidad Territorial"/>
    <tableColumn id="29" xr3:uid="{00000000-0010-0000-0000-00001D000000}" name="Acta de Posesion -fecha de Posesion / N° de Contrato-Poliza del Contrato-fecha de Vencimiento"/>
    <tableColumn id="30" xr3:uid="{00000000-0010-0000-0000-00001E000000}" name="9 (C ) Estado actual"/>
    <tableColumn id="31" xr3:uid="{00000000-0010-0000-0000-00001F000000}" name="Ultima Actuacion del Apoderado de la Entidad Territorial"/>
    <tableColumn id="32" xr3:uid="{00000000-0010-0000-0000-000020000000}" name="Conciliacion "/>
    <tableColumn id="33" xr3:uid="{00000000-0010-0000-0000-000021000000}" name="Fallo "/>
    <tableColumn id="34" xr3:uid="{00000000-0010-0000-0000-000022000000}" name="10 (F) Fecha decisión final ejecutoriada"/>
    <tableColumn id="35" xr3:uid="{00000000-0010-0000-0000-000023000000}" name="Estado del Proceso "/>
    <tableColumn id="36" xr3:uid="{00000000-0010-0000-0000-000024000000}" name="Reporte riesgo"/>
    <tableColumn id="37" xr3:uid="{00000000-0010-0000-0000-000025000000}" name="11 (D) Valor de la liquidación"/>
    <tableColumn id="38" xr3:uid="{00000000-0010-0000-0000-000026000000}" name="Valor Condena (Pendiente)"/>
    <tableColumn id="39" xr3:uid="{00000000-0010-0000-0000-000027000000}" name="Estado Cumplimiento "/>
    <tableColumn id="40" xr3:uid="{00000000-0010-0000-0000-000028000000}" name="Resolucion para cumplimiento"/>
    <tableColumn id="41" xr3:uid="{00000000-0010-0000-0000-000029000000}" name="Funcionario responsable de cumplimiento "/>
    <tableColumn id="42" xr3:uid="{00000000-0010-0000-0000-00002A000000}" name="Fecha Limite de Pago "/>
    <tableColumn id="43" xr3:uid="{00000000-0010-0000-0000-00002B000000}" name="Fecha solicitud de pago"/>
    <tableColumn id="44" xr3:uid="{00000000-0010-0000-0000-00002C000000}" name="Pago de Oficio "/>
    <tableColumn id="45" xr3:uid="{00000000-0010-0000-0000-00002D000000}" name="Liquidacion Condena"/>
    <tableColumn id="46" xr3:uid="{00000000-0010-0000-0000-00002E000000}" name="Liquidacion costas (Pendiente)"/>
    <tableColumn id="47" xr3:uid="{00000000-0010-0000-0000-00002F000000}" name=" Liquidacion Costas "/>
    <tableColumn id="48" xr3:uid="{00000000-0010-0000-0000-000030000000}" name="CDP COSTAS"/>
    <tableColumn id="49" xr3:uid="{00000000-0010-0000-0000-000031000000}" name="CDP CONDENA"/>
    <tableColumn id="50" xr3:uid="{00000000-0010-0000-0000-000032000000}" name="Resolucion ordena remitir a Hacienda para pago COSTAS"/>
    <tableColumn id="51" xr3:uid="{00000000-0010-0000-0000-000033000000}" name="Resolucion ordena remitir a Hacienda para pago CONDENA"/>
    <tableColumn id="52" xr3:uid="{00000000-0010-0000-0000-000034000000}" name="Fecha remision a Sec Hacienda para Pago COSTAS"/>
    <tableColumn id="53" xr3:uid="{00000000-0010-0000-0000-000035000000}" name="Fecha remision a Sec Hacienda para Pago  CONDENA"/>
    <tableColumn id="54" xr3:uid="{00000000-0010-0000-0000-000036000000}" name="Registro Compromiso Presupuestal COSTAS"/>
    <tableColumn id="55" xr3:uid="{00000000-0010-0000-0000-000037000000}" name="Registro Compromiso Presupuestal  CONDENA"/>
    <tableColumn id="56" xr3:uid="{00000000-0010-0000-0000-000038000000}" name="Comprobante de Egreso  COSTA"/>
    <tableColumn id="57" xr3:uid="{00000000-0010-0000-0000-000039000000}" name="Comprobante de Egreso  CONDENA"/>
    <tableColumn id="58" xr3:uid="{00000000-0010-0000-0000-00003A000000}" name="Rubro"/>
    <tableColumn id="59" xr3:uid="{00000000-0010-0000-0000-00003B000000}" name="Beneficiario "/>
    <tableColumn id="60" xr3:uid="{00000000-0010-0000-0000-00003C000000}" name="Capital Pagado"/>
    <tableColumn id="61" xr3:uid="{00000000-0010-0000-0000-00003D000000}" name="Columna 1"/>
    <tableColumn id="62" xr3:uid="{00000000-0010-0000-0000-00003E000000}" name="Columna 2"/>
    <tableColumn id="63" xr3:uid="{00000000-0010-0000-0000-00003F000000}" name="12 (F) Fecha de último o único pago realizado para cancelar el total de la condena"/>
    <tableColumn id="64" xr3:uid="{00000000-0010-0000-0000-000040000000}" name="Fecha limite para estudio de repeticion "/>
    <tableColumn id="65" xr3:uid="{00000000-0010-0000-0000-000041000000}" name="Fecha estudio de repeticion "/>
    <tableColumn id="66" xr3:uid="{00000000-0010-0000-0000-000042000000}" name="13 (D) Valor del pago anterior"/>
    <tableColumn id="67" xr3:uid="{00000000-0010-0000-0000-000043000000}" name="Vigencia en la que se realizó el pago"/>
    <tableColumn id="68" xr3:uid="{00000000-0010-0000-0000-000044000000}" name="Columna 3"/>
    <tableColumn id="69" xr3:uid="{00000000-0010-0000-0000-000045000000}" name="Columna 4"/>
  </tableColumns>
  <tableStyleInfo name="ACTIVIDAD LITIGIOSA-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 displayName="Table_1" ref="AB566:AC566" headerRowCount="0">
  <tableColumns count="2">
    <tableColumn id="1" xr3:uid="{00000000-0010-0000-0100-000001000000}" name="Column1"/>
    <tableColumn id="2" xr3:uid="{00000000-0010-0000-0100-000002000000}" name="Column2"/>
  </tableColumns>
  <tableStyleInfo name="ACTIVIDAD LITIGIOSA-style 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 displayName="Table_2" ref="AB568:AC568" headerRowCount="0">
  <tableColumns count="2">
    <tableColumn id="1" xr3:uid="{00000000-0010-0000-0200-000001000000}" name="Column1"/>
    <tableColumn id="2" xr3:uid="{00000000-0010-0000-0200-000002000000}" name="Column2"/>
  </tableColumns>
  <tableStyleInfo name="ACTIVIDAD LITIGIOSA-style 3"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 displayName="Table_3" ref="AB572:AC572" headerRowCount="0">
  <tableColumns count="2">
    <tableColumn id="1" xr3:uid="{00000000-0010-0000-0300-000001000000}" name="Column1"/>
    <tableColumn id="2" xr3:uid="{00000000-0010-0000-0300-000002000000}" name="Column2"/>
  </tableColumns>
  <tableStyleInfo name="ACTIVIDAD LITIGIOSA-style 4"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 displayName="Table_4" ref="AB573:AC573" headerRowCount="0">
  <tableColumns count="2">
    <tableColumn id="1" xr3:uid="{00000000-0010-0000-0400-000001000000}" name="Column1"/>
    <tableColumn id="2" xr3:uid="{00000000-0010-0000-0400-000002000000}" name="Column2"/>
  </tableColumns>
  <tableStyleInfo name="ACTIVIDAD LITIGIOSA-style 5"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https://etbcsj-my.sharepoint.com/:f:/g/personal/adm08pas_cendoj_ramajudicial_gov_co/EoYdFf-F11tBvXCJ-GxykIsBw2czmDKnumw3NVYqRH4OoA?e=W4cL8G" TargetMode="External"/><Relationship Id="rId7" Type="http://schemas.openxmlformats.org/officeDocument/2006/relationships/table" Target="../tables/table3.xml"/><Relationship Id="rId2" Type="http://schemas.openxmlformats.org/officeDocument/2006/relationships/hyperlink" Target="https://etbcsj-my.sharepoint.com/:f:/g/personal/adm08pas_cendoj_ramajudicial_gov_co/EpsekzYkYp9KsSYdty_T-H0B3bEpxxTX_LzJqwBXXo8rgA?e=iuOzVQ" TargetMode="External"/><Relationship Id="rId1" Type="http://schemas.openxmlformats.org/officeDocument/2006/relationships/hyperlink" Target="https://etbcsj-my.sharepoint.com/:f:/g/personal/adm08pas_cendoj_ramajudicial_gov_co/IgBpdSIDhGBlSIsc7d9igy9dAXOgPVKRYmY5NxsDKu9vr5o?e=nPEvL0" TargetMode="External"/><Relationship Id="rId6" Type="http://schemas.openxmlformats.org/officeDocument/2006/relationships/table" Target="../tables/table2.xml"/><Relationship Id="rId5" Type="http://schemas.openxmlformats.org/officeDocument/2006/relationships/table" Target="../tables/table1.xml"/><Relationship Id="rId10" Type="http://schemas.openxmlformats.org/officeDocument/2006/relationships/comments" Target="../comments1.xml"/><Relationship Id="rId4" Type="http://schemas.openxmlformats.org/officeDocument/2006/relationships/vmlDrawing" Target="../drawings/vmlDrawing1.vml"/><Relationship Id="rId9"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FF"/>
  </sheetPr>
  <dimension ref="A1:BQ856"/>
  <sheetViews>
    <sheetView tabSelected="1" workbookViewId="0">
      <pane xSplit="4" ySplit="2" topLeftCell="E5" activePane="bottomRight" state="frozen"/>
      <selection pane="topRight" activeCell="E1" sqref="E1"/>
      <selection pane="bottomLeft" activeCell="A3" sqref="A3"/>
      <selection pane="bottomRight" activeCell="E3" sqref="E3"/>
    </sheetView>
  </sheetViews>
  <sheetFormatPr baseColWidth="10" defaultColWidth="14.42578125" defaultRowHeight="15" customHeight="1"/>
  <cols>
    <col min="1" max="1" width="9.85546875" customWidth="1"/>
    <col min="2" max="2" width="10.5703125" customWidth="1"/>
    <col min="3" max="3" width="10.85546875" customWidth="1"/>
    <col min="4" max="4" width="10.140625" customWidth="1"/>
    <col min="5" max="5" width="30.5703125" customWidth="1"/>
    <col min="6" max="6" width="14.42578125" customWidth="1"/>
    <col min="7" max="7" width="15" customWidth="1"/>
    <col min="8" max="8" width="36.42578125" customWidth="1"/>
    <col min="9" max="9" width="32.28515625" customWidth="1"/>
    <col min="10" max="10" width="28.85546875" customWidth="1"/>
    <col min="11" max="11" width="20.28515625" customWidth="1"/>
    <col min="12" max="12" width="20.7109375" customWidth="1"/>
    <col min="13" max="13" width="15.42578125" customWidth="1"/>
    <col min="14" max="14" width="15.85546875" customWidth="1"/>
    <col min="15" max="15" width="30.85546875" customWidth="1"/>
    <col min="16" max="16" width="31.28515625" customWidth="1"/>
    <col min="17" max="17" width="28.28515625" customWidth="1"/>
    <col min="18" max="19" width="43" customWidth="1"/>
    <col min="20" max="20" width="36.85546875" customWidth="1"/>
    <col min="21" max="21" width="29.5703125" customWidth="1"/>
    <col min="22" max="22" width="33.140625" customWidth="1"/>
    <col min="23" max="23" width="28" customWidth="1"/>
    <col min="24" max="24" width="26.42578125" customWidth="1"/>
    <col min="25" max="25" width="16.28515625" customWidth="1"/>
    <col min="26" max="26" width="42" customWidth="1"/>
    <col min="27" max="27" width="33.28515625" customWidth="1"/>
    <col min="28" max="28" width="23" customWidth="1"/>
    <col min="29" max="30" width="60.85546875" customWidth="1"/>
    <col min="31" max="31" width="50.42578125" customWidth="1"/>
    <col min="32" max="32" width="19" customWidth="1"/>
    <col min="33" max="33" width="30.85546875" customWidth="1"/>
    <col min="34" max="34" width="30.140625" customWidth="1"/>
    <col min="35" max="35" width="26.140625" customWidth="1"/>
    <col min="36" max="36" width="20.140625" customWidth="1"/>
    <col min="37" max="37" width="46.42578125" customWidth="1"/>
    <col min="38" max="38" width="23.140625" customWidth="1"/>
    <col min="39" max="39" width="24.28515625" customWidth="1"/>
    <col min="40" max="40" width="34.42578125" customWidth="1"/>
    <col min="41" max="41" width="32" customWidth="1"/>
    <col min="42" max="42" width="24.85546875" customWidth="1"/>
    <col min="43" max="43" width="27.85546875" customWidth="1"/>
    <col min="44" max="44" width="17.42578125" customWidth="1"/>
    <col min="45" max="45" width="24.85546875" customWidth="1"/>
    <col min="46" max="46" width="21.42578125" customWidth="1"/>
    <col min="47" max="48" width="22.7109375" customWidth="1"/>
    <col min="49" max="52" width="27.28515625" customWidth="1"/>
    <col min="53" max="54" width="27.7109375" customWidth="1"/>
    <col min="55" max="57" width="31.42578125" customWidth="1"/>
    <col min="58" max="58" width="18.42578125" customWidth="1"/>
    <col min="59" max="59" width="45.28515625" customWidth="1"/>
    <col min="60" max="60" width="38.140625" customWidth="1"/>
    <col min="61" max="61" width="17.7109375" customWidth="1"/>
    <col min="62" max="62" width="20.140625" customWidth="1"/>
    <col min="63" max="63" width="22" customWidth="1"/>
    <col min="64" max="64" width="24.42578125" customWidth="1"/>
    <col min="65" max="65" width="22.7109375" customWidth="1"/>
    <col min="67" max="67" width="20.7109375" customWidth="1"/>
  </cols>
  <sheetData>
    <row r="1" spans="1:69" ht="40.5" customHeight="1">
      <c r="A1" s="1">
        <v>2500001</v>
      </c>
      <c r="B1" s="2"/>
      <c r="C1" s="3"/>
      <c r="D1" s="3"/>
      <c r="E1" s="4"/>
      <c r="F1" s="5"/>
      <c r="G1" s="6"/>
      <c r="H1" s="7"/>
      <c r="I1" s="8"/>
      <c r="J1" s="8"/>
      <c r="K1" s="8"/>
      <c r="L1" s="8"/>
      <c r="M1" s="5"/>
      <c r="N1" s="8"/>
      <c r="O1" s="8"/>
      <c r="P1" s="8"/>
      <c r="Q1" s="8"/>
      <c r="R1" s="9"/>
      <c r="S1" s="8"/>
      <c r="T1" s="10"/>
      <c r="U1" s="11"/>
      <c r="V1" s="12"/>
      <c r="W1" s="13"/>
      <c r="X1" s="3"/>
      <c r="Y1" s="8"/>
      <c r="Z1" s="14"/>
      <c r="AA1" s="8"/>
      <c r="AB1" s="14"/>
      <c r="AC1" s="9"/>
      <c r="AD1" s="8"/>
      <c r="AE1" s="8"/>
      <c r="AF1" s="8"/>
      <c r="AG1" s="8"/>
      <c r="AH1" s="15"/>
      <c r="AI1" s="8"/>
      <c r="AJ1" s="16"/>
      <c r="AK1" s="17"/>
      <c r="AL1" s="16"/>
      <c r="AM1" s="8"/>
      <c r="AN1" s="8"/>
      <c r="AO1" s="8"/>
      <c r="AP1" s="15"/>
      <c r="AQ1" s="15"/>
      <c r="AR1" s="8"/>
      <c r="AS1" s="8"/>
      <c r="AT1" s="8"/>
      <c r="AU1" s="17"/>
      <c r="AV1" s="17"/>
      <c r="AW1" s="8"/>
      <c r="AX1" s="8"/>
      <c r="AY1" s="8"/>
      <c r="AZ1" s="8"/>
      <c r="BA1" s="8"/>
      <c r="BB1" s="8"/>
      <c r="BC1" s="8"/>
      <c r="BD1" s="8"/>
      <c r="BE1" s="8"/>
      <c r="BF1" s="8"/>
      <c r="BG1" s="8"/>
      <c r="BH1" s="8"/>
      <c r="BI1" s="8"/>
      <c r="BJ1" s="8"/>
      <c r="BK1" s="8"/>
      <c r="BL1" s="8"/>
      <c r="BM1" s="18"/>
      <c r="BN1" s="18"/>
      <c r="BO1" s="18"/>
      <c r="BP1" s="18"/>
      <c r="BQ1" s="18"/>
    </row>
    <row r="2" spans="1:69" ht="90" customHeight="1">
      <c r="A2" s="19" t="s">
        <v>0</v>
      </c>
      <c r="B2" s="19" t="s">
        <v>1</v>
      </c>
      <c r="C2" s="20" t="s">
        <v>2</v>
      </c>
      <c r="D2" s="20" t="s">
        <v>3</v>
      </c>
      <c r="E2" s="21" t="s">
        <v>4</v>
      </c>
      <c r="F2" s="19" t="s">
        <v>5</v>
      </c>
      <c r="G2" s="22" t="s">
        <v>6</v>
      </c>
      <c r="H2" s="19" t="s">
        <v>7</v>
      </c>
      <c r="I2" s="19" t="s">
        <v>8</v>
      </c>
      <c r="J2" s="19" t="s">
        <v>9</v>
      </c>
      <c r="K2" s="19" t="s">
        <v>10</v>
      </c>
      <c r="L2" s="19" t="s">
        <v>11</v>
      </c>
      <c r="M2" s="22" t="s">
        <v>12</v>
      </c>
      <c r="N2" s="19" t="s">
        <v>13</v>
      </c>
      <c r="O2" s="19" t="s">
        <v>14</v>
      </c>
      <c r="P2" s="19" t="s">
        <v>15</v>
      </c>
      <c r="Q2" s="19" t="s">
        <v>16</v>
      </c>
      <c r="R2" s="19" t="s">
        <v>17</v>
      </c>
      <c r="S2" s="19" t="s">
        <v>18</v>
      </c>
      <c r="T2" s="23" t="s">
        <v>19</v>
      </c>
      <c r="U2" s="24" t="s">
        <v>20</v>
      </c>
      <c r="V2" s="23" t="s">
        <v>21</v>
      </c>
      <c r="W2" s="25" t="s">
        <v>22</v>
      </c>
      <c r="X2" s="20" t="s">
        <v>23</v>
      </c>
      <c r="Y2" s="19" t="s">
        <v>24</v>
      </c>
      <c r="Z2" s="19" t="s">
        <v>25</v>
      </c>
      <c r="AA2" s="19" t="s">
        <v>26</v>
      </c>
      <c r="AB2" s="26" t="s">
        <v>27</v>
      </c>
      <c r="AC2" s="19" t="s">
        <v>28</v>
      </c>
      <c r="AD2" s="19" t="s">
        <v>29</v>
      </c>
      <c r="AE2" s="19" t="s">
        <v>30</v>
      </c>
      <c r="AF2" s="19" t="s">
        <v>31</v>
      </c>
      <c r="AG2" s="19" t="s">
        <v>32</v>
      </c>
      <c r="AH2" s="19" t="s">
        <v>33</v>
      </c>
      <c r="AI2" s="19" t="s">
        <v>34</v>
      </c>
      <c r="AJ2" s="27" t="s">
        <v>35</v>
      </c>
      <c r="AK2" s="28" t="s">
        <v>36</v>
      </c>
      <c r="AL2" s="27" t="s">
        <v>37</v>
      </c>
      <c r="AM2" s="19" t="s">
        <v>38</v>
      </c>
      <c r="AN2" s="19" t="s">
        <v>39</v>
      </c>
      <c r="AO2" s="19" t="s">
        <v>40</v>
      </c>
      <c r="AP2" s="19" t="s">
        <v>41</v>
      </c>
      <c r="AQ2" s="29" t="s">
        <v>42</v>
      </c>
      <c r="AR2" s="19" t="s">
        <v>43</v>
      </c>
      <c r="AS2" s="19" t="s">
        <v>44</v>
      </c>
      <c r="AT2" s="19" t="s">
        <v>45</v>
      </c>
      <c r="AU2" s="28" t="s">
        <v>46</v>
      </c>
      <c r="AV2" s="28" t="s">
        <v>47</v>
      </c>
      <c r="AW2" s="19" t="s">
        <v>48</v>
      </c>
      <c r="AX2" s="19" t="s">
        <v>49</v>
      </c>
      <c r="AY2" s="19" t="s">
        <v>50</v>
      </c>
      <c r="AZ2" s="19" t="s">
        <v>51</v>
      </c>
      <c r="BA2" s="19" t="s">
        <v>52</v>
      </c>
      <c r="BB2" s="19" t="s">
        <v>53</v>
      </c>
      <c r="BC2" s="19" t="s">
        <v>54</v>
      </c>
      <c r="BD2" s="19" t="s">
        <v>55</v>
      </c>
      <c r="BE2" s="19" t="s">
        <v>56</v>
      </c>
      <c r="BF2" s="19" t="s">
        <v>57</v>
      </c>
      <c r="BG2" s="19" t="s">
        <v>58</v>
      </c>
      <c r="BH2" s="19" t="s">
        <v>59</v>
      </c>
      <c r="BI2" s="19" t="s">
        <v>60</v>
      </c>
      <c r="BJ2" s="19" t="s">
        <v>61</v>
      </c>
      <c r="BK2" s="19" t="s">
        <v>62</v>
      </c>
      <c r="BL2" s="19" t="s">
        <v>63</v>
      </c>
      <c r="BM2" s="19" t="s">
        <v>64</v>
      </c>
      <c r="BN2" s="19" t="s">
        <v>65</v>
      </c>
      <c r="BO2" s="19" t="s">
        <v>66</v>
      </c>
      <c r="BP2" s="19" t="s">
        <v>67</v>
      </c>
      <c r="BQ2" s="19" t="s">
        <v>68</v>
      </c>
    </row>
    <row r="3" spans="1:69" ht="98.25" customHeight="1">
      <c r="A3" s="30"/>
      <c r="B3" s="31" t="s">
        <v>69</v>
      </c>
      <c r="C3" s="31" t="s">
        <v>69</v>
      </c>
      <c r="D3" s="31" t="s">
        <v>70</v>
      </c>
      <c r="E3" s="32" t="s">
        <v>71</v>
      </c>
      <c r="F3" s="33">
        <v>2026</v>
      </c>
      <c r="G3" s="34">
        <v>46204</v>
      </c>
      <c r="H3" s="35" t="s">
        <v>72</v>
      </c>
      <c r="I3" s="35" t="s">
        <v>72</v>
      </c>
      <c r="J3" s="31" t="s">
        <v>73</v>
      </c>
      <c r="K3" s="31" t="s">
        <v>74</v>
      </c>
      <c r="L3" s="36" t="s">
        <v>75</v>
      </c>
      <c r="M3" s="34">
        <v>46199</v>
      </c>
      <c r="N3" s="37" t="s">
        <v>69</v>
      </c>
      <c r="O3" s="37" t="s">
        <v>76</v>
      </c>
      <c r="P3" s="37" t="s">
        <v>76</v>
      </c>
      <c r="Q3" s="37" t="s">
        <v>76</v>
      </c>
      <c r="R3" s="37"/>
      <c r="S3" s="37"/>
      <c r="T3" s="38">
        <v>0</v>
      </c>
      <c r="U3" s="39">
        <v>0</v>
      </c>
      <c r="V3" s="38">
        <v>0</v>
      </c>
      <c r="W3" s="37" t="s">
        <v>69</v>
      </c>
      <c r="X3" s="40" t="s">
        <v>77</v>
      </c>
      <c r="Y3" s="37" t="s">
        <v>78</v>
      </c>
      <c r="Z3" s="41" t="s">
        <v>79</v>
      </c>
      <c r="AA3" s="41" t="s">
        <v>79</v>
      </c>
      <c r="AB3" s="42" t="s">
        <v>80</v>
      </c>
      <c r="AC3" s="42" t="s">
        <v>81</v>
      </c>
      <c r="AD3" s="36" t="s">
        <v>82</v>
      </c>
      <c r="AE3" s="36" t="s">
        <v>83</v>
      </c>
      <c r="AF3" s="42" t="s">
        <v>84</v>
      </c>
      <c r="AG3" s="36" t="s">
        <v>85</v>
      </c>
      <c r="AH3" s="36" t="s">
        <v>86</v>
      </c>
      <c r="AI3" s="36" t="s">
        <v>87</v>
      </c>
      <c r="AJ3" s="43" t="s">
        <v>88</v>
      </c>
      <c r="AK3" s="44" t="s">
        <v>76</v>
      </c>
      <c r="AL3" s="44" t="s">
        <v>76</v>
      </c>
      <c r="AM3" s="44" t="s">
        <v>76</v>
      </c>
      <c r="AN3" s="44" t="s">
        <v>76</v>
      </c>
      <c r="AO3" s="44" t="s">
        <v>76</v>
      </c>
      <c r="AP3" s="44"/>
      <c r="AQ3" s="44"/>
      <c r="AR3" s="44"/>
      <c r="AS3" s="45"/>
      <c r="AT3" s="46"/>
      <c r="AU3" s="46"/>
      <c r="AV3" s="46"/>
      <c r="AW3" s="46"/>
      <c r="AX3" s="46"/>
      <c r="AY3" s="46"/>
      <c r="AZ3" s="46"/>
      <c r="BA3" s="46"/>
      <c r="BB3" s="46"/>
      <c r="BC3" s="46"/>
      <c r="BD3" s="46"/>
      <c r="BE3" s="46"/>
      <c r="BF3" s="46"/>
      <c r="BG3" s="46"/>
      <c r="BH3" s="46"/>
      <c r="BI3" s="46"/>
      <c r="BJ3" s="46"/>
      <c r="BK3" s="46"/>
      <c r="BL3" s="46"/>
      <c r="BM3" s="46"/>
      <c r="BN3" s="46"/>
      <c r="BO3" s="46"/>
      <c r="BP3" s="47"/>
      <c r="BQ3" s="47"/>
    </row>
    <row r="4" spans="1:69" ht="98.25" customHeight="1">
      <c r="A4" s="30"/>
      <c r="B4" s="31" t="s">
        <v>69</v>
      </c>
      <c r="C4" s="31" t="s">
        <v>69</v>
      </c>
      <c r="D4" s="31" t="s">
        <v>70</v>
      </c>
      <c r="E4" s="48" t="s">
        <v>89</v>
      </c>
      <c r="F4" s="33">
        <v>2026</v>
      </c>
      <c r="G4" s="34">
        <v>46199</v>
      </c>
      <c r="H4" s="35" t="s">
        <v>90</v>
      </c>
      <c r="I4" s="35" t="s">
        <v>90</v>
      </c>
      <c r="J4" s="31" t="s">
        <v>73</v>
      </c>
      <c r="K4" s="31" t="s">
        <v>74</v>
      </c>
      <c r="L4" s="36" t="s">
        <v>91</v>
      </c>
      <c r="M4" s="34">
        <v>46198</v>
      </c>
      <c r="N4" s="37" t="s">
        <v>69</v>
      </c>
      <c r="O4" s="37" t="s">
        <v>76</v>
      </c>
      <c r="P4" s="37" t="s">
        <v>76</v>
      </c>
      <c r="Q4" s="37" t="s">
        <v>76</v>
      </c>
      <c r="R4" s="37"/>
      <c r="S4" s="37"/>
      <c r="T4" s="38"/>
      <c r="U4" s="39"/>
      <c r="V4" s="38"/>
      <c r="W4" s="37" t="s">
        <v>69</v>
      </c>
      <c r="X4" s="40" t="s">
        <v>92</v>
      </c>
      <c r="Y4" s="37" t="s">
        <v>78</v>
      </c>
      <c r="Z4" s="49" t="s">
        <v>93</v>
      </c>
      <c r="AA4" s="49" t="s">
        <v>93</v>
      </c>
      <c r="AB4" s="36" t="s">
        <v>94</v>
      </c>
      <c r="AC4" s="36" t="s">
        <v>95</v>
      </c>
      <c r="AD4" s="36" t="s">
        <v>82</v>
      </c>
      <c r="AE4" s="36" t="s">
        <v>83</v>
      </c>
      <c r="AF4" s="42" t="s">
        <v>84</v>
      </c>
      <c r="AG4" s="36" t="s">
        <v>96</v>
      </c>
      <c r="AH4" s="36" t="s">
        <v>76</v>
      </c>
      <c r="AI4" s="36" t="s">
        <v>87</v>
      </c>
      <c r="AJ4" s="43" t="s">
        <v>84</v>
      </c>
      <c r="AK4" s="44" t="s">
        <v>76</v>
      </c>
      <c r="AL4" s="44" t="s">
        <v>76</v>
      </c>
      <c r="AM4" s="44" t="s">
        <v>76</v>
      </c>
      <c r="AN4" s="44" t="s">
        <v>76</v>
      </c>
      <c r="AO4" s="44" t="s">
        <v>76</v>
      </c>
      <c r="AP4" s="44"/>
      <c r="AQ4" s="44"/>
      <c r="AR4" s="44"/>
      <c r="AS4" s="45"/>
      <c r="AT4" s="46"/>
      <c r="AU4" s="46"/>
      <c r="AV4" s="46"/>
      <c r="AW4" s="46"/>
      <c r="AX4" s="46"/>
      <c r="AY4" s="46"/>
      <c r="AZ4" s="46"/>
      <c r="BA4" s="46"/>
      <c r="BB4" s="46"/>
      <c r="BC4" s="46"/>
      <c r="BD4" s="46"/>
      <c r="BE4" s="46"/>
      <c r="BF4" s="46"/>
      <c r="BG4" s="46"/>
      <c r="BH4" s="46"/>
      <c r="BI4" s="46"/>
      <c r="BJ4" s="46"/>
      <c r="BK4" s="46"/>
      <c r="BL4" s="46"/>
      <c r="BM4" s="46"/>
      <c r="BN4" s="46"/>
      <c r="BO4" s="46"/>
      <c r="BP4" s="47"/>
      <c r="BQ4" s="47"/>
    </row>
    <row r="5" spans="1:69" ht="98.25" customHeight="1">
      <c r="A5" s="30"/>
      <c r="B5" s="31" t="s">
        <v>69</v>
      </c>
      <c r="C5" s="31" t="s">
        <v>69</v>
      </c>
      <c r="D5" s="31" t="s">
        <v>70</v>
      </c>
      <c r="E5" s="48" t="s">
        <v>97</v>
      </c>
      <c r="F5" s="33">
        <v>2026</v>
      </c>
      <c r="G5" s="34">
        <v>46190</v>
      </c>
      <c r="H5" s="35" t="s">
        <v>98</v>
      </c>
      <c r="I5" s="35" t="s">
        <v>98</v>
      </c>
      <c r="J5" s="31" t="s">
        <v>73</v>
      </c>
      <c r="K5" s="31" t="s">
        <v>74</v>
      </c>
      <c r="L5" s="36" t="s">
        <v>75</v>
      </c>
      <c r="M5" s="34">
        <v>46189</v>
      </c>
      <c r="N5" s="37" t="s">
        <v>69</v>
      </c>
      <c r="O5" s="37" t="s">
        <v>76</v>
      </c>
      <c r="P5" s="37" t="s">
        <v>76</v>
      </c>
      <c r="Q5" s="37" t="s">
        <v>76</v>
      </c>
      <c r="R5" s="37"/>
      <c r="S5" s="37"/>
      <c r="T5" s="38">
        <v>0</v>
      </c>
      <c r="U5" s="39">
        <v>0</v>
      </c>
      <c r="V5" s="38">
        <v>0</v>
      </c>
      <c r="W5" s="37" t="s">
        <v>69</v>
      </c>
      <c r="X5" s="40" t="s">
        <v>77</v>
      </c>
      <c r="Y5" s="37" t="s">
        <v>78</v>
      </c>
      <c r="Z5" s="41" t="s">
        <v>99</v>
      </c>
      <c r="AA5" s="41" t="s">
        <v>99</v>
      </c>
      <c r="AB5" s="36" t="s">
        <v>100</v>
      </c>
      <c r="AC5" s="36" t="s">
        <v>101</v>
      </c>
      <c r="AD5" s="36" t="s">
        <v>102</v>
      </c>
      <c r="AE5" s="36" t="s">
        <v>103</v>
      </c>
      <c r="AF5" s="42" t="s">
        <v>84</v>
      </c>
      <c r="AG5" s="36" t="s">
        <v>96</v>
      </c>
      <c r="AH5" s="36" t="s">
        <v>76</v>
      </c>
      <c r="AI5" s="36" t="s">
        <v>87</v>
      </c>
      <c r="AJ5" s="43" t="s">
        <v>84</v>
      </c>
      <c r="AK5" s="44" t="s">
        <v>76</v>
      </c>
      <c r="AL5" s="44" t="s">
        <v>76</v>
      </c>
      <c r="AM5" s="44" t="s">
        <v>76</v>
      </c>
      <c r="AN5" s="44" t="s">
        <v>76</v>
      </c>
      <c r="AO5" s="44" t="s">
        <v>76</v>
      </c>
      <c r="AP5" s="44"/>
      <c r="AQ5" s="44"/>
      <c r="AR5" s="44"/>
      <c r="AS5" s="45"/>
      <c r="AT5" s="46"/>
      <c r="AU5" s="46"/>
      <c r="AV5" s="46"/>
      <c r="AW5" s="46"/>
      <c r="AX5" s="46"/>
      <c r="AY5" s="46"/>
      <c r="AZ5" s="46"/>
      <c r="BA5" s="46"/>
      <c r="BB5" s="46"/>
      <c r="BC5" s="46"/>
      <c r="BD5" s="46"/>
      <c r="BE5" s="46"/>
      <c r="BF5" s="46"/>
      <c r="BG5" s="46"/>
      <c r="BH5" s="46"/>
      <c r="BI5" s="46"/>
      <c r="BJ5" s="46"/>
      <c r="BK5" s="46"/>
      <c r="BL5" s="46"/>
      <c r="BM5" s="46"/>
      <c r="BN5" s="46"/>
      <c r="BO5" s="46"/>
      <c r="BP5" s="47"/>
      <c r="BQ5" s="47"/>
    </row>
    <row r="6" spans="1:69" ht="98.25" customHeight="1">
      <c r="A6" s="30"/>
      <c r="B6" s="31" t="s">
        <v>69</v>
      </c>
      <c r="C6" s="31" t="s">
        <v>69</v>
      </c>
      <c r="D6" s="31" t="s">
        <v>70</v>
      </c>
      <c r="E6" s="48" t="s">
        <v>104</v>
      </c>
      <c r="F6" s="33">
        <v>2026</v>
      </c>
      <c r="G6" s="34">
        <v>46168</v>
      </c>
      <c r="H6" s="50" t="s">
        <v>105</v>
      </c>
      <c r="I6" s="51" t="s">
        <v>105</v>
      </c>
      <c r="J6" s="31" t="s">
        <v>73</v>
      </c>
      <c r="K6" s="31" t="s">
        <v>74</v>
      </c>
      <c r="L6" s="36" t="s">
        <v>91</v>
      </c>
      <c r="M6" s="34">
        <v>46167</v>
      </c>
      <c r="N6" s="37" t="s">
        <v>69</v>
      </c>
      <c r="O6" s="37" t="s">
        <v>76</v>
      </c>
      <c r="P6" s="37" t="s">
        <v>76</v>
      </c>
      <c r="Q6" s="37" t="s">
        <v>76</v>
      </c>
      <c r="R6" s="37" t="s">
        <v>106</v>
      </c>
      <c r="S6" s="37" t="s">
        <v>107</v>
      </c>
      <c r="T6" s="38">
        <v>0</v>
      </c>
      <c r="U6" s="39">
        <v>0</v>
      </c>
      <c r="V6" s="38">
        <v>0</v>
      </c>
      <c r="W6" s="37" t="s">
        <v>69</v>
      </c>
      <c r="X6" s="40" t="s">
        <v>77</v>
      </c>
      <c r="Y6" s="37" t="s">
        <v>78</v>
      </c>
      <c r="Z6" s="41" t="s">
        <v>108</v>
      </c>
      <c r="AA6" s="41" t="s">
        <v>108</v>
      </c>
      <c r="AB6" s="36" t="s">
        <v>109</v>
      </c>
      <c r="AC6" s="36" t="s">
        <v>101</v>
      </c>
      <c r="AD6" s="36" t="s">
        <v>110</v>
      </c>
      <c r="AE6" s="36" t="s">
        <v>111</v>
      </c>
      <c r="AF6" s="42" t="s">
        <v>84</v>
      </c>
      <c r="AG6" s="36" t="s">
        <v>112</v>
      </c>
      <c r="AH6" s="36" t="s">
        <v>76</v>
      </c>
      <c r="AI6" s="36" t="s">
        <v>87</v>
      </c>
      <c r="AJ6" s="43" t="s">
        <v>84</v>
      </c>
      <c r="AK6" s="44" t="s">
        <v>76</v>
      </c>
      <c r="AL6" s="44" t="s">
        <v>76</v>
      </c>
      <c r="AM6" s="44" t="s">
        <v>76</v>
      </c>
      <c r="AN6" s="44" t="s">
        <v>76</v>
      </c>
      <c r="AO6" s="44" t="s">
        <v>76</v>
      </c>
      <c r="AP6" s="44"/>
      <c r="AQ6" s="44"/>
      <c r="AR6" s="44"/>
      <c r="AS6" s="45"/>
      <c r="AT6" s="46"/>
      <c r="AU6" s="46"/>
      <c r="AV6" s="46"/>
      <c r="AW6" s="46"/>
      <c r="AX6" s="46"/>
      <c r="AY6" s="46"/>
      <c r="AZ6" s="46"/>
      <c r="BA6" s="46"/>
      <c r="BB6" s="46"/>
      <c r="BC6" s="46"/>
      <c r="BD6" s="46"/>
      <c r="BE6" s="46"/>
      <c r="BF6" s="46"/>
      <c r="BG6" s="46"/>
      <c r="BH6" s="46"/>
      <c r="BI6" s="46"/>
      <c r="BJ6" s="46"/>
      <c r="BK6" s="46"/>
      <c r="BL6" s="46"/>
      <c r="BM6" s="46"/>
      <c r="BN6" s="46"/>
      <c r="BO6" s="46"/>
      <c r="BP6" s="47"/>
      <c r="BQ6" s="47"/>
    </row>
    <row r="7" spans="1:69" ht="98.25" customHeight="1">
      <c r="A7" s="30"/>
      <c r="B7" s="31" t="s">
        <v>69</v>
      </c>
      <c r="C7" s="31" t="s">
        <v>69</v>
      </c>
      <c r="D7" s="31" t="s">
        <v>70</v>
      </c>
      <c r="E7" s="48" t="s">
        <v>113</v>
      </c>
      <c r="F7" s="33">
        <v>2026</v>
      </c>
      <c r="G7" s="34">
        <v>46163</v>
      </c>
      <c r="H7" s="50" t="s">
        <v>114</v>
      </c>
      <c r="I7" s="51" t="s">
        <v>114</v>
      </c>
      <c r="J7" s="31" t="s">
        <v>73</v>
      </c>
      <c r="K7" s="31" t="s">
        <v>74</v>
      </c>
      <c r="L7" s="36" t="s">
        <v>91</v>
      </c>
      <c r="M7" s="34">
        <v>46162</v>
      </c>
      <c r="N7" s="37" t="s">
        <v>69</v>
      </c>
      <c r="O7" s="37" t="s">
        <v>76</v>
      </c>
      <c r="P7" s="37" t="s">
        <v>76</v>
      </c>
      <c r="Q7" s="37" t="s">
        <v>76</v>
      </c>
      <c r="R7" s="37" t="s">
        <v>115</v>
      </c>
      <c r="S7" s="37" t="s">
        <v>116</v>
      </c>
      <c r="T7" s="38">
        <v>10709000</v>
      </c>
      <c r="U7" s="39" t="s">
        <v>69</v>
      </c>
      <c r="V7" s="39" t="s">
        <v>69</v>
      </c>
      <c r="W7" s="37" t="s">
        <v>69</v>
      </c>
      <c r="X7" s="40" t="s">
        <v>77</v>
      </c>
      <c r="Y7" s="37" t="s">
        <v>78</v>
      </c>
      <c r="Z7" s="41" t="s">
        <v>117</v>
      </c>
      <c r="AA7" s="41" t="s">
        <v>117</v>
      </c>
      <c r="AB7" s="42" t="s">
        <v>80</v>
      </c>
      <c r="AC7" s="42" t="s">
        <v>81</v>
      </c>
      <c r="AD7" s="36" t="s">
        <v>82</v>
      </c>
      <c r="AE7" s="36" t="s">
        <v>83</v>
      </c>
      <c r="AF7" s="42" t="s">
        <v>84</v>
      </c>
      <c r="AG7" s="36" t="s">
        <v>85</v>
      </c>
      <c r="AH7" s="36" t="s">
        <v>86</v>
      </c>
      <c r="AI7" s="36" t="s">
        <v>87</v>
      </c>
      <c r="AJ7" s="43" t="s">
        <v>88</v>
      </c>
      <c r="AK7" s="44" t="s">
        <v>76</v>
      </c>
      <c r="AL7" s="44" t="s">
        <v>76</v>
      </c>
      <c r="AM7" s="44" t="s">
        <v>76</v>
      </c>
      <c r="AN7" s="44" t="s">
        <v>76</v>
      </c>
      <c r="AO7" s="44" t="s">
        <v>76</v>
      </c>
      <c r="AP7" s="44"/>
      <c r="AQ7" s="44"/>
      <c r="AR7" s="44"/>
      <c r="AS7" s="45"/>
      <c r="AT7" s="46"/>
      <c r="AU7" s="46"/>
      <c r="AV7" s="46"/>
      <c r="AW7" s="46"/>
      <c r="AX7" s="46"/>
      <c r="AY7" s="46"/>
      <c r="AZ7" s="46"/>
      <c r="BA7" s="46"/>
      <c r="BB7" s="46"/>
      <c r="BC7" s="46"/>
      <c r="BD7" s="46"/>
      <c r="BE7" s="46"/>
      <c r="BF7" s="46"/>
      <c r="BG7" s="46"/>
      <c r="BH7" s="46"/>
      <c r="BI7" s="46"/>
      <c r="BJ7" s="46"/>
      <c r="BK7" s="46"/>
      <c r="BL7" s="46"/>
      <c r="BM7" s="46"/>
      <c r="BN7" s="46"/>
      <c r="BO7" s="46"/>
      <c r="BP7" s="47"/>
      <c r="BQ7" s="47"/>
    </row>
    <row r="8" spans="1:69" ht="98.25" customHeight="1">
      <c r="A8" s="30"/>
      <c r="B8" s="31" t="s">
        <v>69</v>
      </c>
      <c r="C8" s="31" t="s">
        <v>69</v>
      </c>
      <c r="D8" s="31" t="s">
        <v>70</v>
      </c>
      <c r="E8" s="48" t="s">
        <v>118</v>
      </c>
      <c r="F8" s="33">
        <v>2026</v>
      </c>
      <c r="G8" s="34">
        <v>46161</v>
      </c>
      <c r="H8" s="51" t="s">
        <v>119</v>
      </c>
      <c r="I8" s="51" t="s">
        <v>119</v>
      </c>
      <c r="J8" s="31" t="s">
        <v>73</v>
      </c>
      <c r="K8" s="31" t="s">
        <v>74</v>
      </c>
      <c r="L8" s="37" t="s">
        <v>120</v>
      </c>
      <c r="M8" s="34">
        <v>46156</v>
      </c>
      <c r="N8" s="37" t="s">
        <v>69</v>
      </c>
      <c r="O8" s="37" t="s">
        <v>76</v>
      </c>
      <c r="P8" s="37" t="s">
        <v>76</v>
      </c>
      <c r="Q8" s="37" t="s">
        <v>76</v>
      </c>
      <c r="R8" s="37" t="s">
        <v>121</v>
      </c>
      <c r="S8" s="37" t="s">
        <v>122</v>
      </c>
      <c r="T8" s="38">
        <v>0</v>
      </c>
      <c r="U8" s="39">
        <v>0</v>
      </c>
      <c r="V8" s="38">
        <v>0</v>
      </c>
      <c r="W8" s="37" t="s">
        <v>69</v>
      </c>
      <c r="X8" s="40" t="s">
        <v>77</v>
      </c>
      <c r="Y8" s="37" t="s">
        <v>78</v>
      </c>
      <c r="Z8" s="41" t="s">
        <v>79</v>
      </c>
      <c r="AA8" s="41" t="s">
        <v>79</v>
      </c>
      <c r="AB8" s="52" t="s">
        <v>123</v>
      </c>
      <c r="AC8" s="36" t="s">
        <v>76</v>
      </c>
      <c r="AD8" s="36" t="s">
        <v>110</v>
      </c>
      <c r="AE8" s="36" t="s">
        <v>83</v>
      </c>
      <c r="AF8" s="36" t="s">
        <v>84</v>
      </c>
      <c r="AG8" s="36" t="s">
        <v>96</v>
      </c>
      <c r="AH8" s="36" t="s">
        <v>76</v>
      </c>
      <c r="AI8" s="36" t="s">
        <v>87</v>
      </c>
      <c r="AJ8" s="43" t="s">
        <v>84</v>
      </c>
      <c r="AK8" s="44" t="s">
        <v>76</v>
      </c>
      <c r="AL8" s="44" t="s">
        <v>76</v>
      </c>
      <c r="AM8" s="44" t="s">
        <v>76</v>
      </c>
      <c r="AN8" s="44" t="s">
        <v>76</v>
      </c>
      <c r="AO8" s="44" t="s">
        <v>76</v>
      </c>
      <c r="AP8" s="44"/>
      <c r="AQ8" s="44"/>
      <c r="AR8" s="44"/>
      <c r="AS8" s="45"/>
      <c r="AT8" s="46"/>
      <c r="AU8" s="46"/>
      <c r="AV8" s="46"/>
      <c r="AW8" s="46"/>
      <c r="AX8" s="46"/>
      <c r="AY8" s="46"/>
      <c r="AZ8" s="46"/>
      <c r="BA8" s="46"/>
      <c r="BB8" s="46"/>
      <c r="BC8" s="46"/>
      <c r="BD8" s="46"/>
      <c r="BE8" s="46"/>
      <c r="BF8" s="46"/>
      <c r="BG8" s="46"/>
      <c r="BH8" s="46"/>
      <c r="BI8" s="46"/>
      <c r="BJ8" s="46"/>
      <c r="BK8" s="46"/>
      <c r="BL8" s="46"/>
      <c r="BM8" s="46"/>
      <c r="BN8" s="46"/>
      <c r="BO8" s="46"/>
      <c r="BP8" s="47"/>
      <c r="BQ8" s="47"/>
    </row>
    <row r="9" spans="1:69" ht="98.25" customHeight="1">
      <c r="A9" s="30"/>
      <c r="B9" s="31" t="s">
        <v>69</v>
      </c>
      <c r="C9" s="31" t="s">
        <v>69</v>
      </c>
      <c r="D9" s="31" t="s">
        <v>70</v>
      </c>
      <c r="E9" s="48" t="s">
        <v>124</v>
      </c>
      <c r="F9" s="33">
        <v>2026</v>
      </c>
      <c r="G9" s="34">
        <v>46157</v>
      </c>
      <c r="H9" s="51" t="s">
        <v>125</v>
      </c>
      <c r="I9" s="51" t="s">
        <v>125</v>
      </c>
      <c r="J9" s="31" t="s">
        <v>126</v>
      </c>
      <c r="K9" s="31" t="s">
        <v>74</v>
      </c>
      <c r="L9" s="36" t="s">
        <v>91</v>
      </c>
      <c r="M9" s="34">
        <v>46156</v>
      </c>
      <c r="N9" s="37" t="s">
        <v>69</v>
      </c>
      <c r="O9" s="37" t="s">
        <v>76</v>
      </c>
      <c r="P9" s="37" t="s">
        <v>76</v>
      </c>
      <c r="Q9" s="37" t="s">
        <v>76</v>
      </c>
      <c r="R9" s="37" t="s">
        <v>127</v>
      </c>
      <c r="S9" s="37" t="s">
        <v>128</v>
      </c>
      <c r="T9" s="38">
        <v>11773162</v>
      </c>
      <c r="U9" s="39" t="s">
        <v>69</v>
      </c>
      <c r="V9" s="39" t="s">
        <v>69</v>
      </c>
      <c r="W9" s="37" t="s">
        <v>69</v>
      </c>
      <c r="X9" s="40" t="s">
        <v>77</v>
      </c>
      <c r="Y9" s="37" t="s">
        <v>78</v>
      </c>
      <c r="Z9" s="41" t="s">
        <v>129</v>
      </c>
      <c r="AA9" s="41" t="s">
        <v>129</v>
      </c>
      <c r="AB9" s="36" t="s">
        <v>130</v>
      </c>
      <c r="AC9" s="36" t="s">
        <v>95</v>
      </c>
      <c r="AD9" s="36" t="s">
        <v>110</v>
      </c>
      <c r="AE9" s="36" t="s">
        <v>103</v>
      </c>
      <c r="AF9" s="42" t="s">
        <v>131</v>
      </c>
      <c r="AG9" s="36" t="s">
        <v>85</v>
      </c>
      <c r="AH9" s="36" t="s">
        <v>132</v>
      </c>
      <c r="AI9" s="36" t="s">
        <v>87</v>
      </c>
      <c r="AJ9" s="43" t="s">
        <v>133</v>
      </c>
      <c r="AK9" s="44" t="s">
        <v>76</v>
      </c>
      <c r="AL9" s="44" t="s">
        <v>76</v>
      </c>
      <c r="AM9" s="44" t="s">
        <v>76</v>
      </c>
      <c r="AN9" s="44" t="s">
        <v>76</v>
      </c>
      <c r="AO9" s="44" t="s">
        <v>76</v>
      </c>
      <c r="AP9" s="44"/>
      <c r="AQ9" s="44"/>
      <c r="AR9" s="44"/>
      <c r="AS9" s="45"/>
      <c r="AT9" s="46"/>
      <c r="AU9" s="46"/>
      <c r="AV9" s="46"/>
      <c r="AW9" s="46"/>
      <c r="AX9" s="46"/>
      <c r="AY9" s="46"/>
      <c r="AZ9" s="46"/>
      <c r="BA9" s="46"/>
      <c r="BB9" s="46"/>
      <c r="BC9" s="46"/>
      <c r="BD9" s="46"/>
      <c r="BE9" s="46"/>
      <c r="BF9" s="46"/>
      <c r="BG9" s="46"/>
      <c r="BH9" s="46"/>
      <c r="BI9" s="46"/>
      <c r="BJ9" s="46"/>
      <c r="BK9" s="46"/>
      <c r="BL9" s="46"/>
      <c r="BM9" s="46"/>
      <c r="BN9" s="46"/>
      <c r="BO9" s="46"/>
      <c r="BP9" s="47"/>
      <c r="BQ9" s="47"/>
    </row>
    <row r="10" spans="1:69" ht="98.25" customHeight="1">
      <c r="A10" s="30"/>
      <c r="B10" s="31" t="s">
        <v>69</v>
      </c>
      <c r="C10" s="31" t="s">
        <v>69</v>
      </c>
      <c r="D10" s="31" t="s">
        <v>70</v>
      </c>
      <c r="E10" s="48" t="s">
        <v>134</v>
      </c>
      <c r="F10" s="33">
        <v>2026</v>
      </c>
      <c r="G10" s="34">
        <v>46154</v>
      </c>
      <c r="H10" s="51" t="s">
        <v>135</v>
      </c>
      <c r="I10" s="51" t="s">
        <v>135</v>
      </c>
      <c r="J10" s="31" t="s">
        <v>126</v>
      </c>
      <c r="K10" s="31" t="s">
        <v>74</v>
      </c>
      <c r="L10" s="36" t="s">
        <v>91</v>
      </c>
      <c r="M10" s="34"/>
      <c r="N10" s="37" t="s">
        <v>69</v>
      </c>
      <c r="O10" s="37" t="s">
        <v>76</v>
      </c>
      <c r="P10" s="37" t="s">
        <v>76</v>
      </c>
      <c r="Q10" s="37" t="s">
        <v>76</v>
      </c>
      <c r="R10" s="37" t="s">
        <v>136</v>
      </c>
      <c r="S10" s="37" t="s">
        <v>137</v>
      </c>
      <c r="T10" s="38">
        <v>13051188</v>
      </c>
      <c r="U10" s="39" t="s">
        <v>69</v>
      </c>
      <c r="V10" s="39" t="s">
        <v>69</v>
      </c>
      <c r="W10" s="37" t="s">
        <v>69</v>
      </c>
      <c r="X10" s="40" t="s">
        <v>77</v>
      </c>
      <c r="Y10" s="37" t="s">
        <v>78</v>
      </c>
      <c r="Z10" s="41" t="s">
        <v>138</v>
      </c>
      <c r="AA10" s="41" t="s">
        <v>138</v>
      </c>
      <c r="AB10" s="36" t="s">
        <v>94</v>
      </c>
      <c r="AC10" s="36" t="s">
        <v>95</v>
      </c>
      <c r="AD10" s="36" t="s">
        <v>82</v>
      </c>
      <c r="AE10" s="36" t="s">
        <v>83</v>
      </c>
      <c r="AF10" s="42" t="s">
        <v>84</v>
      </c>
      <c r="AG10" s="36" t="s">
        <v>85</v>
      </c>
      <c r="AH10" s="36" t="s">
        <v>132</v>
      </c>
      <c r="AI10" s="36" t="s">
        <v>87</v>
      </c>
      <c r="AJ10" s="43" t="s">
        <v>88</v>
      </c>
      <c r="AK10" s="44" t="s">
        <v>76</v>
      </c>
      <c r="AL10" s="44" t="s">
        <v>76</v>
      </c>
      <c r="AM10" s="44" t="s">
        <v>76</v>
      </c>
      <c r="AN10" s="44" t="s">
        <v>76</v>
      </c>
      <c r="AO10" s="44" t="s">
        <v>76</v>
      </c>
      <c r="AP10" s="44"/>
      <c r="AQ10" s="44"/>
      <c r="AR10" s="44"/>
      <c r="AS10" s="45"/>
      <c r="AT10" s="46"/>
      <c r="AU10" s="46"/>
      <c r="AV10" s="46"/>
      <c r="AW10" s="46"/>
      <c r="AX10" s="46"/>
      <c r="AY10" s="46"/>
      <c r="AZ10" s="46"/>
      <c r="BA10" s="46"/>
      <c r="BB10" s="46"/>
      <c r="BC10" s="46"/>
      <c r="BD10" s="46"/>
      <c r="BE10" s="46"/>
      <c r="BF10" s="46"/>
      <c r="BG10" s="46"/>
      <c r="BH10" s="46"/>
      <c r="BI10" s="46"/>
      <c r="BJ10" s="46"/>
      <c r="BK10" s="46"/>
      <c r="BL10" s="46"/>
      <c r="BM10" s="46"/>
      <c r="BN10" s="46"/>
      <c r="BO10" s="46"/>
      <c r="BP10" s="47"/>
      <c r="BQ10" s="47"/>
    </row>
    <row r="11" spans="1:69" ht="98.25" customHeight="1">
      <c r="A11" s="30"/>
      <c r="B11" s="31" t="s">
        <v>69</v>
      </c>
      <c r="C11" s="31" t="s">
        <v>69</v>
      </c>
      <c r="D11" s="31" t="s">
        <v>70</v>
      </c>
      <c r="E11" s="32" t="s">
        <v>139</v>
      </c>
      <c r="F11" s="33">
        <v>2026</v>
      </c>
      <c r="G11" s="34">
        <v>46153</v>
      </c>
      <c r="H11" s="51" t="s">
        <v>140</v>
      </c>
      <c r="I11" s="51" t="s">
        <v>140</v>
      </c>
      <c r="J11" s="31" t="s">
        <v>73</v>
      </c>
      <c r="K11" s="31" t="s">
        <v>74</v>
      </c>
      <c r="L11" s="36" t="s">
        <v>141</v>
      </c>
      <c r="M11" s="34">
        <v>46150</v>
      </c>
      <c r="N11" s="37" t="s">
        <v>69</v>
      </c>
      <c r="O11" s="37" t="s">
        <v>76</v>
      </c>
      <c r="P11" s="37" t="s">
        <v>76</v>
      </c>
      <c r="Q11" s="37" t="s">
        <v>76</v>
      </c>
      <c r="R11" s="37" t="s">
        <v>142</v>
      </c>
      <c r="S11" s="37" t="s">
        <v>143</v>
      </c>
      <c r="T11" s="38">
        <v>280000000</v>
      </c>
      <c r="U11" s="39" t="s">
        <v>69</v>
      </c>
      <c r="V11" s="39" t="s">
        <v>69</v>
      </c>
      <c r="W11" s="37" t="s">
        <v>69</v>
      </c>
      <c r="X11" s="40" t="s">
        <v>77</v>
      </c>
      <c r="Y11" s="37" t="s">
        <v>78</v>
      </c>
      <c r="Z11" s="41" t="s">
        <v>144</v>
      </c>
      <c r="AA11" s="41" t="s">
        <v>144</v>
      </c>
      <c r="AB11" s="36" t="s">
        <v>100</v>
      </c>
      <c r="AC11" s="36" t="s">
        <v>101</v>
      </c>
      <c r="AD11" s="36" t="s">
        <v>145</v>
      </c>
      <c r="AE11" s="36" t="s">
        <v>146</v>
      </c>
      <c r="AF11" s="42" t="s">
        <v>84</v>
      </c>
      <c r="AG11" s="36" t="s">
        <v>96</v>
      </c>
      <c r="AH11" s="36" t="s">
        <v>76</v>
      </c>
      <c r="AI11" s="36" t="s">
        <v>87</v>
      </c>
      <c r="AJ11" s="43" t="s">
        <v>84</v>
      </c>
      <c r="AK11" s="44" t="s">
        <v>76</v>
      </c>
      <c r="AL11" s="44" t="s">
        <v>76</v>
      </c>
      <c r="AM11" s="44" t="s">
        <v>76</v>
      </c>
      <c r="AN11" s="44" t="s">
        <v>76</v>
      </c>
      <c r="AO11" s="44" t="s">
        <v>76</v>
      </c>
      <c r="AP11" s="44"/>
      <c r="AQ11" s="44"/>
      <c r="AR11" s="44"/>
      <c r="AS11" s="45"/>
      <c r="AT11" s="46"/>
      <c r="AU11" s="46"/>
      <c r="AV11" s="46"/>
      <c r="AW11" s="46"/>
      <c r="AX11" s="46"/>
      <c r="AY11" s="46"/>
      <c r="AZ11" s="46"/>
      <c r="BA11" s="46"/>
      <c r="BB11" s="46"/>
      <c r="BC11" s="46"/>
      <c r="BD11" s="46"/>
      <c r="BE11" s="46"/>
      <c r="BF11" s="46"/>
      <c r="BG11" s="46"/>
      <c r="BH11" s="46"/>
      <c r="BI11" s="46"/>
      <c r="BJ11" s="46"/>
      <c r="BK11" s="46"/>
      <c r="BL11" s="46"/>
      <c r="BM11" s="46"/>
      <c r="BN11" s="46"/>
      <c r="BO11" s="46"/>
      <c r="BP11" s="47"/>
      <c r="BQ11" s="47"/>
    </row>
    <row r="12" spans="1:69" ht="98.25" customHeight="1">
      <c r="A12" s="30"/>
      <c r="B12" s="31" t="s">
        <v>69</v>
      </c>
      <c r="C12" s="31" t="s">
        <v>69</v>
      </c>
      <c r="D12" s="31" t="s">
        <v>70</v>
      </c>
      <c r="E12" s="32" t="s">
        <v>147</v>
      </c>
      <c r="F12" s="33">
        <v>2026</v>
      </c>
      <c r="G12" s="34">
        <v>46150</v>
      </c>
      <c r="H12" s="51" t="s">
        <v>148</v>
      </c>
      <c r="I12" s="51" t="s">
        <v>148</v>
      </c>
      <c r="J12" s="31" t="s">
        <v>73</v>
      </c>
      <c r="K12" s="31" t="s">
        <v>74</v>
      </c>
      <c r="L12" s="36" t="s">
        <v>91</v>
      </c>
      <c r="M12" s="34">
        <v>46149</v>
      </c>
      <c r="N12" s="37" t="s">
        <v>69</v>
      </c>
      <c r="O12" s="37" t="s">
        <v>76</v>
      </c>
      <c r="P12" s="37" t="s">
        <v>76</v>
      </c>
      <c r="Q12" s="37" t="s">
        <v>76</v>
      </c>
      <c r="R12" s="37" t="s">
        <v>69</v>
      </c>
      <c r="S12" s="37"/>
      <c r="T12" s="38">
        <v>14951675</v>
      </c>
      <c r="U12" s="39" t="s">
        <v>69</v>
      </c>
      <c r="V12" s="39" t="s">
        <v>69</v>
      </c>
      <c r="W12" s="37" t="s">
        <v>69</v>
      </c>
      <c r="X12" s="40" t="s">
        <v>77</v>
      </c>
      <c r="Y12" s="37" t="s">
        <v>78</v>
      </c>
      <c r="Z12" s="41" t="s">
        <v>108</v>
      </c>
      <c r="AA12" s="41" t="s">
        <v>108</v>
      </c>
      <c r="AB12" s="52" t="s">
        <v>149</v>
      </c>
      <c r="AC12" s="36" t="s">
        <v>76</v>
      </c>
      <c r="AD12" s="36" t="s">
        <v>110</v>
      </c>
      <c r="AE12" s="36" t="s">
        <v>103</v>
      </c>
      <c r="AF12" s="36" t="s">
        <v>84</v>
      </c>
      <c r="AG12" s="36" t="s">
        <v>96</v>
      </c>
      <c r="AH12" s="36" t="s">
        <v>76</v>
      </c>
      <c r="AI12" s="36" t="s">
        <v>87</v>
      </c>
      <c r="AJ12" s="43" t="s">
        <v>84</v>
      </c>
      <c r="AK12" s="44" t="s">
        <v>76</v>
      </c>
      <c r="AL12" s="44" t="s">
        <v>76</v>
      </c>
      <c r="AM12" s="44" t="s">
        <v>76</v>
      </c>
      <c r="AN12" s="44" t="s">
        <v>76</v>
      </c>
      <c r="AO12" s="44" t="s">
        <v>76</v>
      </c>
      <c r="AP12" s="44"/>
      <c r="AQ12" s="44"/>
      <c r="AR12" s="44"/>
      <c r="AS12" s="45"/>
      <c r="AT12" s="46"/>
      <c r="AU12" s="46"/>
      <c r="AV12" s="46"/>
      <c r="AW12" s="46"/>
      <c r="AX12" s="46"/>
      <c r="AY12" s="46"/>
      <c r="AZ12" s="46"/>
      <c r="BA12" s="46"/>
      <c r="BB12" s="46"/>
      <c r="BC12" s="46"/>
      <c r="BD12" s="46"/>
      <c r="BE12" s="46"/>
      <c r="BF12" s="46"/>
      <c r="BG12" s="46"/>
      <c r="BH12" s="46"/>
      <c r="BI12" s="46"/>
      <c r="BJ12" s="46"/>
      <c r="BK12" s="46"/>
      <c r="BL12" s="46"/>
      <c r="BM12" s="46"/>
      <c r="BN12" s="46"/>
      <c r="BO12" s="46"/>
      <c r="BP12" s="47"/>
      <c r="BQ12" s="47"/>
    </row>
    <row r="13" spans="1:69" ht="98.25" customHeight="1">
      <c r="A13" s="30"/>
      <c r="B13" s="31" t="s">
        <v>69</v>
      </c>
      <c r="C13" s="31" t="s">
        <v>69</v>
      </c>
      <c r="D13" s="31" t="s">
        <v>70</v>
      </c>
      <c r="E13" s="48" t="s">
        <v>150</v>
      </c>
      <c r="F13" s="33">
        <v>2026</v>
      </c>
      <c r="G13" s="34">
        <v>46149</v>
      </c>
      <c r="H13" s="53" t="s">
        <v>151</v>
      </c>
      <c r="I13" s="53" t="s">
        <v>151</v>
      </c>
      <c r="J13" s="31" t="s">
        <v>73</v>
      </c>
      <c r="K13" s="31" t="s">
        <v>74</v>
      </c>
      <c r="L13" s="36" t="s">
        <v>91</v>
      </c>
      <c r="M13" s="34">
        <v>46147</v>
      </c>
      <c r="N13" s="37" t="s">
        <v>69</v>
      </c>
      <c r="O13" s="37" t="s">
        <v>76</v>
      </c>
      <c r="P13" s="37" t="s">
        <v>76</v>
      </c>
      <c r="Q13" s="37" t="s">
        <v>76</v>
      </c>
      <c r="R13" s="37" t="s">
        <v>69</v>
      </c>
      <c r="S13" s="37"/>
      <c r="T13" s="38">
        <v>86400000</v>
      </c>
      <c r="U13" s="39" t="s">
        <v>69</v>
      </c>
      <c r="V13" s="39" t="s">
        <v>69</v>
      </c>
      <c r="W13" s="37" t="s">
        <v>69</v>
      </c>
      <c r="X13" s="40" t="s">
        <v>77</v>
      </c>
      <c r="Y13" s="37" t="s">
        <v>78</v>
      </c>
      <c r="Z13" s="41" t="s">
        <v>152</v>
      </c>
      <c r="AA13" s="41" t="s">
        <v>152</v>
      </c>
      <c r="AB13" s="36" t="s">
        <v>109</v>
      </c>
      <c r="AC13" s="36" t="s">
        <v>101</v>
      </c>
      <c r="AD13" s="36" t="s">
        <v>82</v>
      </c>
      <c r="AE13" s="36" t="s">
        <v>103</v>
      </c>
      <c r="AF13" s="42" t="s">
        <v>84</v>
      </c>
      <c r="AG13" s="36" t="s">
        <v>85</v>
      </c>
      <c r="AH13" s="36" t="s">
        <v>86</v>
      </c>
      <c r="AI13" s="36" t="s">
        <v>87</v>
      </c>
      <c r="AJ13" s="43" t="s">
        <v>88</v>
      </c>
      <c r="AK13" s="44" t="s">
        <v>76</v>
      </c>
      <c r="AL13" s="44" t="s">
        <v>76</v>
      </c>
      <c r="AM13" s="44" t="s">
        <v>76</v>
      </c>
      <c r="AN13" s="44" t="s">
        <v>76</v>
      </c>
      <c r="AO13" s="44" t="s">
        <v>76</v>
      </c>
      <c r="AP13" s="44"/>
      <c r="AQ13" s="44"/>
      <c r="AR13" s="44"/>
      <c r="AS13" s="45"/>
      <c r="AT13" s="46"/>
      <c r="AU13" s="46"/>
      <c r="AV13" s="46"/>
      <c r="AW13" s="46"/>
      <c r="AX13" s="46"/>
      <c r="AY13" s="46"/>
      <c r="AZ13" s="46"/>
      <c r="BA13" s="46"/>
      <c r="BB13" s="46"/>
      <c r="BC13" s="46"/>
      <c r="BD13" s="46"/>
      <c r="BE13" s="46"/>
      <c r="BF13" s="46"/>
      <c r="BG13" s="46"/>
      <c r="BH13" s="46"/>
      <c r="BI13" s="46"/>
      <c r="BJ13" s="46"/>
      <c r="BK13" s="46"/>
      <c r="BL13" s="46"/>
      <c r="BM13" s="46"/>
      <c r="BN13" s="46"/>
      <c r="BO13" s="46"/>
      <c r="BP13" s="47"/>
      <c r="BQ13" s="47"/>
    </row>
    <row r="14" spans="1:69" ht="98.25" customHeight="1">
      <c r="A14" s="30"/>
      <c r="B14" s="31" t="s">
        <v>69</v>
      </c>
      <c r="C14" s="31" t="s">
        <v>69</v>
      </c>
      <c r="D14" s="31" t="s">
        <v>70</v>
      </c>
      <c r="E14" s="48" t="s">
        <v>153</v>
      </c>
      <c r="F14" s="33">
        <v>2026</v>
      </c>
      <c r="G14" s="34">
        <v>46147</v>
      </c>
      <c r="H14" s="53" t="s">
        <v>154</v>
      </c>
      <c r="I14" s="53" t="s">
        <v>154</v>
      </c>
      <c r="J14" s="31" t="s">
        <v>73</v>
      </c>
      <c r="K14" s="31" t="s">
        <v>74</v>
      </c>
      <c r="L14" s="36" t="s">
        <v>91</v>
      </c>
      <c r="M14" s="34">
        <v>46146</v>
      </c>
      <c r="N14" s="37" t="s">
        <v>69</v>
      </c>
      <c r="O14" s="37" t="s">
        <v>76</v>
      </c>
      <c r="P14" s="37" t="s">
        <v>76</v>
      </c>
      <c r="Q14" s="37" t="s">
        <v>76</v>
      </c>
      <c r="R14" s="37" t="s">
        <v>69</v>
      </c>
      <c r="S14" s="37"/>
      <c r="T14" s="38">
        <v>11292852</v>
      </c>
      <c r="U14" s="39" t="s">
        <v>69</v>
      </c>
      <c r="V14" s="39" t="s">
        <v>69</v>
      </c>
      <c r="W14" s="37" t="s">
        <v>69</v>
      </c>
      <c r="X14" s="40" t="s">
        <v>77</v>
      </c>
      <c r="Y14" s="37" t="s">
        <v>78</v>
      </c>
      <c r="Z14" s="41" t="s">
        <v>144</v>
      </c>
      <c r="AA14" s="41" t="s">
        <v>144</v>
      </c>
      <c r="AB14" s="42" t="s">
        <v>80</v>
      </c>
      <c r="AC14" s="42" t="s">
        <v>81</v>
      </c>
      <c r="AD14" s="36" t="s">
        <v>82</v>
      </c>
      <c r="AE14" s="36" t="s">
        <v>103</v>
      </c>
      <c r="AF14" s="42" t="s">
        <v>84</v>
      </c>
      <c r="AG14" s="36" t="s">
        <v>85</v>
      </c>
      <c r="AH14" s="36" t="s">
        <v>86</v>
      </c>
      <c r="AI14" s="36" t="s">
        <v>87</v>
      </c>
      <c r="AJ14" s="43" t="s">
        <v>88</v>
      </c>
      <c r="AK14" s="44" t="s">
        <v>76</v>
      </c>
      <c r="AL14" s="44" t="s">
        <v>76</v>
      </c>
      <c r="AM14" s="44" t="s">
        <v>76</v>
      </c>
      <c r="AN14" s="44" t="s">
        <v>76</v>
      </c>
      <c r="AO14" s="44" t="s">
        <v>76</v>
      </c>
      <c r="AP14" s="44"/>
      <c r="AQ14" s="44"/>
      <c r="AR14" s="44"/>
      <c r="AS14" s="45"/>
      <c r="AT14" s="46"/>
      <c r="AU14" s="46"/>
      <c r="AV14" s="46"/>
      <c r="AW14" s="46"/>
      <c r="AX14" s="46"/>
      <c r="AY14" s="46"/>
      <c r="AZ14" s="46"/>
      <c r="BA14" s="46"/>
      <c r="BB14" s="46"/>
      <c r="BC14" s="46"/>
      <c r="BD14" s="46"/>
      <c r="BE14" s="46"/>
      <c r="BF14" s="46"/>
      <c r="BG14" s="46"/>
      <c r="BH14" s="46"/>
      <c r="BI14" s="46"/>
      <c r="BJ14" s="46"/>
      <c r="BK14" s="46"/>
      <c r="BL14" s="46"/>
      <c r="BM14" s="46"/>
      <c r="BN14" s="46"/>
      <c r="BO14" s="46"/>
      <c r="BP14" s="47"/>
      <c r="BQ14" s="47"/>
    </row>
    <row r="15" spans="1:69" ht="98.25" customHeight="1">
      <c r="A15" s="30"/>
      <c r="B15" s="31" t="s">
        <v>69</v>
      </c>
      <c r="C15" s="31" t="s">
        <v>69</v>
      </c>
      <c r="D15" s="31" t="s">
        <v>70</v>
      </c>
      <c r="E15" s="54" t="s">
        <v>155</v>
      </c>
      <c r="F15" s="33">
        <v>2026</v>
      </c>
      <c r="G15" s="34">
        <v>46146</v>
      </c>
      <c r="H15" s="51" t="s">
        <v>156</v>
      </c>
      <c r="I15" s="51" t="s">
        <v>156</v>
      </c>
      <c r="J15" s="31" t="s">
        <v>73</v>
      </c>
      <c r="K15" s="31" t="s">
        <v>74</v>
      </c>
      <c r="L15" s="37" t="s">
        <v>157</v>
      </c>
      <c r="M15" s="34">
        <v>46142</v>
      </c>
      <c r="N15" s="37" t="s">
        <v>69</v>
      </c>
      <c r="O15" s="37" t="s">
        <v>76</v>
      </c>
      <c r="P15" s="37" t="s">
        <v>76</v>
      </c>
      <c r="Q15" s="37" t="s">
        <v>76</v>
      </c>
      <c r="R15" s="37" t="s">
        <v>69</v>
      </c>
      <c r="S15" s="37" t="s">
        <v>158</v>
      </c>
      <c r="T15" s="38">
        <v>0</v>
      </c>
      <c r="U15" s="39">
        <v>0</v>
      </c>
      <c r="V15" s="38">
        <v>0</v>
      </c>
      <c r="W15" s="37" t="s">
        <v>69</v>
      </c>
      <c r="X15" s="40" t="s">
        <v>77</v>
      </c>
      <c r="Y15" s="37" t="s">
        <v>78</v>
      </c>
      <c r="Z15" s="41" t="s">
        <v>93</v>
      </c>
      <c r="AA15" s="41" t="s">
        <v>93</v>
      </c>
      <c r="AB15" s="42" t="s">
        <v>80</v>
      </c>
      <c r="AC15" s="42" t="s">
        <v>81</v>
      </c>
      <c r="AD15" s="36" t="s">
        <v>82</v>
      </c>
      <c r="AE15" s="36" t="s">
        <v>83</v>
      </c>
      <c r="AF15" s="42" t="s">
        <v>84</v>
      </c>
      <c r="AG15" s="36" t="s">
        <v>85</v>
      </c>
      <c r="AH15" s="36" t="s">
        <v>86</v>
      </c>
      <c r="AI15" s="36" t="s">
        <v>87</v>
      </c>
      <c r="AJ15" s="43" t="s">
        <v>88</v>
      </c>
      <c r="AK15" s="44" t="s">
        <v>76</v>
      </c>
      <c r="AL15" s="44" t="s">
        <v>76</v>
      </c>
      <c r="AM15" s="44" t="s">
        <v>76</v>
      </c>
      <c r="AN15" s="44" t="s">
        <v>76</v>
      </c>
      <c r="AO15" s="44" t="s">
        <v>76</v>
      </c>
      <c r="AP15" s="44"/>
      <c r="AQ15" s="44"/>
      <c r="AR15" s="44"/>
      <c r="AS15" s="45"/>
      <c r="AT15" s="46"/>
      <c r="AU15" s="46"/>
      <c r="AV15" s="46"/>
      <c r="AW15" s="46"/>
      <c r="AX15" s="46"/>
      <c r="AY15" s="46"/>
      <c r="AZ15" s="46"/>
      <c r="BA15" s="46"/>
      <c r="BB15" s="46"/>
      <c r="BC15" s="46"/>
      <c r="BD15" s="46"/>
      <c r="BE15" s="46"/>
      <c r="BF15" s="46"/>
      <c r="BG15" s="46"/>
      <c r="BH15" s="46"/>
      <c r="BI15" s="46"/>
      <c r="BJ15" s="46"/>
      <c r="BK15" s="46"/>
      <c r="BL15" s="46"/>
      <c r="BM15" s="46"/>
      <c r="BN15" s="46"/>
      <c r="BO15" s="46"/>
      <c r="BP15" s="47"/>
      <c r="BQ15" s="47"/>
    </row>
    <row r="16" spans="1:69" ht="98.25" customHeight="1">
      <c r="A16" s="30"/>
      <c r="B16" s="31" t="s">
        <v>69</v>
      </c>
      <c r="C16" s="31" t="s">
        <v>69</v>
      </c>
      <c r="D16" s="31" t="s">
        <v>70</v>
      </c>
      <c r="E16" s="48" t="s">
        <v>159</v>
      </c>
      <c r="F16" s="33">
        <v>2026</v>
      </c>
      <c r="G16" s="34">
        <v>46142</v>
      </c>
      <c r="H16" s="50" t="s">
        <v>160</v>
      </c>
      <c r="I16" s="50" t="s">
        <v>160</v>
      </c>
      <c r="J16" s="31" t="s">
        <v>73</v>
      </c>
      <c r="K16" s="31" t="s">
        <v>74</v>
      </c>
      <c r="L16" s="37" t="s">
        <v>75</v>
      </c>
      <c r="M16" s="34">
        <v>46141</v>
      </c>
      <c r="N16" s="37" t="s">
        <v>69</v>
      </c>
      <c r="O16" s="37" t="s">
        <v>76</v>
      </c>
      <c r="P16" s="37" t="s">
        <v>76</v>
      </c>
      <c r="Q16" s="37" t="s">
        <v>76</v>
      </c>
      <c r="R16" s="37" t="s">
        <v>69</v>
      </c>
      <c r="S16" s="37"/>
      <c r="T16" s="38">
        <v>0</v>
      </c>
      <c r="U16" s="39">
        <v>0</v>
      </c>
      <c r="V16" s="38">
        <v>0</v>
      </c>
      <c r="W16" s="37" t="s">
        <v>69</v>
      </c>
      <c r="X16" s="40" t="s">
        <v>77</v>
      </c>
      <c r="Y16" s="37" t="s">
        <v>78</v>
      </c>
      <c r="Z16" s="41" t="s">
        <v>161</v>
      </c>
      <c r="AA16" s="41" t="s">
        <v>161</v>
      </c>
      <c r="AB16" s="36" t="s">
        <v>109</v>
      </c>
      <c r="AC16" s="36" t="s">
        <v>101</v>
      </c>
      <c r="AD16" s="36" t="s">
        <v>110</v>
      </c>
      <c r="AE16" s="36" t="s">
        <v>103</v>
      </c>
      <c r="AF16" s="42" t="s">
        <v>84</v>
      </c>
      <c r="AG16" s="36" t="s">
        <v>96</v>
      </c>
      <c r="AH16" s="36" t="s">
        <v>76</v>
      </c>
      <c r="AI16" s="36" t="s">
        <v>87</v>
      </c>
      <c r="AJ16" s="43" t="s">
        <v>84</v>
      </c>
      <c r="AK16" s="44" t="s">
        <v>76</v>
      </c>
      <c r="AL16" s="44" t="s">
        <v>76</v>
      </c>
      <c r="AM16" s="44" t="s">
        <v>76</v>
      </c>
      <c r="AN16" s="44" t="s">
        <v>76</v>
      </c>
      <c r="AO16" s="44" t="s">
        <v>76</v>
      </c>
      <c r="AP16" s="44"/>
      <c r="AQ16" s="44"/>
      <c r="AR16" s="44"/>
      <c r="AS16" s="45"/>
      <c r="AT16" s="46"/>
      <c r="AU16" s="46"/>
      <c r="AV16" s="46"/>
      <c r="AW16" s="46"/>
      <c r="AX16" s="46"/>
      <c r="AY16" s="46"/>
      <c r="AZ16" s="46"/>
      <c r="BA16" s="46"/>
      <c r="BB16" s="46"/>
      <c r="BC16" s="46"/>
      <c r="BD16" s="46"/>
      <c r="BE16" s="46"/>
      <c r="BF16" s="46"/>
      <c r="BG16" s="46"/>
      <c r="BH16" s="46"/>
      <c r="BI16" s="46"/>
      <c r="BJ16" s="46"/>
      <c r="BK16" s="46"/>
      <c r="BL16" s="46"/>
      <c r="BM16" s="46"/>
      <c r="BN16" s="46"/>
      <c r="BO16" s="46"/>
      <c r="BP16" s="47"/>
      <c r="BQ16" s="47"/>
    </row>
    <row r="17" spans="1:69" ht="98.25" customHeight="1">
      <c r="A17" s="30"/>
      <c r="B17" s="31" t="s">
        <v>133</v>
      </c>
      <c r="C17" s="31">
        <v>2754141</v>
      </c>
      <c r="D17" s="31" t="s">
        <v>70</v>
      </c>
      <c r="E17" s="48" t="s">
        <v>162</v>
      </c>
      <c r="F17" s="33">
        <v>2026</v>
      </c>
      <c r="G17" s="34">
        <v>46133</v>
      </c>
      <c r="H17" s="51" t="s">
        <v>163</v>
      </c>
      <c r="I17" s="51" t="s">
        <v>163</v>
      </c>
      <c r="J17" s="31" t="s">
        <v>73</v>
      </c>
      <c r="K17" s="31" t="s">
        <v>74</v>
      </c>
      <c r="L17" s="37" t="s">
        <v>157</v>
      </c>
      <c r="M17" s="34">
        <v>46132</v>
      </c>
      <c r="N17" s="37" t="s">
        <v>164</v>
      </c>
      <c r="O17" s="37" t="s">
        <v>76</v>
      </c>
      <c r="P17" s="37" t="s">
        <v>76</v>
      </c>
      <c r="Q17" s="37" t="s">
        <v>76</v>
      </c>
      <c r="R17" s="37" t="s">
        <v>165</v>
      </c>
      <c r="S17" s="37" t="s">
        <v>69</v>
      </c>
      <c r="T17" s="38">
        <v>0</v>
      </c>
      <c r="U17" s="39">
        <v>0</v>
      </c>
      <c r="V17" s="38">
        <v>0</v>
      </c>
      <c r="W17" s="37">
        <v>0</v>
      </c>
      <c r="X17" s="40" t="s">
        <v>77</v>
      </c>
      <c r="Y17" s="37" t="s">
        <v>78</v>
      </c>
      <c r="Z17" s="55" t="s">
        <v>93</v>
      </c>
      <c r="AA17" s="41" t="s">
        <v>93</v>
      </c>
      <c r="AB17" s="36" t="s">
        <v>109</v>
      </c>
      <c r="AC17" s="36" t="s">
        <v>101</v>
      </c>
      <c r="AD17" s="36" t="s">
        <v>110</v>
      </c>
      <c r="AE17" s="36" t="s">
        <v>166</v>
      </c>
      <c r="AF17" s="42" t="s">
        <v>84</v>
      </c>
      <c r="AG17" s="36" t="s">
        <v>112</v>
      </c>
      <c r="AH17" s="36" t="s">
        <v>76</v>
      </c>
      <c r="AI17" s="36" t="s">
        <v>87</v>
      </c>
      <c r="AJ17" s="43" t="s">
        <v>84</v>
      </c>
      <c r="AK17" s="44" t="s">
        <v>76</v>
      </c>
      <c r="AL17" s="44" t="s">
        <v>76</v>
      </c>
      <c r="AM17" s="44" t="s">
        <v>76</v>
      </c>
      <c r="AN17" s="44" t="s">
        <v>76</v>
      </c>
      <c r="AO17" s="44" t="s">
        <v>76</v>
      </c>
      <c r="AP17" s="44"/>
      <c r="AQ17" s="44"/>
      <c r="AR17" s="44"/>
      <c r="AS17" s="45"/>
      <c r="AT17" s="46"/>
      <c r="AU17" s="46"/>
      <c r="AV17" s="46"/>
      <c r="AW17" s="46"/>
      <c r="AX17" s="46"/>
      <c r="AY17" s="46"/>
      <c r="AZ17" s="46"/>
      <c r="BA17" s="46"/>
      <c r="BB17" s="46"/>
      <c r="BC17" s="46"/>
      <c r="BD17" s="46"/>
      <c r="BE17" s="46"/>
      <c r="BF17" s="46"/>
      <c r="BG17" s="46"/>
      <c r="BH17" s="46"/>
      <c r="BI17" s="46"/>
      <c r="BJ17" s="46"/>
      <c r="BK17" s="46"/>
      <c r="BL17" s="46"/>
      <c r="BM17" s="46"/>
      <c r="BN17" s="46"/>
      <c r="BO17" s="46"/>
      <c r="BP17" s="47"/>
      <c r="BQ17" s="47"/>
    </row>
    <row r="18" spans="1:69" ht="98.25" customHeight="1">
      <c r="A18" s="30"/>
      <c r="B18" s="31" t="s">
        <v>133</v>
      </c>
      <c r="C18" s="31">
        <v>2753639</v>
      </c>
      <c r="D18" s="31" t="s">
        <v>70</v>
      </c>
      <c r="E18" s="48" t="s">
        <v>167</v>
      </c>
      <c r="F18" s="33">
        <v>2026</v>
      </c>
      <c r="G18" s="34">
        <v>46133</v>
      </c>
      <c r="H18" s="50" t="s">
        <v>168</v>
      </c>
      <c r="I18" s="50" t="s">
        <v>168</v>
      </c>
      <c r="J18" s="31" t="s">
        <v>73</v>
      </c>
      <c r="K18" s="31" t="s">
        <v>74</v>
      </c>
      <c r="L18" s="36" t="s">
        <v>91</v>
      </c>
      <c r="M18" s="34">
        <v>46132</v>
      </c>
      <c r="N18" s="37" t="s">
        <v>69</v>
      </c>
      <c r="O18" s="37" t="s">
        <v>76</v>
      </c>
      <c r="P18" s="37" t="s">
        <v>76</v>
      </c>
      <c r="Q18" s="37" t="s">
        <v>76</v>
      </c>
      <c r="R18" s="37" t="s">
        <v>169</v>
      </c>
      <c r="S18" s="37" t="s">
        <v>170</v>
      </c>
      <c r="T18" s="38">
        <v>70000000</v>
      </c>
      <c r="U18" s="39">
        <v>70000000</v>
      </c>
      <c r="V18" s="39" t="s">
        <v>69</v>
      </c>
      <c r="W18" s="37" t="s">
        <v>69</v>
      </c>
      <c r="X18" s="40" t="s">
        <v>77</v>
      </c>
      <c r="Y18" s="37" t="s">
        <v>78</v>
      </c>
      <c r="Z18" s="41" t="s">
        <v>108</v>
      </c>
      <c r="AA18" s="41" t="s">
        <v>108</v>
      </c>
      <c r="AB18" s="36" t="s">
        <v>130</v>
      </c>
      <c r="AC18" s="36" t="s">
        <v>95</v>
      </c>
      <c r="AD18" s="36" t="s">
        <v>110</v>
      </c>
      <c r="AE18" s="36" t="s">
        <v>83</v>
      </c>
      <c r="AF18" s="42" t="s">
        <v>131</v>
      </c>
      <c r="AG18" s="36" t="s">
        <v>85</v>
      </c>
      <c r="AH18" s="36" t="s">
        <v>132</v>
      </c>
      <c r="AI18" s="36" t="s">
        <v>87</v>
      </c>
      <c r="AJ18" s="43" t="s">
        <v>133</v>
      </c>
      <c r="AK18" s="44" t="s">
        <v>76</v>
      </c>
      <c r="AL18" s="44" t="s">
        <v>76</v>
      </c>
      <c r="AM18" s="44" t="s">
        <v>76</v>
      </c>
      <c r="AN18" s="44" t="s">
        <v>76</v>
      </c>
      <c r="AO18" s="44" t="s">
        <v>76</v>
      </c>
      <c r="AP18" s="44"/>
      <c r="AQ18" s="44"/>
      <c r="AR18" s="44"/>
      <c r="AS18" s="45"/>
      <c r="AT18" s="46"/>
      <c r="AU18" s="46"/>
      <c r="AV18" s="46"/>
      <c r="AW18" s="46"/>
      <c r="AX18" s="46"/>
      <c r="AY18" s="46"/>
      <c r="AZ18" s="46"/>
      <c r="BA18" s="46"/>
      <c r="BB18" s="46"/>
      <c r="BC18" s="46"/>
      <c r="BD18" s="46"/>
      <c r="BE18" s="46"/>
      <c r="BF18" s="46"/>
      <c r="BG18" s="46"/>
      <c r="BH18" s="46"/>
      <c r="BI18" s="46"/>
      <c r="BJ18" s="46"/>
      <c r="BK18" s="46"/>
      <c r="BL18" s="46"/>
      <c r="BM18" s="46"/>
      <c r="BN18" s="46"/>
      <c r="BO18" s="46"/>
      <c r="BP18" s="47"/>
      <c r="BQ18" s="47"/>
    </row>
    <row r="19" spans="1:69" ht="98.25" customHeight="1">
      <c r="A19" s="30"/>
      <c r="B19" s="31" t="s">
        <v>133</v>
      </c>
      <c r="C19" s="31">
        <v>2752222</v>
      </c>
      <c r="D19" s="31" t="s">
        <v>70</v>
      </c>
      <c r="E19" s="56" t="s">
        <v>171</v>
      </c>
      <c r="F19" s="33">
        <v>2026</v>
      </c>
      <c r="G19" s="34">
        <v>46128</v>
      </c>
      <c r="H19" s="35" t="s">
        <v>172</v>
      </c>
      <c r="I19" s="35" t="s">
        <v>172</v>
      </c>
      <c r="J19" s="31" t="s">
        <v>73</v>
      </c>
      <c r="K19" s="31" t="s">
        <v>74</v>
      </c>
      <c r="L19" s="37" t="s">
        <v>75</v>
      </c>
      <c r="M19" s="34">
        <v>46127</v>
      </c>
      <c r="N19" s="37" t="s">
        <v>164</v>
      </c>
      <c r="O19" s="37" t="s">
        <v>76</v>
      </c>
      <c r="P19" s="37" t="s">
        <v>76</v>
      </c>
      <c r="Q19" s="37" t="s">
        <v>76</v>
      </c>
      <c r="R19" s="37" t="s">
        <v>173</v>
      </c>
      <c r="S19" s="37" t="s">
        <v>174</v>
      </c>
      <c r="T19" s="38">
        <v>0</v>
      </c>
      <c r="U19" s="39">
        <v>0</v>
      </c>
      <c r="V19" s="38">
        <v>0</v>
      </c>
      <c r="W19" s="37" t="s">
        <v>69</v>
      </c>
      <c r="X19" s="40" t="s">
        <v>77</v>
      </c>
      <c r="Y19" s="37" t="s">
        <v>78</v>
      </c>
      <c r="Z19" s="41" t="s">
        <v>175</v>
      </c>
      <c r="AA19" s="41" t="s">
        <v>175</v>
      </c>
      <c r="AB19" s="52" t="s">
        <v>149</v>
      </c>
      <c r="AC19" s="36" t="s">
        <v>76</v>
      </c>
      <c r="AD19" s="36" t="s">
        <v>110</v>
      </c>
      <c r="AE19" s="36" t="s">
        <v>103</v>
      </c>
      <c r="AF19" s="36" t="s">
        <v>84</v>
      </c>
      <c r="AG19" s="36" t="s">
        <v>96</v>
      </c>
      <c r="AH19" s="36" t="s">
        <v>76</v>
      </c>
      <c r="AI19" s="36" t="s">
        <v>87</v>
      </c>
      <c r="AJ19" s="43" t="s">
        <v>84</v>
      </c>
      <c r="AK19" s="44" t="s">
        <v>76</v>
      </c>
      <c r="AL19" s="44" t="s">
        <v>76</v>
      </c>
      <c r="AM19" s="44" t="s">
        <v>76</v>
      </c>
      <c r="AN19" s="44" t="s">
        <v>76</v>
      </c>
      <c r="AO19" s="44" t="s">
        <v>76</v>
      </c>
      <c r="AP19" s="44"/>
      <c r="AQ19" s="44"/>
      <c r="AR19" s="44"/>
      <c r="AS19" s="45"/>
      <c r="AT19" s="46"/>
      <c r="AU19" s="46"/>
      <c r="AV19" s="46"/>
      <c r="AW19" s="46"/>
      <c r="AX19" s="46"/>
      <c r="AY19" s="46"/>
      <c r="AZ19" s="46"/>
      <c r="BA19" s="46"/>
      <c r="BB19" s="46"/>
      <c r="BC19" s="46"/>
      <c r="BD19" s="46"/>
      <c r="BE19" s="46"/>
      <c r="BF19" s="46"/>
      <c r="BG19" s="46"/>
      <c r="BH19" s="46"/>
      <c r="BI19" s="46"/>
      <c r="BJ19" s="46"/>
      <c r="BK19" s="46"/>
      <c r="BL19" s="46"/>
      <c r="BM19" s="46"/>
      <c r="BN19" s="46"/>
      <c r="BO19" s="46"/>
      <c r="BP19" s="47"/>
      <c r="BQ19" s="47"/>
    </row>
    <row r="20" spans="1:69" ht="98.25" customHeight="1">
      <c r="A20" s="30"/>
      <c r="B20" s="31" t="s">
        <v>133</v>
      </c>
      <c r="C20" s="31">
        <v>2751799</v>
      </c>
      <c r="D20" s="31" t="s">
        <v>70</v>
      </c>
      <c r="E20" s="32" t="s">
        <v>176</v>
      </c>
      <c r="F20" s="33">
        <v>2026</v>
      </c>
      <c r="G20" s="34">
        <v>46126</v>
      </c>
      <c r="H20" s="35" t="s">
        <v>177</v>
      </c>
      <c r="I20" s="35" t="s">
        <v>177</v>
      </c>
      <c r="J20" s="31" t="s">
        <v>73</v>
      </c>
      <c r="K20" s="31" t="s">
        <v>74</v>
      </c>
      <c r="L20" s="36" t="s">
        <v>91</v>
      </c>
      <c r="M20" s="34">
        <v>46125</v>
      </c>
      <c r="N20" s="37" t="s">
        <v>178</v>
      </c>
      <c r="O20" s="37" t="s">
        <v>76</v>
      </c>
      <c r="P20" s="37" t="s">
        <v>76</v>
      </c>
      <c r="Q20" s="37" t="s">
        <v>76</v>
      </c>
      <c r="R20" s="37" t="s">
        <v>179</v>
      </c>
      <c r="S20" s="37" t="s">
        <v>180</v>
      </c>
      <c r="T20" s="38">
        <v>55839259</v>
      </c>
      <c r="U20" s="39">
        <v>55839259</v>
      </c>
      <c r="V20" s="38">
        <v>52915591</v>
      </c>
      <c r="W20" s="37">
        <v>0</v>
      </c>
      <c r="X20" s="40" t="s">
        <v>77</v>
      </c>
      <c r="Y20" s="37" t="s">
        <v>78</v>
      </c>
      <c r="Z20" s="41" t="s">
        <v>181</v>
      </c>
      <c r="AA20" s="41" t="s">
        <v>181</v>
      </c>
      <c r="AB20" s="36" t="s">
        <v>109</v>
      </c>
      <c r="AC20" s="36" t="s">
        <v>101</v>
      </c>
      <c r="AD20" s="36" t="s">
        <v>110</v>
      </c>
      <c r="AE20" s="36" t="s">
        <v>182</v>
      </c>
      <c r="AF20" s="42" t="s">
        <v>84</v>
      </c>
      <c r="AG20" s="36" t="s">
        <v>96</v>
      </c>
      <c r="AH20" s="36" t="s">
        <v>76</v>
      </c>
      <c r="AI20" s="36" t="s">
        <v>87</v>
      </c>
      <c r="AJ20" s="43" t="s">
        <v>84</v>
      </c>
      <c r="AK20" s="44" t="s">
        <v>76</v>
      </c>
      <c r="AL20" s="44" t="s">
        <v>76</v>
      </c>
      <c r="AM20" s="44" t="s">
        <v>76</v>
      </c>
      <c r="AN20" s="44" t="s">
        <v>76</v>
      </c>
      <c r="AO20" s="44" t="s">
        <v>76</v>
      </c>
      <c r="AP20" s="44"/>
      <c r="AQ20" s="44"/>
      <c r="AR20" s="44"/>
      <c r="AS20" s="45"/>
      <c r="AT20" s="46"/>
      <c r="AU20" s="46"/>
      <c r="AV20" s="46"/>
      <c r="AW20" s="46"/>
      <c r="AX20" s="46"/>
      <c r="AY20" s="46"/>
      <c r="AZ20" s="46"/>
      <c r="BA20" s="46"/>
      <c r="BB20" s="46"/>
      <c r="BC20" s="46"/>
      <c r="BD20" s="46"/>
      <c r="BE20" s="46"/>
      <c r="BF20" s="46"/>
      <c r="BG20" s="46"/>
      <c r="BH20" s="46"/>
      <c r="BI20" s="46"/>
      <c r="BJ20" s="46"/>
      <c r="BK20" s="46"/>
      <c r="BL20" s="46"/>
      <c r="BM20" s="46"/>
      <c r="BN20" s="46"/>
      <c r="BO20" s="46"/>
      <c r="BP20" s="47"/>
      <c r="BQ20" s="47"/>
    </row>
    <row r="21" spans="1:69" ht="98.25" customHeight="1">
      <c r="A21" s="30"/>
      <c r="B21" s="31" t="s">
        <v>133</v>
      </c>
      <c r="C21" s="31">
        <v>2750805</v>
      </c>
      <c r="D21" s="31" t="s">
        <v>70</v>
      </c>
      <c r="E21" s="32" t="s">
        <v>183</v>
      </c>
      <c r="F21" s="33">
        <v>2026</v>
      </c>
      <c r="G21" s="34">
        <v>46122</v>
      </c>
      <c r="H21" s="35" t="s">
        <v>184</v>
      </c>
      <c r="I21" s="35" t="s">
        <v>184</v>
      </c>
      <c r="J21" s="31" t="s">
        <v>73</v>
      </c>
      <c r="K21" s="31" t="s">
        <v>74</v>
      </c>
      <c r="L21" s="36" t="s">
        <v>91</v>
      </c>
      <c r="M21" s="34">
        <v>46122</v>
      </c>
      <c r="N21" s="37" t="s">
        <v>69</v>
      </c>
      <c r="O21" s="37" t="s">
        <v>76</v>
      </c>
      <c r="P21" s="37" t="s">
        <v>76</v>
      </c>
      <c r="Q21" s="37" t="s">
        <v>76</v>
      </c>
      <c r="R21" s="37" t="s">
        <v>185</v>
      </c>
      <c r="S21" s="37" t="s">
        <v>186</v>
      </c>
      <c r="T21" s="38">
        <v>9931640</v>
      </c>
      <c r="U21" s="39" t="s">
        <v>69</v>
      </c>
      <c r="V21" s="39" t="s">
        <v>69</v>
      </c>
      <c r="W21" s="37" t="s">
        <v>69</v>
      </c>
      <c r="X21" s="40" t="s">
        <v>77</v>
      </c>
      <c r="Y21" s="37" t="s">
        <v>78</v>
      </c>
      <c r="Z21" s="41" t="s">
        <v>175</v>
      </c>
      <c r="AA21" s="41" t="s">
        <v>175</v>
      </c>
      <c r="AB21" s="36" t="s">
        <v>94</v>
      </c>
      <c r="AC21" s="42" t="s">
        <v>187</v>
      </c>
      <c r="AD21" s="36" t="s">
        <v>82</v>
      </c>
      <c r="AE21" s="36" t="s">
        <v>188</v>
      </c>
      <c r="AF21" s="42" t="s">
        <v>84</v>
      </c>
      <c r="AG21" s="36" t="s">
        <v>85</v>
      </c>
      <c r="AH21" s="36" t="s">
        <v>132</v>
      </c>
      <c r="AI21" s="36" t="s">
        <v>87</v>
      </c>
      <c r="AJ21" s="43" t="s">
        <v>88</v>
      </c>
      <c r="AK21" s="44" t="s">
        <v>76</v>
      </c>
      <c r="AL21" s="44" t="s">
        <v>76</v>
      </c>
      <c r="AM21" s="44"/>
      <c r="AN21" s="44"/>
      <c r="AO21" s="44"/>
      <c r="AP21" s="44"/>
      <c r="AQ21" s="44"/>
      <c r="AR21" s="44"/>
      <c r="AS21" s="45"/>
      <c r="AT21" s="46"/>
      <c r="AU21" s="46"/>
      <c r="AV21" s="46"/>
      <c r="AW21" s="46"/>
      <c r="AX21" s="46"/>
      <c r="AY21" s="46"/>
      <c r="AZ21" s="46"/>
      <c r="BA21" s="46"/>
      <c r="BB21" s="46"/>
      <c r="BC21" s="46"/>
      <c r="BD21" s="46"/>
      <c r="BE21" s="46"/>
      <c r="BF21" s="46"/>
      <c r="BG21" s="46"/>
      <c r="BH21" s="46"/>
      <c r="BI21" s="46"/>
      <c r="BJ21" s="46"/>
      <c r="BK21" s="46"/>
      <c r="BL21" s="46"/>
      <c r="BM21" s="46"/>
      <c r="BN21" s="46"/>
      <c r="BO21" s="46"/>
      <c r="BP21" s="47"/>
      <c r="BQ21" s="47"/>
    </row>
    <row r="22" spans="1:69" ht="98.25" customHeight="1">
      <c r="A22" s="30"/>
      <c r="B22" s="31" t="s">
        <v>133</v>
      </c>
      <c r="C22" s="31">
        <v>2733734</v>
      </c>
      <c r="D22" s="31" t="s">
        <v>70</v>
      </c>
      <c r="E22" s="32" t="s">
        <v>189</v>
      </c>
      <c r="F22" s="33">
        <v>2026</v>
      </c>
      <c r="G22" s="34">
        <v>46121</v>
      </c>
      <c r="H22" s="35" t="s">
        <v>190</v>
      </c>
      <c r="I22" s="35" t="s">
        <v>190</v>
      </c>
      <c r="J22" s="31" t="s">
        <v>73</v>
      </c>
      <c r="K22" s="31" t="s">
        <v>74</v>
      </c>
      <c r="L22" s="36" t="s">
        <v>141</v>
      </c>
      <c r="M22" s="34">
        <v>46118</v>
      </c>
      <c r="N22" s="37" t="s">
        <v>191</v>
      </c>
      <c r="O22" s="37" t="s">
        <v>76</v>
      </c>
      <c r="P22" s="37" t="s">
        <v>76</v>
      </c>
      <c r="Q22" s="37" t="s">
        <v>76</v>
      </c>
      <c r="R22" s="37" t="s">
        <v>192</v>
      </c>
      <c r="S22" s="37" t="s">
        <v>193</v>
      </c>
      <c r="T22" s="57">
        <v>1714591000</v>
      </c>
      <c r="U22" s="39">
        <v>1714591000</v>
      </c>
      <c r="V22" s="39" t="s">
        <v>194</v>
      </c>
      <c r="W22" s="37">
        <v>0</v>
      </c>
      <c r="X22" s="40" t="s">
        <v>77</v>
      </c>
      <c r="Y22" s="37" t="s">
        <v>78</v>
      </c>
      <c r="Z22" s="41" t="s">
        <v>195</v>
      </c>
      <c r="AA22" s="41" t="s">
        <v>195</v>
      </c>
      <c r="AB22" s="52" t="s">
        <v>149</v>
      </c>
      <c r="AC22" s="36" t="s">
        <v>76</v>
      </c>
      <c r="AD22" s="36" t="s">
        <v>110</v>
      </c>
      <c r="AE22" s="36" t="s">
        <v>103</v>
      </c>
      <c r="AF22" s="36" t="s">
        <v>84</v>
      </c>
      <c r="AG22" s="36" t="s">
        <v>96</v>
      </c>
      <c r="AH22" s="36" t="s">
        <v>76</v>
      </c>
      <c r="AI22" s="36" t="s">
        <v>87</v>
      </c>
      <c r="AJ22" s="43" t="s">
        <v>84</v>
      </c>
      <c r="AK22" s="44" t="s">
        <v>76</v>
      </c>
      <c r="AL22" s="44" t="s">
        <v>76</v>
      </c>
      <c r="AM22" s="44" t="s">
        <v>76</v>
      </c>
      <c r="AN22" s="44" t="s">
        <v>76</v>
      </c>
      <c r="AO22" s="44" t="s">
        <v>76</v>
      </c>
      <c r="AP22" s="44"/>
      <c r="AQ22" s="44"/>
      <c r="AR22" s="44"/>
      <c r="AS22" s="45"/>
      <c r="AT22" s="46"/>
      <c r="AU22" s="46"/>
      <c r="AV22" s="46"/>
      <c r="AW22" s="46"/>
      <c r="AX22" s="46"/>
      <c r="AY22" s="46"/>
      <c r="AZ22" s="46"/>
      <c r="BA22" s="46"/>
      <c r="BB22" s="46"/>
      <c r="BC22" s="46"/>
      <c r="BD22" s="46"/>
      <c r="BE22" s="46"/>
      <c r="BF22" s="46"/>
      <c r="BG22" s="46"/>
      <c r="BH22" s="46"/>
      <c r="BI22" s="46"/>
      <c r="BJ22" s="46"/>
      <c r="BK22" s="46"/>
      <c r="BL22" s="46"/>
      <c r="BM22" s="46"/>
      <c r="BN22" s="46"/>
      <c r="BO22" s="46"/>
      <c r="BP22" s="47"/>
      <c r="BQ22" s="47"/>
    </row>
    <row r="23" spans="1:69" ht="98.25" customHeight="1">
      <c r="A23" s="30"/>
      <c r="B23" s="31" t="s">
        <v>133</v>
      </c>
      <c r="C23" s="31">
        <v>2741560</v>
      </c>
      <c r="D23" s="31" t="s">
        <v>70</v>
      </c>
      <c r="E23" s="32" t="s">
        <v>196</v>
      </c>
      <c r="F23" s="33">
        <v>2026</v>
      </c>
      <c r="G23" s="34">
        <v>46121</v>
      </c>
      <c r="H23" s="53" t="s">
        <v>197</v>
      </c>
      <c r="I23" s="53" t="s">
        <v>197</v>
      </c>
      <c r="J23" s="31" t="s">
        <v>73</v>
      </c>
      <c r="K23" s="31" t="s">
        <v>74</v>
      </c>
      <c r="L23" s="36" t="s">
        <v>91</v>
      </c>
      <c r="M23" s="34">
        <v>46119</v>
      </c>
      <c r="N23" s="37" t="s">
        <v>69</v>
      </c>
      <c r="O23" s="37" t="s">
        <v>76</v>
      </c>
      <c r="P23" s="37" t="s">
        <v>76</v>
      </c>
      <c r="Q23" s="37" t="s">
        <v>76</v>
      </c>
      <c r="R23" s="37" t="s">
        <v>198</v>
      </c>
      <c r="S23" s="37" t="s">
        <v>199</v>
      </c>
      <c r="T23" s="38">
        <v>167496975.71000001</v>
      </c>
      <c r="U23" s="39">
        <v>167496975.71000001</v>
      </c>
      <c r="V23" s="39" t="s">
        <v>69</v>
      </c>
      <c r="W23" s="37" t="s">
        <v>69</v>
      </c>
      <c r="X23" s="40" t="s">
        <v>77</v>
      </c>
      <c r="Y23" s="37" t="s">
        <v>78</v>
      </c>
      <c r="Z23" s="41" t="s">
        <v>195</v>
      </c>
      <c r="AA23" s="41" t="s">
        <v>195</v>
      </c>
      <c r="AB23" s="36" t="s">
        <v>100</v>
      </c>
      <c r="AC23" s="36" t="s">
        <v>101</v>
      </c>
      <c r="AD23" s="36" t="s">
        <v>110</v>
      </c>
      <c r="AE23" s="36" t="s">
        <v>200</v>
      </c>
      <c r="AF23" s="42" t="s">
        <v>84</v>
      </c>
      <c r="AG23" s="36" t="s">
        <v>96</v>
      </c>
      <c r="AH23" s="36" t="s">
        <v>76</v>
      </c>
      <c r="AI23" s="36" t="s">
        <v>87</v>
      </c>
      <c r="AJ23" s="43" t="s">
        <v>84</v>
      </c>
      <c r="AK23" s="44" t="s">
        <v>76</v>
      </c>
      <c r="AL23" s="44" t="s">
        <v>76</v>
      </c>
      <c r="AM23" s="44" t="s">
        <v>76</v>
      </c>
      <c r="AN23" s="44" t="s">
        <v>76</v>
      </c>
      <c r="AO23" s="44" t="s">
        <v>76</v>
      </c>
      <c r="AP23" s="44"/>
      <c r="AQ23" s="44"/>
      <c r="AR23" s="44"/>
      <c r="AS23" s="45"/>
      <c r="AT23" s="46"/>
      <c r="AU23" s="46"/>
      <c r="AV23" s="46"/>
      <c r="AW23" s="46"/>
      <c r="AX23" s="46"/>
      <c r="AY23" s="46"/>
      <c r="AZ23" s="46"/>
      <c r="BA23" s="46"/>
      <c r="BB23" s="46"/>
      <c r="BC23" s="46"/>
      <c r="BD23" s="46"/>
      <c r="BE23" s="46"/>
      <c r="BF23" s="46"/>
      <c r="BG23" s="46"/>
      <c r="BH23" s="46"/>
      <c r="BI23" s="46"/>
      <c r="BJ23" s="46"/>
      <c r="BK23" s="46"/>
      <c r="BL23" s="46"/>
      <c r="BM23" s="46"/>
      <c r="BN23" s="46"/>
      <c r="BO23" s="46"/>
      <c r="BP23" s="47"/>
      <c r="BQ23" s="47"/>
    </row>
    <row r="24" spans="1:69" ht="98.25" customHeight="1">
      <c r="A24" s="30"/>
      <c r="B24" s="31" t="s">
        <v>133</v>
      </c>
      <c r="C24" s="31">
        <v>2741446</v>
      </c>
      <c r="D24" s="31" t="s">
        <v>70</v>
      </c>
      <c r="E24" s="32" t="s">
        <v>201</v>
      </c>
      <c r="F24" s="33">
        <v>2026</v>
      </c>
      <c r="G24" s="34">
        <v>46121</v>
      </c>
      <c r="H24" s="53" t="s">
        <v>202</v>
      </c>
      <c r="I24" s="53" t="s">
        <v>202</v>
      </c>
      <c r="J24" s="31" t="s">
        <v>73</v>
      </c>
      <c r="K24" s="31" t="s">
        <v>74</v>
      </c>
      <c r="L24" s="36" t="s">
        <v>91</v>
      </c>
      <c r="M24" s="34">
        <v>46108</v>
      </c>
      <c r="N24" s="37" t="s">
        <v>69</v>
      </c>
      <c r="O24" s="37" t="s">
        <v>76</v>
      </c>
      <c r="P24" s="37" t="s">
        <v>76</v>
      </c>
      <c r="Q24" s="37" t="s">
        <v>76</v>
      </c>
      <c r="R24" s="37" t="s">
        <v>203</v>
      </c>
      <c r="S24" s="58" t="s">
        <v>170</v>
      </c>
      <c r="T24" s="38">
        <v>153782376</v>
      </c>
      <c r="U24" s="39">
        <v>153782376</v>
      </c>
      <c r="V24" s="39" t="s">
        <v>69</v>
      </c>
      <c r="W24" s="37" t="s">
        <v>69</v>
      </c>
      <c r="X24" s="40" t="s">
        <v>77</v>
      </c>
      <c r="Y24" s="37" t="s">
        <v>78</v>
      </c>
      <c r="Z24" s="41" t="s">
        <v>204</v>
      </c>
      <c r="AA24" s="41" t="s">
        <v>204</v>
      </c>
      <c r="AB24" s="42" t="s">
        <v>80</v>
      </c>
      <c r="AC24" s="42" t="s">
        <v>81</v>
      </c>
      <c r="AD24" s="36" t="s">
        <v>82</v>
      </c>
      <c r="AE24" s="36" t="s">
        <v>205</v>
      </c>
      <c r="AF24" s="42" t="s">
        <v>84</v>
      </c>
      <c r="AG24" s="36" t="s">
        <v>85</v>
      </c>
      <c r="AH24" s="36" t="s">
        <v>86</v>
      </c>
      <c r="AI24" s="36" t="s">
        <v>87</v>
      </c>
      <c r="AJ24" s="43" t="s">
        <v>88</v>
      </c>
      <c r="AK24" s="44" t="s">
        <v>76</v>
      </c>
      <c r="AL24" s="44" t="s">
        <v>76</v>
      </c>
      <c r="AM24" s="44" t="s">
        <v>76</v>
      </c>
      <c r="AN24" s="44"/>
      <c r="AO24" s="44"/>
      <c r="AP24" s="44"/>
      <c r="AQ24" s="44"/>
      <c r="AR24" s="44"/>
      <c r="AS24" s="45"/>
      <c r="AT24" s="46"/>
      <c r="AU24" s="46"/>
      <c r="AV24" s="46"/>
      <c r="AW24" s="46"/>
      <c r="AX24" s="46"/>
      <c r="AY24" s="46"/>
      <c r="AZ24" s="46"/>
      <c r="BA24" s="46"/>
      <c r="BB24" s="46"/>
      <c r="BC24" s="46"/>
      <c r="BD24" s="46"/>
      <c r="BE24" s="46"/>
      <c r="BF24" s="46"/>
      <c r="BG24" s="46"/>
      <c r="BH24" s="46"/>
      <c r="BI24" s="46"/>
      <c r="BJ24" s="46"/>
      <c r="BK24" s="46"/>
      <c r="BL24" s="46"/>
      <c r="BM24" s="46"/>
      <c r="BN24" s="46"/>
      <c r="BO24" s="46"/>
      <c r="BP24" s="47"/>
      <c r="BQ24" s="47"/>
    </row>
    <row r="25" spans="1:69" ht="98.25" customHeight="1">
      <c r="A25" s="30"/>
      <c r="B25" s="31" t="s">
        <v>133</v>
      </c>
      <c r="C25" s="31">
        <v>2738563</v>
      </c>
      <c r="D25" s="31" t="s">
        <v>70</v>
      </c>
      <c r="E25" s="32" t="s">
        <v>206</v>
      </c>
      <c r="F25" s="33">
        <v>2026</v>
      </c>
      <c r="G25" s="34">
        <v>46120</v>
      </c>
      <c r="H25" s="53" t="s">
        <v>207</v>
      </c>
      <c r="I25" s="53" t="s">
        <v>207</v>
      </c>
      <c r="J25" s="31" t="s">
        <v>73</v>
      </c>
      <c r="K25" s="31" t="s">
        <v>74</v>
      </c>
      <c r="L25" s="37" t="s">
        <v>75</v>
      </c>
      <c r="M25" s="34">
        <v>46120</v>
      </c>
      <c r="N25" s="37" t="s">
        <v>208</v>
      </c>
      <c r="O25" s="37" t="s">
        <v>76</v>
      </c>
      <c r="P25" s="37" t="s">
        <v>76</v>
      </c>
      <c r="Q25" s="37" t="s">
        <v>76</v>
      </c>
      <c r="R25" s="37" t="s">
        <v>209</v>
      </c>
      <c r="S25" s="37" t="s">
        <v>210</v>
      </c>
      <c r="T25" s="38">
        <v>0</v>
      </c>
      <c r="U25" s="39">
        <v>0</v>
      </c>
      <c r="V25" s="38">
        <v>0</v>
      </c>
      <c r="W25" s="37">
        <v>0</v>
      </c>
      <c r="X25" s="40" t="s">
        <v>77</v>
      </c>
      <c r="Y25" s="37" t="s">
        <v>78</v>
      </c>
      <c r="Z25" s="41" t="s">
        <v>204</v>
      </c>
      <c r="AA25" s="41" t="s">
        <v>204</v>
      </c>
      <c r="AB25" s="36" t="s">
        <v>130</v>
      </c>
      <c r="AC25" s="36" t="s">
        <v>95</v>
      </c>
      <c r="AD25" s="36" t="s">
        <v>110</v>
      </c>
      <c r="AE25" s="36" t="s">
        <v>211</v>
      </c>
      <c r="AF25" s="42" t="s">
        <v>131</v>
      </c>
      <c r="AG25" s="36" t="s">
        <v>85</v>
      </c>
      <c r="AH25" s="36" t="s">
        <v>132</v>
      </c>
      <c r="AI25" s="36" t="s">
        <v>87</v>
      </c>
      <c r="AJ25" s="43" t="s">
        <v>133</v>
      </c>
      <c r="AK25" s="44" t="s">
        <v>76</v>
      </c>
      <c r="AL25" s="44" t="s">
        <v>76</v>
      </c>
      <c r="AM25" s="44" t="s">
        <v>76</v>
      </c>
      <c r="AN25" s="44" t="s">
        <v>76</v>
      </c>
      <c r="AO25" s="44" t="s">
        <v>76</v>
      </c>
      <c r="AP25" s="44"/>
      <c r="AQ25" s="44"/>
      <c r="AR25" s="44"/>
      <c r="AS25" s="45"/>
      <c r="AT25" s="46"/>
      <c r="AU25" s="46"/>
      <c r="AV25" s="46"/>
      <c r="AW25" s="46"/>
      <c r="AX25" s="46"/>
      <c r="AY25" s="46"/>
      <c r="AZ25" s="46"/>
      <c r="BA25" s="46"/>
      <c r="BB25" s="46"/>
      <c r="BC25" s="46"/>
      <c r="BD25" s="46"/>
      <c r="BE25" s="46"/>
      <c r="BF25" s="46"/>
      <c r="BG25" s="46"/>
      <c r="BH25" s="46"/>
      <c r="BI25" s="46"/>
      <c r="BJ25" s="46"/>
      <c r="BK25" s="46"/>
      <c r="BL25" s="46"/>
      <c r="BM25" s="46"/>
      <c r="BN25" s="46"/>
      <c r="BO25" s="46"/>
      <c r="BP25" s="47"/>
      <c r="BQ25" s="47"/>
    </row>
    <row r="26" spans="1:69" ht="98.25" customHeight="1">
      <c r="A26" s="59"/>
      <c r="B26" s="60" t="s">
        <v>133</v>
      </c>
      <c r="C26" s="60">
        <v>2740302</v>
      </c>
      <c r="D26" s="60" t="s">
        <v>70</v>
      </c>
      <c r="E26" s="61" t="s">
        <v>212</v>
      </c>
      <c r="F26" s="33">
        <v>2026</v>
      </c>
      <c r="G26" s="62">
        <v>46107</v>
      </c>
      <c r="H26" s="63" t="s">
        <v>213</v>
      </c>
      <c r="I26" s="63" t="s">
        <v>213</v>
      </c>
      <c r="J26" s="60" t="s">
        <v>73</v>
      </c>
      <c r="K26" s="60" t="s">
        <v>74</v>
      </c>
      <c r="L26" s="33" t="s">
        <v>75</v>
      </c>
      <c r="M26" s="62">
        <v>46106</v>
      </c>
      <c r="N26" s="33" t="s">
        <v>191</v>
      </c>
      <c r="O26" s="33" t="s">
        <v>76</v>
      </c>
      <c r="P26" s="33" t="s">
        <v>76</v>
      </c>
      <c r="Q26" s="33" t="s">
        <v>76</v>
      </c>
      <c r="R26" s="33" t="s">
        <v>214</v>
      </c>
      <c r="S26" s="33" t="s">
        <v>215</v>
      </c>
      <c r="T26" s="64">
        <v>0</v>
      </c>
      <c r="U26" s="65">
        <v>0</v>
      </c>
      <c r="V26" s="64">
        <v>0</v>
      </c>
      <c r="W26" s="33">
        <v>0</v>
      </c>
      <c r="X26" s="66" t="s">
        <v>77</v>
      </c>
      <c r="Y26" s="33" t="s">
        <v>78</v>
      </c>
      <c r="Z26" s="67" t="s">
        <v>216</v>
      </c>
      <c r="AA26" s="67" t="s">
        <v>216</v>
      </c>
      <c r="AB26" s="60" t="s">
        <v>80</v>
      </c>
      <c r="AC26" s="60" t="s">
        <v>81</v>
      </c>
      <c r="AD26" s="33" t="s">
        <v>82</v>
      </c>
      <c r="AE26" s="33" t="s">
        <v>103</v>
      </c>
      <c r="AF26" s="60" t="s">
        <v>84</v>
      </c>
      <c r="AG26" s="33" t="s">
        <v>85</v>
      </c>
      <c r="AH26" s="33" t="s">
        <v>86</v>
      </c>
      <c r="AI26" s="33" t="s">
        <v>87</v>
      </c>
      <c r="AJ26" s="68" t="s">
        <v>88</v>
      </c>
      <c r="AK26" s="69" t="s">
        <v>76</v>
      </c>
      <c r="AL26" s="69" t="s">
        <v>76</v>
      </c>
      <c r="AM26" s="69" t="s">
        <v>76</v>
      </c>
      <c r="AN26" s="69"/>
      <c r="AO26" s="69"/>
      <c r="AP26" s="69"/>
      <c r="AQ26" s="69"/>
      <c r="AR26" s="69"/>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1"/>
      <c r="BQ26" s="71"/>
    </row>
    <row r="27" spans="1:69" ht="98.25" customHeight="1">
      <c r="A27" s="30"/>
      <c r="B27" s="31" t="s">
        <v>133</v>
      </c>
      <c r="C27" s="31">
        <v>2740360</v>
      </c>
      <c r="D27" s="31" t="s">
        <v>70</v>
      </c>
      <c r="E27" s="72" t="s">
        <v>217</v>
      </c>
      <c r="F27" s="33">
        <v>2026</v>
      </c>
      <c r="G27" s="34">
        <v>46126</v>
      </c>
      <c r="H27" s="53" t="s">
        <v>218</v>
      </c>
      <c r="I27" s="73" t="s">
        <v>218</v>
      </c>
      <c r="J27" s="31" t="s">
        <v>219</v>
      </c>
      <c r="K27" s="31" t="s">
        <v>74</v>
      </c>
      <c r="L27" s="37" t="s">
        <v>220</v>
      </c>
      <c r="M27" s="34">
        <v>46057</v>
      </c>
      <c r="N27" s="37" t="s">
        <v>208</v>
      </c>
      <c r="O27" s="37" t="s">
        <v>76</v>
      </c>
      <c r="P27" s="37" t="s">
        <v>76</v>
      </c>
      <c r="Q27" s="37" t="s">
        <v>76</v>
      </c>
      <c r="R27" s="37" t="s">
        <v>221</v>
      </c>
      <c r="S27" s="74" t="s">
        <v>222</v>
      </c>
      <c r="T27" s="38">
        <v>0</v>
      </c>
      <c r="U27" s="39">
        <v>0</v>
      </c>
      <c r="V27" s="38">
        <v>0</v>
      </c>
      <c r="W27" s="37">
        <v>0</v>
      </c>
      <c r="X27" s="40" t="s">
        <v>92</v>
      </c>
      <c r="Y27" s="37" t="s">
        <v>78</v>
      </c>
      <c r="Z27" s="41" t="s">
        <v>223</v>
      </c>
      <c r="AA27" s="41" t="s">
        <v>223</v>
      </c>
      <c r="AB27" s="36" t="s">
        <v>224</v>
      </c>
      <c r="AC27" s="36" t="s">
        <v>76</v>
      </c>
      <c r="AD27" s="36" t="s">
        <v>110</v>
      </c>
      <c r="AE27" s="36" t="s">
        <v>111</v>
      </c>
      <c r="AF27" s="36" t="s">
        <v>84</v>
      </c>
      <c r="AG27" s="36" t="s">
        <v>225</v>
      </c>
      <c r="AH27" s="36" t="s">
        <v>86</v>
      </c>
      <c r="AI27" s="36" t="s">
        <v>87</v>
      </c>
      <c r="AJ27" s="43" t="s">
        <v>88</v>
      </c>
      <c r="AK27" s="44" t="s">
        <v>76</v>
      </c>
      <c r="AL27" s="44" t="s">
        <v>76</v>
      </c>
      <c r="AM27" s="44" t="s">
        <v>76</v>
      </c>
      <c r="AN27" s="44" t="s">
        <v>76</v>
      </c>
      <c r="AO27" s="44" t="s">
        <v>76</v>
      </c>
      <c r="AP27" s="44" t="s">
        <v>76</v>
      </c>
      <c r="AQ27" s="44" t="s">
        <v>76</v>
      </c>
      <c r="AR27" s="44"/>
      <c r="AS27" s="45"/>
      <c r="AT27" s="46"/>
      <c r="AU27" s="46"/>
      <c r="AV27" s="46"/>
      <c r="AW27" s="46"/>
      <c r="AX27" s="46"/>
      <c r="AY27" s="46"/>
      <c r="AZ27" s="46"/>
      <c r="BA27" s="46"/>
      <c r="BB27" s="46"/>
      <c r="BC27" s="46"/>
      <c r="BD27" s="46"/>
      <c r="BE27" s="46"/>
      <c r="BF27" s="46"/>
      <c r="BG27" s="46"/>
      <c r="BH27" s="46"/>
      <c r="BI27" s="46"/>
      <c r="BJ27" s="46"/>
      <c r="BK27" s="46"/>
      <c r="BL27" s="46"/>
      <c r="BM27" s="46"/>
      <c r="BN27" s="46"/>
      <c r="BO27" s="46"/>
      <c r="BP27" s="47"/>
      <c r="BQ27" s="47"/>
    </row>
    <row r="28" spans="1:69" ht="98.25" customHeight="1">
      <c r="A28" s="30"/>
      <c r="B28" s="31" t="s">
        <v>133</v>
      </c>
      <c r="C28" s="31">
        <v>2728418</v>
      </c>
      <c r="D28" s="31" t="s">
        <v>70</v>
      </c>
      <c r="E28" s="32" t="s">
        <v>226</v>
      </c>
      <c r="F28" s="33">
        <v>2026</v>
      </c>
      <c r="G28" s="34">
        <v>46106</v>
      </c>
      <c r="H28" s="53" t="s">
        <v>227</v>
      </c>
      <c r="I28" s="53" t="s">
        <v>227</v>
      </c>
      <c r="J28" s="31" t="s">
        <v>73</v>
      </c>
      <c r="K28" s="31" t="s">
        <v>74</v>
      </c>
      <c r="L28" s="37" t="s">
        <v>228</v>
      </c>
      <c r="M28" s="34">
        <v>46101</v>
      </c>
      <c r="N28" s="37" t="s">
        <v>208</v>
      </c>
      <c r="O28" s="37" t="s">
        <v>76</v>
      </c>
      <c r="P28" s="37" t="s">
        <v>76</v>
      </c>
      <c r="Q28" s="37" t="s">
        <v>76</v>
      </c>
      <c r="R28" s="37" t="s">
        <v>229</v>
      </c>
      <c r="S28" s="37" t="s">
        <v>230</v>
      </c>
      <c r="T28" s="38">
        <v>29758381380</v>
      </c>
      <c r="U28" s="39">
        <v>29758381380</v>
      </c>
      <c r="V28" s="39" t="s">
        <v>69</v>
      </c>
      <c r="W28" s="37" t="s">
        <v>69</v>
      </c>
      <c r="X28" s="40" t="s">
        <v>77</v>
      </c>
      <c r="Y28" s="37" t="s">
        <v>78</v>
      </c>
      <c r="Z28" s="41" t="s">
        <v>231</v>
      </c>
      <c r="AA28" s="41" t="s">
        <v>231</v>
      </c>
      <c r="AB28" s="36" t="s">
        <v>94</v>
      </c>
      <c r="AC28" s="42" t="s">
        <v>187</v>
      </c>
      <c r="AD28" s="36" t="s">
        <v>82</v>
      </c>
      <c r="AE28" s="36" t="s">
        <v>83</v>
      </c>
      <c r="AF28" s="42" t="s">
        <v>84</v>
      </c>
      <c r="AG28" s="36" t="s">
        <v>85</v>
      </c>
      <c r="AH28" s="36" t="s">
        <v>132</v>
      </c>
      <c r="AI28" s="36" t="s">
        <v>87</v>
      </c>
      <c r="AJ28" s="43" t="s">
        <v>88</v>
      </c>
      <c r="AK28" s="44" t="s">
        <v>76</v>
      </c>
      <c r="AL28" s="44" t="s">
        <v>76</v>
      </c>
      <c r="AM28" s="44"/>
      <c r="AN28" s="44"/>
      <c r="AO28" s="44"/>
      <c r="AP28" s="44"/>
      <c r="AQ28" s="44"/>
      <c r="AR28" s="44"/>
      <c r="AS28" s="45"/>
      <c r="AT28" s="46"/>
      <c r="AU28" s="46"/>
      <c r="AV28" s="46"/>
      <c r="AW28" s="46"/>
      <c r="AX28" s="46"/>
      <c r="AY28" s="46"/>
      <c r="AZ28" s="46"/>
      <c r="BA28" s="46"/>
      <c r="BB28" s="46"/>
      <c r="BC28" s="46"/>
      <c r="BD28" s="46"/>
      <c r="BE28" s="46"/>
      <c r="BF28" s="46"/>
      <c r="BG28" s="46"/>
      <c r="BH28" s="46"/>
      <c r="BI28" s="46"/>
      <c r="BJ28" s="46"/>
      <c r="BK28" s="46"/>
      <c r="BL28" s="46"/>
      <c r="BM28" s="46"/>
      <c r="BN28" s="46"/>
      <c r="BO28" s="46"/>
      <c r="BP28" s="47"/>
      <c r="BQ28" s="47"/>
    </row>
    <row r="29" spans="1:69" ht="98.25" customHeight="1">
      <c r="A29" s="30"/>
      <c r="B29" s="31" t="s">
        <v>133</v>
      </c>
      <c r="C29" s="31">
        <v>2735464</v>
      </c>
      <c r="D29" s="31" t="s">
        <v>70</v>
      </c>
      <c r="E29" s="48" t="s">
        <v>232</v>
      </c>
      <c r="F29" s="33">
        <v>2026</v>
      </c>
      <c r="G29" s="34">
        <v>46101</v>
      </c>
      <c r="H29" s="75" t="s">
        <v>233</v>
      </c>
      <c r="I29" s="75" t="s">
        <v>233</v>
      </c>
      <c r="J29" s="31" t="s">
        <v>73</v>
      </c>
      <c r="K29" s="31" t="s">
        <v>74</v>
      </c>
      <c r="L29" s="36" t="s">
        <v>91</v>
      </c>
      <c r="M29" s="34">
        <v>46094</v>
      </c>
      <c r="N29" s="37" t="s">
        <v>208</v>
      </c>
      <c r="O29" s="37" t="s">
        <v>76</v>
      </c>
      <c r="P29" s="37" t="s">
        <v>76</v>
      </c>
      <c r="Q29" s="37" t="s">
        <v>76</v>
      </c>
      <c r="R29" s="37" t="s">
        <v>234</v>
      </c>
      <c r="S29" s="37" t="s">
        <v>170</v>
      </c>
      <c r="T29" s="38">
        <v>117382380</v>
      </c>
      <c r="U29" s="39">
        <v>117382380</v>
      </c>
      <c r="V29" s="39" t="s">
        <v>69</v>
      </c>
      <c r="W29" s="37" t="s">
        <v>69</v>
      </c>
      <c r="X29" s="40" t="s">
        <v>92</v>
      </c>
      <c r="Y29" s="37" t="s">
        <v>78</v>
      </c>
      <c r="Z29" s="41" t="s">
        <v>235</v>
      </c>
      <c r="AA29" s="41" t="s">
        <v>235</v>
      </c>
      <c r="AB29" s="36" t="s">
        <v>224</v>
      </c>
      <c r="AC29" s="36" t="s">
        <v>76</v>
      </c>
      <c r="AD29" s="36" t="s">
        <v>110</v>
      </c>
      <c r="AE29" s="36" t="s">
        <v>236</v>
      </c>
      <c r="AF29" s="36" t="s">
        <v>84</v>
      </c>
      <c r="AG29" s="36" t="s">
        <v>85</v>
      </c>
      <c r="AH29" s="36" t="s">
        <v>86</v>
      </c>
      <c r="AI29" s="36" t="s">
        <v>87</v>
      </c>
      <c r="AJ29" s="43" t="s">
        <v>88</v>
      </c>
      <c r="AK29" s="44" t="s">
        <v>76</v>
      </c>
      <c r="AL29" s="44" t="s">
        <v>76</v>
      </c>
      <c r="AM29" s="44" t="s">
        <v>76</v>
      </c>
      <c r="AN29" s="44" t="s">
        <v>76</v>
      </c>
      <c r="AO29" s="44" t="s">
        <v>76</v>
      </c>
      <c r="AP29" s="44" t="s">
        <v>76</v>
      </c>
      <c r="AQ29" s="44" t="s">
        <v>76</v>
      </c>
      <c r="AR29" s="44" t="s">
        <v>76</v>
      </c>
      <c r="AS29" s="45"/>
      <c r="AT29" s="46"/>
      <c r="AU29" s="46"/>
      <c r="AV29" s="46"/>
      <c r="AW29" s="46"/>
      <c r="AX29" s="46"/>
      <c r="AY29" s="46"/>
      <c r="AZ29" s="46"/>
      <c r="BA29" s="46"/>
      <c r="BB29" s="46"/>
      <c r="BC29" s="46"/>
      <c r="BD29" s="46"/>
      <c r="BE29" s="46"/>
      <c r="BF29" s="46"/>
      <c r="BG29" s="46"/>
      <c r="BH29" s="46"/>
      <c r="BI29" s="46"/>
      <c r="BJ29" s="46"/>
      <c r="BK29" s="46"/>
      <c r="BL29" s="46"/>
      <c r="BM29" s="46"/>
      <c r="BN29" s="46"/>
      <c r="BO29" s="46"/>
      <c r="BP29" s="47"/>
      <c r="BQ29" s="47"/>
    </row>
    <row r="30" spans="1:69" ht="98.25" customHeight="1">
      <c r="A30" s="30"/>
      <c r="B30" s="31" t="s">
        <v>133</v>
      </c>
      <c r="C30" s="31">
        <v>2735064</v>
      </c>
      <c r="D30" s="31" t="s">
        <v>70</v>
      </c>
      <c r="E30" s="48" t="s">
        <v>237</v>
      </c>
      <c r="F30" s="33">
        <v>2026</v>
      </c>
      <c r="G30" s="34">
        <v>46101</v>
      </c>
      <c r="H30" s="75" t="s">
        <v>238</v>
      </c>
      <c r="I30" s="75" t="s">
        <v>239</v>
      </c>
      <c r="J30" s="31" t="s">
        <v>73</v>
      </c>
      <c r="K30" s="31" t="s">
        <v>74</v>
      </c>
      <c r="L30" s="36" t="s">
        <v>141</v>
      </c>
      <c r="M30" s="34">
        <v>46094</v>
      </c>
      <c r="N30" s="37" t="s">
        <v>191</v>
      </c>
      <c r="O30" s="37" t="s">
        <v>76</v>
      </c>
      <c r="P30" s="37" t="s">
        <v>76</v>
      </c>
      <c r="Q30" s="37" t="s">
        <v>76</v>
      </c>
      <c r="R30" s="37" t="s">
        <v>240</v>
      </c>
      <c r="S30" s="37" t="s">
        <v>241</v>
      </c>
      <c r="T30" s="38">
        <v>1590579997.7</v>
      </c>
      <c r="U30" s="39">
        <v>1590579997.7</v>
      </c>
      <c r="V30" s="39" t="s">
        <v>69</v>
      </c>
      <c r="W30" s="37" t="s">
        <v>69</v>
      </c>
      <c r="X30" s="40" t="s">
        <v>242</v>
      </c>
      <c r="Y30" s="37" t="s">
        <v>78</v>
      </c>
      <c r="Z30" s="41" t="s">
        <v>235</v>
      </c>
      <c r="AA30" s="41" t="s">
        <v>243</v>
      </c>
      <c r="AB30" s="36" t="s">
        <v>224</v>
      </c>
      <c r="AC30" s="36" t="s">
        <v>76</v>
      </c>
      <c r="AD30" s="36" t="s">
        <v>110</v>
      </c>
      <c r="AE30" s="36" t="s">
        <v>244</v>
      </c>
      <c r="AF30" s="31" t="s">
        <v>84</v>
      </c>
      <c r="AG30" s="37" t="s">
        <v>85</v>
      </c>
      <c r="AH30" s="37" t="s">
        <v>86</v>
      </c>
      <c r="AI30" s="37" t="s">
        <v>87</v>
      </c>
      <c r="AJ30" s="76" t="s">
        <v>88</v>
      </c>
      <c r="AK30" s="77" t="s">
        <v>76</v>
      </c>
      <c r="AL30" s="77" t="s">
        <v>76</v>
      </c>
      <c r="AM30" s="77" t="s">
        <v>76</v>
      </c>
      <c r="AN30" s="77" t="s">
        <v>76</v>
      </c>
      <c r="AO30" s="77" t="s">
        <v>76</v>
      </c>
      <c r="AP30" s="77" t="s">
        <v>76</v>
      </c>
      <c r="AQ30" s="77" t="s">
        <v>76</v>
      </c>
      <c r="AR30" s="77" t="s">
        <v>76</v>
      </c>
      <c r="AS30" s="45"/>
      <c r="AT30" s="46"/>
      <c r="AU30" s="46"/>
      <c r="AV30" s="46"/>
      <c r="AW30" s="46"/>
      <c r="AX30" s="46"/>
      <c r="AY30" s="46"/>
      <c r="AZ30" s="46"/>
      <c r="BA30" s="46"/>
      <c r="BB30" s="46"/>
      <c r="BC30" s="46"/>
      <c r="BD30" s="46"/>
      <c r="BE30" s="46"/>
      <c r="BF30" s="46"/>
      <c r="BG30" s="46"/>
      <c r="BH30" s="46"/>
      <c r="BI30" s="46"/>
      <c r="BJ30" s="46"/>
      <c r="BK30" s="46"/>
      <c r="BL30" s="46"/>
      <c r="BM30" s="46"/>
      <c r="BN30" s="46"/>
      <c r="BO30" s="46"/>
      <c r="BP30" s="47"/>
      <c r="BQ30" s="47"/>
    </row>
    <row r="31" spans="1:69" ht="98.25" customHeight="1">
      <c r="A31" s="30"/>
      <c r="B31" s="31" t="s">
        <v>133</v>
      </c>
      <c r="C31" s="31">
        <v>2734998</v>
      </c>
      <c r="D31" s="31" t="s">
        <v>70</v>
      </c>
      <c r="E31" s="78" t="s">
        <v>245</v>
      </c>
      <c r="F31" s="33">
        <v>2026</v>
      </c>
      <c r="G31" s="34">
        <v>46092</v>
      </c>
      <c r="H31" s="75" t="s">
        <v>246</v>
      </c>
      <c r="I31" s="75" t="s">
        <v>246</v>
      </c>
      <c r="J31" s="31" t="s">
        <v>73</v>
      </c>
      <c r="K31" s="31" t="s">
        <v>74</v>
      </c>
      <c r="L31" s="36" t="s">
        <v>91</v>
      </c>
      <c r="M31" s="34">
        <v>46087</v>
      </c>
      <c r="N31" s="37" t="s">
        <v>191</v>
      </c>
      <c r="O31" s="37" t="s">
        <v>76</v>
      </c>
      <c r="P31" s="37" t="s">
        <v>76</v>
      </c>
      <c r="Q31" s="37" t="s">
        <v>133</v>
      </c>
      <c r="R31" s="37" t="s">
        <v>247</v>
      </c>
      <c r="S31" s="37" t="s">
        <v>170</v>
      </c>
      <c r="T31" s="38">
        <v>40000000</v>
      </c>
      <c r="U31" s="39">
        <v>40000000</v>
      </c>
      <c r="V31" s="38">
        <v>0</v>
      </c>
      <c r="W31" s="79">
        <v>0</v>
      </c>
      <c r="X31" s="40" t="s">
        <v>77</v>
      </c>
      <c r="Y31" s="37" t="s">
        <v>78</v>
      </c>
      <c r="Z31" s="41" t="s">
        <v>195</v>
      </c>
      <c r="AA31" s="41" t="s">
        <v>195</v>
      </c>
      <c r="AB31" s="36" t="s">
        <v>94</v>
      </c>
      <c r="AC31" s="42" t="s">
        <v>187</v>
      </c>
      <c r="AD31" s="36" t="s">
        <v>82</v>
      </c>
      <c r="AE31" s="36" t="s">
        <v>248</v>
      </c>
      <c r="AF31" s="42" t="s">
        <v>84</v>
      </c>
      <c r="AG31" s="36" t="s">
        <v>85</v>
      </c>
      <c r="AH31" s="36" t="s">
        <v>132</v>
      </c>
      <c r="AI31" s="36" t="s">
        <v>87</v>
      </c>
      <c r="AJ31" s="43" t="s">
        <v>88</v>
      </c>
      <c r="AK31" s="44" t="s">
        <v>76</v>
      </c>
      <c r="AL31" s="44" t="s">
        <v>76</v>
      </c>
      <c r="AM31" s="44"/>
      <c r="AN31" s="44"/>
      <c r="AO31" s="44"/>
      <c r="AP31" s="44"/>
      <c r="AQ31" s="44"/>
      <c r="AR31" s="44"/>
      <c r="AS31" s="45"/>
      <c r="AT31" s="46"/>
      <c r="AU31" s="46"/>
      <c r="AV31" s="46"/>
      <c r="AW31" s="46"/>
      <c r="AX31" s="46"/>
      <c r="AY31" s="46"/>
      <c r="AZ31" s="46"/>
      <c r="BA31" s="46"/>
      <c r="BB31" s="46"/>
      <c r="BC31" s="46"/>
      <c r="BD31" s="46"/>
      <c r="BE31" s="46"/>
      <c r="BF31" s="46"/>
      <c r="BG31" s="46"/>
      <c r="BH31" s="46"/>
      <c r="BI31" s="46"/>
      <c r="BJ31" s="46"/>
      <c r="BK31" s="46"/>
      <c r="BL31" s="46"/>
      <c r="BM31" s="46"/>
      <c r="BN31" s="46"/>
      <c r="BO31" s="46"/>
      <c r="BP31" s="47"/>
      <c r="BQ31" s="47"/>
    </row>
    <row r="32" spans="1:69" ht="98.25" customHeight="1">
      <c r="A32" s="42"/>
      <c r="B32" s="42" t="s">
        <v>133</v>
      </c>
      <c r="C32" s="80" t="s">
        <v>249</v>
      </c>
      <c r="D32" s="80" t="s">
        <v>70</v>
      </c>
      <c r="E32" s="81" t="s">
        <v>250</v>
      </c>
      <c r="F32" s="33">
        <v>2026</v>
      </c>
      <c r="G32" s="34">
        <v>46086</v>
      </c>
      <c r="H32" s="42" t="s">
        <v>251</v>
      </c>
      <c r="I32" s="42" t="s">
        <v>251</v>
      </c>
      <c r="J32" s="31" t="s">
        <v>252</v>
      </c>
      <c r="K32" s="31" t="s">
        <v>74</v>
      </c>
      <c r="L32" s="36" t="s">
        <v>157</v>
      </c>
      <c r="M32" s="34">
        <v>46085</v>
      </c>
      <c r="N32" s="37" t="s">
        <v>191</v>
      </c>
      <c r="O32" s="37" t="s">
        <v>76</v>
      </c>
      <c r="P32" s="37" t="s">
        <v>76</v>
      </c>
      <c r="Q32" s="37" t="s">
        <v>133</v>
      </c>
      <c r="R32" s="36" t="s">
        <v>253</v>
      </c>
      <c r="S32" s="36" t="s">
        <v>222</v>
      </c>
      <c r="T32" s="38">
        <v>0</v>
      </c>
      <c r="U32" s="39">
        <v>0</v>
      </c>
      <c r="V32" s="38">
        <v>0</v>
      </c>
      <c r="W32" s="38">
        <v>0</v>
      </c>
      <c r="X32" s="82" t="s">
        <v>254</v>
      </c>
      <c r="Y32" s="37" t="s">
        <v>78</v>
      </c>
      <c r="Z32" s="36" t="s">
        <v>255</v>
      </c>
      <c r="AA32" s="36" t="s">
        <v>255</v>
      </c>
      <c r="AB32" s="36" t="s">
        <v>130</v>
      </c>
      <c r="AC32" s="36" t="s">
        <v>95</v>
      </c>
      <c r="AD32" s="36" t="s">
        <v>256</v>
      </c>
      <c r="AE32" s="36" t="s">
        <v>257</v>
      </c>
      <c r="AF32" s="42" t="s">
        <v>131</v>
      </c>
      <c r="AG32" s="36" t="s">
        <v>258</v>
      </c>
      <c r="AH32" s="36" t="s">
        <v>76</v>
      </c>
      <c r="AI32" s="36" t="s">
        <v>87</v>
      </c>
      <c r="AJ32" s="43" t="s">
        <v>133</v>
      </c>
      <c r="AK32" s="44" t="s">
        <v>76</v>
      </c>
      <c r="AL32" s="44" t="s">
        <v>76</v>
      </c>
      <c r="AM32" s="44" t="s">
        <v>76</v>
      </c>
      <c r="AN32" s="44" t="s">
        <v>76</v>
      </c>
      <c r="AO32" s="44" t="s">
        <v>76</v>
      </c>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36"/>
      <c r="BQ32" s="36"/>
    </row>
    <row r="33" spans="1:69" ht="98.25" customHeight="1">
      <c r="A33" s="30"/>
      <c r="B33" s="31" t="s">
        <v>133</v>
      </c>
      <c r="C33" s="31">
        <v>2726493</v>
      </c>
      <c r="D33" s="31" t="s">
        <v>70</v>
      </c>
      <c r="E33" s="78" t="s">
        <v>259</v>
      </c>
      <c r="F33" s="33">
        <v>2026</v>
      </c>
      <c r="G33" s="34">
        <v>46086</v>
      </c>
      <c r="H33" s="75" t="s">
        <v>260</v>
      </c>
      <c r="I33" s="75" t="s">
        <v>260</v>
      </c>
      <c r="J33" s="31" t="s">
        <v>73</v>
      </c>
      <c r="K33" s="31" t="s">
        <v>74</v>
      </c>
      <c r="L33" s="37" t="s">
        <v>75</v>
      </c>
      <c r="M33" s="34">
        <v>46084</v>
      </c>
      <c r="N33" s="37" t="s">
        <v>191</v>
      </c>
      <c r="O33" s="37" t="s">
        <v>76</v>
      </c>
      <c r="P33" s="37" t="s">
        <v>76</v>
      </c>
      <c r="Q33" s="37" t="s">
        <v>76</v>
      </c>
      <c r="R33" s="37" t="s">
        <v>261</v>
      </c>
      <c r="S33" s="37" t="s">
        <v>262</v>
      </c>
      <c r="T33" s="38">
        <v>0</v>
      </c>
      <c r="U33" s="39">
        <v>0</v>
      </c>
      <c r="V33" s="38">
        <v>0</v>
      </c>
      <c r="W33" s="38">
        <v>0</v>
      </c>
      <c r="X33" s="40" t="s">
        <v>92</v>
      </c>
      <c r="Y33" s="37" t="s">
        <v>78</v>
      </c>
      <c r="Z33" s="41" t="s">
        <v>79</v>
      </c>
      <c r="AA33" s="41" t="s">
        <v>79</v>
      </c>
      <c r="AB33" s="36" t="s">
        <v>100</v>
      </c>
      <c r="AC33" s="36" t="s">
        <v>101</v>
      </c>
      <c r="AD33" s="36" t="s">
        <v>263</v>
      </c>
      <c r="AE33" s="36" t="s">
        <v>264</v>
      </c>
      <c r="AF33" s="42" t="s">
        <v>84</v>
      </c>
      <c r="AG33" s="36" t="s">
        <v>96</v>
      </c>
      <c r="AH33" s="36" t="s">
        <v>76</v>
      </c>
      <c r="AI33" s="36" t="s">
        <v>87</v>
      </c>
      <c r="AJ33" s="43" t="s">
        <v>84</v>
      </c>
      <c r="AK33" s="44" t="s">
        <v>76</v>
      </c>
      <c r="AL33" s="44" t="s">
        <v>76</v>
      </c>
      <c r="AM33" s="44" t="s">
        <v>76</v>
      </c>
      <c r="AN33" s="44" t="s">
        <v>76</v>
      </c>
      <c r="AO33" s="44" t="s">
        <v>76</v>
      </c>
      <c r="AP33" s="44"/>
      <c r="AQ33" s="44"/>
      <c r="AR33" s="44"/>
      <c r="AS33" s="45"/>
      <c r="AT33" s="46"/>
      <c r="AU33" s="46"/>
      <c r="AV33" s="46"/>
      <c r="AW33" s="46"/>
      <c r="AX33" s="46"/>
      <c r="AY33" s="46"/>
      <c r="AZ33" s="46"/>
      <c r="BA33" s="46"/>
      <c r="BB33" s="46"/>
      <c r="BC33" s="46"/>
      <c r="BD33" s="46"/>
      <c r="BE33" s="46"/>
      <c r="BF33" s="46"/>
      <c r="BG33" s="46"/>
      <c r="BH33" s="46"/>
      <c r="BI33" s="46"/>
      <c r="BJ33" s="46"/>
      <c r="BK33" s="46"/>
      <c r="BL33" s="46"/>
      <c r="BM33" s="46"/>
      <c r="BN33" s="46"/>
      <c r="BO33" s="46"/>
      <c r="BP33" s="47"/>
      <c r="BQ33" s="47"/>
    </row>
    <row r="34" spans="1:69" ht="98.25" customHeight="1">
      <c r="A34" s="30"/>
      <c r="B34" s="31" t="s">
        <v>133</v>
      </c>
      <c r="C34" s="31">
        <v>2723922</v>
      </c>
      <c r="D34" s="31" t="s">
        <v>70</v>
      </c>
      <c r="E34" s="78" t="s">
        <v>265</v>
      </c>
      <c r="F34" s="33">
        <v>2026</v>
      </c>
      <c r="G34" s="34">
        <v>46086</v>
      </c>
      <c r="H34" s="75" t="s">
        <v>266</v>
      </c>
      <c r="I34" s="75" t="s">
        <v>266</v>
      </c>
      <c r="J34" s="31" t="s">
        <v>73</v>
      </c>
      <c r="K34" s="31" t="s">
        <v>74</v>
      </c>
      <c r="L34" s="37" t="s">
        <v>75</v>
      </c>
      <c r="M34" s="34">
        <v>46084</v>
      </c>
      <c r="N34" s="37" t="s">
        <v>208</v>
      </c>
      <c r="O34" s="37" t="s">
        <v>76</v>
      </c>
      <c r="P34" s="37" t="s">
        <v>76</v>
      </c>
      <c r="Q34" s="37" t="s">
        <v>76</v>
      </c>
      <c r="R34" s="37" t="s">
        <v>267</v>
      </c>
      <c r="S34" s="37" t="s">
        <v>268</v>
      </c>
      <c r="T34" s="38">
        <v>0</v>
      </c>
      <c r="U34" s="39">
        <v>0</v>
      </c>
      <c r="V34" s="38">
        <v>0</v>
      </c>
      <c r="W34" s="38">
        <v>0</v>
      </c>
      <c r="X34" s="40" t="s">
        <v>92</v>
      </c>
      <c r="Y34" s="37" t="s">
        <v>78</v>
      </c>
      <c r="Z34" s="41" t="s">
        <v>79</v>
      </c>
      <c r="AA34" s="41" t="s">
        <v>79</v>
      </c>
      <c r="AB34" s="36" t="s">
        <v>109</v>
      </c>
      <c r="AC34" s="36" t="s">
        <v>101</v>
      </c>
      <c r="AD34" s="36" t="s">
        <v>110</v>
      </c>
      <c r="AE34" s="36" t="s">
        <v>269</v>
      </c>
      <c r="AF34" s="42" t="s">
        <v>84</v>
      </c>
      <c r="AG34" s="36" t="s">
        <v>96</v>
      </c>
      <c r="AH34" s="36" t="s">
        <v>76</v>
      </c>
      <c r="AI34" s="36" t="s">
        <v>87</v>
      </c>
      <c r="AJ34" s="43" t="s">
        <v>84</v>
      </c>
      <c r="AK34" s="44" t="s">
        <v>76</v>
      </c>
      <c r="AL34" s="44" t="s">
        <v>76</v>
      </c>
      <c r="AM34" s="44" t="s">
        <v>76</v>
      </c>
      <c r="AN34" s="44"/>
      <c r="AO34" s="44"/>
      <c r="AP34" s="44"/>
      <c r="AQ34" s="44"/>
      <c r="AR34" s="44"/>
      <c r="AS34" s="45"/>
      <c r="AT34" s="46"/>
      <c r="AU34" s="46"/>
      <c r="AV34" s="46"/>
      <c r="AW34" s="46"/>
      <c r="AX34" s="46"/>
      <c r="AY34" s="46"/>
      <c r="AZ34" s="46"/>
      <c r="BA34" s="46"/>
      <c r="BB34" s="46"/>
      <c r="BC34" s="46"/>
      <c r="BD34" s="46"/>
      <c r="BE34" s="46"/>
      <c r="BF34" s="46"/>
      <c r="BG34" s="46"/>
      <c r="BH34" s="46"/>
      <c r="BI34" s="46"/>
      <c r="BJ34" s="46"/>
      <c r="BK34" s="46"/>
      <c r="BL34" s="46"/>
      <c r="BM34" s="46"/>
      <c r="BN34" s="46"/>
      <c r="BO34" s="46"/>
      <c r="BP34" s="47"/>
      <c r="BQ34" s="47"/>
    </row>
    <row r="35" spans="1:69" ht="98.25" customHeight="1">
      <c r="A35" s="30"/>
      <c r="B35" s="31" t="s">
        <v>133</v>
      </c>
      <c r="C35" s="31">
        <v>2722377</v>
      </c>
      <c r="D35" s="31" t="s">
        <v>70</v>
      </c>
      <c r="E35" s="78" t="s">
        <v>270</v>
      </c>
      <c r="F35" s="33">
        <v>2026</v>
      </c>
      <c r="G35" s="34">
        <v>46069</v>
      </c>
      <c r="H35" s="75" t="s">
        <v>271</v>
      </c>
      <c r="I35" s="75" t="s">
        <v>271</v>
      </c>
      <c r="J35" s="31" t="s">
        <v>73</v>
      </c>
      <c r="K35" s="31" t="s">
        <v>74</v>
      </c>
      <c r="L35" s="37" t="s">
        <v>272</v>
      </c>
      <c r="M35" s="34">
        <v>46066</v>
      </c>
      <c r="N35" s="37" t="s">
        <v>208</v>
      </c>
      <c r="O35" s="37" t="s">
        <v>76</v>
      </c>
      <c r="P35" s="37" t="s">
        <v>76</v>
      </c>
      <c r="Q35" s="37" t="s">
        <v>76</v>
      </c>
      <c r="R35" s="37" t="s">
        <v>273</v>
      </c>
      <c r="S35" s="37" t="s">
        <v>274</v>
      </c>
      <c r="T35" s="38">
        <v>167496975.71000001</v>
      </c>
      <c r="U35" s="39">
        <v>167496975.71000001</v>
      </c>
      <c r="V35" s="39" t="s">
        <v>69</v>
      </c>
      <c r="W35" s="38" t="s">
        <v>69</v>
      </c>
      <c r="X35" s="40" t="s">
        <v>92</v>
      </c>
      <c r="Y35" s="37" t="s">
        <v>78</v>
      </c>
      <c r="Z35" s="83" t="s">
        <v>275</v>
      </c>
      <c r="AA35" s="83" t="s">
        <v>275</v>
      </c>
      <c r="AB35" s="52" t="s">
        <v>149</v>
      </c>
      <c r="AC35" s="36" t="s">
        <v>76</v>
      </c>
      <c r="AD35" s="36" t="s">
        <v>110</v>
      </c>
      <c r="AE35" s="36" t="s">
        <v>103</v>
      </c>
      <c r="AF35" s="36" t="s">
        <v>84</v>
      </c>
      <c r="AG35" s="36" t="s">
        <v>96</v>
      </c>
      <c r="AH35" s="36" t="s">
        <v>76</v>
      </c>
      <c r="AI35" s="36" t="s">
        <v>87</v>
      </c>
      <c r="AJ35" s="43" t="s">
        <v>84</v>
      </c>
      <c r="AK35" s="44" t="s">
        <v>76</v>
      </c>
      <c r="AL35" s="44" t="s">
        <v>76</v>
      </c>
      <c r="AM35" s="44" t="s">
        <v>76</v>
      </c>
      <c r="AN35" s="44" t="s">
        <v>76</v>
      </c>
      <c r="AO35" s="44" t="s">
        <v>76</v>
      </c>
      <c r="AP35" s="44"/>
      <c r="AQ35" s="44"/>
      <c r="AR35" s="44"/>
      <c r="AS35" s="45"/>
      <c r="AT35" s="46"/>
      <c r="AU35" s="46"/>
      <c r="AV35" s="46"/>
      <c r="AW35" s="46"/>
      <c r="AX35" s="46"/>
      <c r="AY35" s="46"/>
      <c r="AZ35" s="46"/>
      <c r="BA35" s="46"/>
      <c r="BB35" s="46"/>
      <c r="BC35" s="46"/>
      <c r="BD35" s="46"/>
      <c r="BE35" s="46"/>
      <c r="BF35" s="46"/>
      <c r="BG35" s="46"/>
      <c r="BH35" s="46"/>
      <c r="BI35" s="46"/>
      <c r="BJ35" s="46"/>
      <c r="BK35" s="46"/>
      <c r="BL35" s="46"/>
      <c r="BM35" s="46"/>
      <c r="BN35" s="46"/>
      <c r="BO35" s="46"/>
      <c r="BP35" s="47"/>
      <c r="BQ35" s="47"/>
    </row>
    <row r="36" spans="1:69" ht="98.25" customHeight="1">
      <c r="A36" s="30"/>
      <c r="B36" s="31" t="s">
        <v>133</v>
      </c>
      <c r="C36" s="31">
        <v>2721733</v>
      </c>
      <c r="D36" s="31" t="s">
        <v>70</v>
      </c>
      <c r="E36" s="84" t="s">
        <v>276</v>
      </c>
      <c r="F36" s="33">
        <v>2026</v>
      </c>
      <c r="G36" s="34">
        <v>46062</v>
      </c>
      <c r="H36" s="75" t="s">
        <v>277</v>
      </c>
      <c r="I36" s="75" t="s">
        <v>277</v>
      </c>
      <c r="J36" s="31" t="s">
        <v>73</v>
      </c>
      <c r="K36" s="31" t="s">
        <v>74</v>
      </c>
      <c r="L36" s="37" t="s">
        <v>272</v>
      </c>
      <c r="M36" s="34">
        <v>46059</v>
      </c>
      <c r="N36" s="85" t="s">
        <v>208</v>
      </c>
      <c r="O36" s="37" t="s">
        <v>76</v>
      </c>
      <c r="P36" s="37" t="s">
        <v>76</v>
      </c>
      <c r="Q36" s="37" t="s">
        <v>76</v>
      </c>
      <c r="R36" s="37" t="s">
        <v>278</v>
      </c>
      <c r="S36" s="37" t="s">
        <v>180</v>
      </c>
      <c r="T36" s="38">
        <v>196425329</v>
      </c>
      <c r="U36" s="39">
        <v>196425329</v>
      </c>
      <c r="V36" s="38">
        <v>175174719</v>
      </c>
      <c r="W36" s="38">
        <v>0</v>
      </c>
      <c r="X36" s="40" t="s">
        <v>92</v>
      </c>
      <c r="Y36" s="37" t="s">
        <v>78</v>
      </c>
      <c r="Z36" s="83" t="s">
        <v>279</v>
      </c>
      <c r="AA36" s="83" t="s">
        <v>279</v>
      </c>
      <c r="AB36" s="36" t="s">
        <v>109</v>
      </c>
      <c r="AC36" s="36" t="s">
        <v>101</v>
      </c>
      <c r="AD36" s="36" t="s">
        <v>110</v>
      </c>
      <c r="AE36" s="36" t="s">
        <v>280</v>
      </c>
      <c r="AF36" s="42" t="s">
        <v>84</v>
      </c>
      <c r="AG36" s="36" t="s">
        <v>96</v>
      </c>
      <c r="AH36" s="36" t="s">
        <v>76</v>
      </c>
      <c r="AI36" s="36" t="s">
        <v>87</v>
      </c>
      <c r="AJ36" s="43" t="s">
        <v>84</v>
      </c>
      <c r="AK36" s="44" t="s">
        <v>76</v>
      </c>
      <c r="AL36" s="44" t="s">
        <v>76</v>
      </c>
      <c r="AM36" s="44" t="s">
        <v>76</v>
      </c>
      <c r="AN36" s="44" t="s">
        <v>76</v>
      </c>
      <c r="AO36" s="44" t="s">
        <v>76</v>
      </c>
      <c r="AP36" s="44"/>
      <c r="AQ36" s="44"/>
      <c r="AR36" s="44"/>
      <c r="AS36" s="45"/>
      <c r="AT36" s="46"/>
      <c r="AU36" s="46"/>
      <c r="AV36" s="46"/>
      <c r="AW36" s="46"/>
      <c r="AX36" s="46"/>
      <c r="AY36" s="46"/>
      <c r="AZ36" s="46"/>
      <c r="BA36" s="46"/>
      <c r="BB36" s="46"/>
      <c r="BC36" s="46"/>
      <c r="BD36" s="46"/>
      <c r="BE36" s="46"/>
      <c r="BF36" s="46"/>
      <c r="BG36" s="46"/>
      <c r="BH36" s="46"/>
      <c r="BI36" s="46"/>
      <c r="BJ36" s="46"/>
      <c r="BK36" s="46"/>
      <c r="BL36" s="46"/>
      <c r="BM36" s="46"/>
      <c r="BN36" s="46"/>
      <c r="BO36" s="46"/>
      <c r="BP36" s="47"/>
      <c r="BQ36" s="47"/>
    </row>
    <row r="37" spans="1:69" ht="98.25" customHeight="1">
      <c r="A37" s="30"/>
      <c r="B37" s="31" t="s">
        <v>133</v>
      </c>
      <c r="C37" s="31">
        <v>2721688</v>
      </c>
      <c r="D37" s="31" t="s">
        <v>70</v>
      </c>
      <c r="E37" s="84" t="s">
        <v>281</v>
      </c>
      <c r="F37" s="33">
        <v>2026</v>
      </c>
      <c r="G37" s="34">
        <v>46062</v>
      </c>
      <c r="H37" s="75" t="s">
        <v>282</v>
      </c>
      <c r="I37" s="75" t="s">
        <v>282</v>
      </c>
      <c r="J37" s="31" t="s">
        <v>73</v>
      </c>
      <c r="K37" s="31" t="s">
        <v>74</v>
      </c>
      <c r="L37" s="37" t="s">
        <v>272</v>
      </c>
      <c r="M37" s="34">
        <v>46059</v>
      </c>
      <c r="N37" s="37" t="s">
        <v>191</v>
      </c>
      <c r="O37" s="37" t="s">
        <v>76</v>
      </c>
      <c r="P37" s="37" t="s">
        <v>76</v>
      </c>
      <c r="Q37" s="37" t="s">
        <v>76</v>
      </c>
      <c r="R37" s="37" t="s">
        <v>283</v>
      </c>
      <c r="S37" s="37" t="s">
        <v>284</v>
      </c>
      <c r="T37" s="38">
        <v>19130000</v>
      </c>
      <c r="U37" s="39">
        <v>19130000</v>
      </c>
      <c r="V37" s="38">
        <v>17060322</v>
      </c>
      <c r="W37" s="38">
        <v>0</v>
      </c>
      <c r="X37" s="40" t="s">
        <v>92</v>
      </c>
      <c r="Y37" s="37" t="s">
        <v>78</v>
      </c>
      <c r="Z37" s="83" t="s">
        <v>279</v>
      </c>
      <c r="AA37" s="83" t="s">
        <v>279</v>
      </c>
      <c r="AB37" s="42" t="s">
        <v>80</v>
      </c>
      <c r="AC37" s="42" t="s">
        <v>81</v>
      </c>
      <c r="AD37" s="36" t="s">
        <v>82</v>
      </c>
      <c r="AE37" s="36" t="s">
        <v>285</v>
      </c>
      <c r="AF37" s="42" t="s">
        <v>84</v>
      </c>
      <c r="AG37" s="36" t="s">
        <v>85</v>
      </c>
      <c r="AH37" s="36" t="s">
        <v>86</v>
      </c>
      <c r="AI37" s="36" t="s">
        <v>87</v>
      </c>
      <c r="AJ37" s="43" t="s">
        <v>88</v>
      </c>
      <c r="AK37" s="44" t="s">
        <v>76</v>
      </c>
      <c r="AL37" s="44" t="s">
        <v>76</v>
      </c>
      <c r="AM37" s="44" t="s">
        <v>76</v>
      </c>
      <c r="AN37" s="44"/>
      <c r="AO37" s="44"/>
      <c r="AP37" s="44"/>
      <c r="AQ37" s="44"/>
      <c r="AR37" s="44"/>
      <c r="AS37" s="45"/>
      <c r="AT37" s="46"/>
      <c r="AU37" s="46"/>
      <c r="AV37" s="46"/>
      <c r="AW37" s="46"/>
      <c r="AX37" s="46"/>
      <c r="AY37" s="46"/>
      <c r="AZ37" s="46"/>
      <c r="BA37" s="46"/>
      <c r="BB37" s="46"/>
      <c r="BC37" s="46"/>
      <c r="BD37" s="46"/>
      <c r="BE37" s="46"/>
      <c r="BF37" s="46"/>
      <c r="BG37" s="46"/>
      <c r="BH37" s="46"/>
      <c r="BI37" s="46"/>
      <c r="BJ37" s="46"/>
      <c r="BK37" s="46"/>
      <c r="BL37" s="46"/>
      <c r="BM37" s="46"/>
      <c r="BN37" s="46"/>
      <c r="BO37" s="46"/>
      <c r="BP37" s="47"/>
      <c r="BQ37" s="47"/>
    </row>
    <row r="38" spans="1:69" ht="98.25" customHeight="1">
      <c r="A38" s="31"/>
      <c r="B38" s="31" t="s">
        <v>133</v>
      </c>
      <c r="C38" s="31">
        <v>2721495</v>
      </c>
      <c r="D38" s="31" t="s">
        <v>70</v>
      </c>
      <c r="E38" s="84" t="s">
        <v>286</v>
      </c>
      <c r="F38" s="33">
        <v>2026</v>
      </c>
      <c r="G38" s="34">
        <v>46048</v>
      </c>
      <c r="H38" s="75" t="s">
        <v>287</v>
      </c>
      <c r="I38" s="75" t="s">
        <v>287</v>
      </c>
      <c r="J38" s="31" t="s">
        <v>73</v>
      </c>
      <c r="K38" s="31" t="s">
        <v>74</v>
      </c>
      <c r="L38" s="37" t="s">
        <v>272</v>
      </c>
      <c r="M38" s="34">
        <v>46045</v>
      </c>
      <c r="N38" s="37" t="s">
        <v>191</v>
      </c>
      <c r="O38" s="37" t="s">
        <v>76</v>
      </c>
      <c r="P38" s="37" t="s">
        <v>76</v>
      </c>
      <c r="Q38" s="37" t="s">
        <v>76</v>
      </c>
      <c r="R38" s="37" t="s">
        <v>288</v>
      </c>
      <c r="S38" s="37" t="s">
        <v>289</v>
      </c>
      <c r="T38" s="38">
        <v>57814163.25</v>
      </c>
      <c r="U38" s="39">
        <v>58437064.340000004</v>
      </c>
      <c r="V38" s="38">
        <v>52245053</v>
      </c>
      <c r="W38" s="38">
        <v>0</v>
      </c>
      <c r="X38" s="40" t="s">
        <v>92</v>
      </c>
      <c r="Y38" s="37" t="s">
        <v>78</v>
      </c>
      <c r="Z38" s="52" t="s">
        <v>117</v>
      </c>
      <c r="AA38" s="52" t="s">
        <v>117</v>
      </c>
      <c r="AB38" s="36" t="s">
        <v>130</v>
      </c>
      <c r="AC38" s="36" t="s">
        <v>95</v>
      </c>
      <c r="AD38" s="36" t="s">
        <v>110</v>
      </c>
      <c r="AE38" s="36" t="s">
        <v>236</v>
      </c>
      <c r="AF38" s="42" t="s">
        <v>131</v>
      </c>
      <c r="AG38" s="36" t="s">
        <v>85</v>
      </c>
      <c r="AH38" s="36" t="s">
        <v>132</v>
      </c>
      <c r="AI38" s="36" t="s">
        <v>87</v>
      </c>
      <c r="AJ38" s="43" t="s">
        <v>133</v>
      </c>
      <c r="AK38" s="44" t="s">
        <v>76</v>
      </c>
      <c r="AL38" s="44" t="s">
        <v>76</v>
      </c>
      <c r="AM38" s="44" t="s">
        <v>76</v>
      </c>
      <c r="AN38" s="44" t="s">
        <v>76</v>
      </c>
      <c r="AO38" s="44" t="s">
        <v>76</v>
      </c>
      <c r="AP38" s="44"/>
      <c r="AQ38" s="44"/>
      <c r="AR38" s="44"/>
      <c r="AS38" s="44"/>
      <c r="AT38" s="77"/>
      <c r="AU38" s="77"/>
      <c r="AV38" s="77"/>
      <c r="AW38" s="77"/>
      <c r="AX38" s="77"/>
      <c r="AY38" s="77"/>
      <c r="AZ38" s="77"/>
      <c r="BA38" s="77"/>
      <c r="BB38" s="77"/>
      <c r="BC38" s="77"/>
      <c r="BD38" s="77"/>
      <c r="BE38" s="77"/>
      <c r="BF38" s="77"/>
      <c r="BG38" s="77"/>
      <c r="BH38" s="77"/>
      <c r="BI38" s="77"/>
      <c r="BJ38" s="77"/>
      <c r="BK38" s="77"/>
      <c r="BL38" s="77"/>
      <c r="BM38" s="77"/>
      <c r="BN38" s="77"/>
      <c r="BO38" s="77"/>
      <c r="BP38" s="37"/>
      <c r="BQ38" s="37"/>
    </row>
    <row r="39" spans="1:69" ht="98.25" customHeight="1">
      <c r="A39" s="31"/>
      <c r="B39" s="31" t="s">
        <v>133</v>
      </c>
      <c r="C39" s="31">
        <v>2721476</v>
      </c>
      <c r="D39" s="31" t="s">
        <v>70</v>
      </c>
      <c r="E39" s="84" t="s">
        <v>290</v>
      </c>
      <c r="F39" s="33">
        <v>2026</v>
      </c>
      <c r="G39" s="34">
        <v>46042</v>
      </c>
      <c r="H39" s="86" t="s">
        <v>291</v>
      </c>
      <c r="I39" s="86" t="s">
        <v>291</v>
      </c>
      <c r="J39" s="31" t="s">
        <v>73</v>
      </c>
      <c r="K39" s="31" t="s">
        <v>74</v>
      </c>
      <c r="L39" s="37" t="s">
        <v>272</v>
      </c>
      <c r="M39" s="34">
        <v>46038</v>
      </c>
      <c r="N39" s="37" t="s">
        <v>191</v>
      </c>
      <c r="O39" s="37" t="s">
        <v>76</v>
      </c>
      <c r="P39" s="37" t="s">
        <v>76</v>
      </c>
      <c r="Q39" s="37" t="s">
        <v>76</v>
      </c>
      <c r="R39" s="87" t="s">
        <v>292</v>
      </c>
      <c r="S39" s="41" t="s">
        <v>293</v>
      </c>
      <c r="T39" s="38">
        <v>25129650</v>
      </c>
      <c r="U39" s="39">
        <v>25400401.75</v>
      </c>
      <c r="V39" s="38">
        <v>24268437</v>
      </c>
      <c r="W39" s="38">
        <v>0</v>
      </c>
      <c r="X39" s="40" t="s">
        <v>77</v>
      </c>
      <c r="Y39" s="37" t="s">
        <v>78</v>
      </c>
      <c r="Z39" s="52" t="s">
        <v>294</v>
      </c>
      <c r="AA39" s="52" t="s">
        <v>294</v>
      </c>
      <c r="AB39" s="36" t="s">
        <v>94</v>
      </c>
      <c r="AC39" s="42" t="s">
        <v>187</v>
      </c>
      <c r="AD39" s="36" t="s">
        <v>82</v>
      </c>
      <c r="AE39" s="36" t="s">
        <v>103</v>
      </c>
      <c r="AF39" s="42" t="s">
        <v>84</v>
      </c>
      <c r="AG39" s="36" t="s">
        <v>85</v>
      </c>
      <c r="AH39" s="36" t="s">
        <v>132</v>
      </c>
      <c r="AI39" s="36" t="s">
        <v>87</v>
      </c>
      <c r="AJ39" s="43" t="s">
        <v>88</v>
      </c>
      <c r="AK39" s="44" t="s">
        <v>76</v>
      </c>
      <c r="AL39" s="44" t="s">
        <v>76</v>
      </c>
      <c r="AM39" s="44"/>
      <c r="AN39" s="44"/>
      <c r="AO39" s="44"/>
      <c r="AP39" s="44"/>
      <c r="AQ39" s="44"/>
      <c r="AR39" s="44"/>
      <c r="AS39" s="44"/>
      <c r="AT39" s="77"/>
      <c r="AU39" s="77"/>
      <c r="AV39" s="77"/>
      <c r="AW39" s="77"/>
      <c r="AX39" s="77"/>
      <c r="AY39" s="77"/>
      <c r="AZ39" s="77"/>
      <c r="BA39" s="77"/>
      <c r="BB39" s="77"/>
      <c r="BC39" s="77"/>
      <c r="BD39" s="77"/>
      <c r="BE39" s="77"/>
      <c r="BF39" s="77"/>
      <c r="BG39" s="77"/>
      <c r="BH39" s="77"/>
      <c r="BI39" s="77"/>
      <c r="BJ39" s="77"/>
      <c r="BK39" s="77"/>
      <c r="BL39" s="77"/>
      <c r="BM39" s="77"/>
      <c r="BN39" s="77"/>
      <c r="BO39" s="77"/>
      <c r="BP39" s="37"/>
      <c r="BQ39" s="37"/>
    </row>
    <row r="40" spans="1:69" ht="98.25" customHeight="1">
      <c r="A40" s="31"/>
      <c r="B40" s="31" t="s">
        <v>133</v>
      </c>
      <c r="C40" s="31">
        <v>2721451</v>
      </c>
      <c r="D40" s="31" t="s">
        <v>70</v>
      </c>
      <c r="E40" s="78" t="s">
        <v>295</v>
      </c>
      <c r="F40" s="33">
        <v>2026</v>
      </c>
      <c r="G40" s="34">
        <v>46041</v>
      </c>
      <c r="H40" s="88" t="s">
        <v>296</v>
      </c>
      <c r="I40" s="88" t="s">
        <v>296</v>
      </c>
      <c r="J40" s="31" t="s">
        <v>73</v>
      </c>
      <c r="K40" s="31" t="s">
        <v>74</v>
      </c>
      <c r="L40" s="37" t="s">
        <v>157</v>
      </c>
      <c r="M40" s="34">
        <v>46035</v>
      </c>
      <c r="N40" s="37" t="s">
        <v>208</v>
      </c>
      <c r="O40" s="37" t="s">
        <v>76</v>
      </c>
      <c r="P40" s="37" t="s">
        <v>76</v>
      </c>
      <c r="Q40" s="37" t="s">
        <v>76</v>
      </c>
      <c r="R40" s="37" t="s">
        <v>297</v>
      </c>
      <c r="S40" s="37" t="s">
        <v>298</v>
      </c>
      <c r="T40" s="38">
        <v>0</v>
      </c>
      <c r="U40" s="39">
        <v>0</v>
      </c>
      <c r="V40" s="38">
        <v>0</v>
      </c>
      <c r="W40" s="38">
        <v>0</v>
      </c>
      <c r="X40" s="40" t="s">
        <v>254</v>
      </c>
      <c r="Y40" s="37" t="s">
        <v>78</v>
      </c>
      <c r="Z40" s="52" t="s">
        <v>299</v>
      </c>
      <c r="AA40" s="52" t="s">
        <v>299</v>
      </c>
      <c r="AB40" s="52" t="s">
        <v>149</v>
      </c>
      <c r="AC40" s="36" t="s">
        <v>76</v>
      </c>
      <c r="AD40" s="36" t="s">
        <v>110</v>
      </c>
      <c r="AE40" s="36" t="s">
        <v>103</v>
      </c>
      <c r="AF40" s="36" t="s">
        <v>84</v>
      </c>
      <c r="AG40" s="36" t="s">
        <v>300</v>
      </c>
      <c r="AH40" s="89">
        <v>46066</v>
      </c>
      <c r="AI40" s="36" t="s">
        <v>301</v>
      </c>
      <c r="AJ40" s="43" t="s">
        <v>84</v>
      </c>
      <c r="AK40" s="44" t="s">
        <v>76</v>
      </c>
      <c r="AL40" s="44" t="s">
        <v>76</v>
      </c>
      <c r="AM40" s="44" t="s">
        <v>76</v>
      </c>
      <c r="AN40" s="44"/>
      <c r="AO40" s="44"/>
      <c r="AP40" s="44"/>
      <c r="AQ40" s="44"/>
      <c r="AR40" s="44"/>
      <c r="AS40" s="44"/>
      <c r="AT40" s="77"/>
      <c r="AU40" s="77"/>
      <c r="AV40" s="77"/>
      <c r="AW40" s="77"/>
      <c r="AX40" s="77"/>
      <c r="AY40" s="77"/>
      <c r="AZ40" s="77"/>
      <c r="BA40" s="77"/>
      <c r="BB40" s="77"/>
      <c r="BC40" s="77"/>
      <c r="BD40" s="77"/>
      <c r="BE40" s="77"/>
      <c r="BF40" s="77"/>
      <c r="BG40" s="77"/>
      <c r="BH40" s="77"/>
      <c r="BI40" s="77"/>
      <c r="BJ40" s="77"/>
      <c r="BK40" s="77"/>
      <c r="BL40" s="77"/>
      <c r="BM40" s="77"/>
      <c r="BN40" s="77"/>
      <c r="BO40" s="77"/>
      <c r="BP40" s="37"/>
      <c r="BQ40" s="37"/>
    </row>
    <row r="41" spans="1:69" ht="98.25" customHeight="1">
      <c r="A41" s="30"/>
      <c r="B41" s="31" t="s">
        <v>133</v>
      </c>
      <c r="C41" s="31">
        <v>2721150</v>
      </c>
      <c r="D41" s="31" t="s">
        <v>70</v>
      </c>
      <c r="E41" s="90" t="s">
        <v>302</v>
      </c>
      <c r="F41" s="91">
        <v>2025</v>
      </c>
      <c r="G41" s="34">
        <v>46009</v>
      </c>
      <c r="H41" s="75" t="s">
        <v>303</v>
      </c>
      <c r="I41" s="75" t="s">
        <v>303</v>
      </c>
      <c r="J41" s="31" t="s">
        <v>73</v>
      </c>
      <c r="K41" s="31" t="s">
        <v>74</v>
      </c>
      <c r="L41" s="37" t="s">
        <v>272</v>
      </c>
      <c r="M41" s="34">
        <v>46007</v>
      </c>
      <c r="N41" s="37" t="s">
        <v>191</v>
      </c>
      <c r="O41" s="37" t="s">
        <v>76</v>
      </c>
      <c r="P41" s="37" t="s">
        <v>76</v>
      </c>
      <c r="Q41" s="37" t="s">
        <v>76</v>
      </c>
      <c r="R41" s="37" t="s">
        <v>304</v>
      </c>
      <c r="S41" s="37" t="s">
        <v>305</v>
      </c>
      <c r="T41" s="38">
        <v>4647622</v>
      </c>
      <c r="U41" s="39">
        <v>4702562</v>
      </c>
      <c r="V41" s="38">
        <v>4295993</v>
      </c>
      <c r="W41" s="38">
        <v>0</v>
      </c>
      <c r="X41" s="40" t="s">
        <v>77</v>
      </c>
      <c r="Y41" s="37" t="s">
        <v>78</v>
      </c>
      <c r="Z41" s="52" t="s">
        <v>306</v>
      </c>
      <c r="AA41" s="52" t="s">
        <v>306</v>
      </c>
      <c r="AB41" s="42" t="s">
        <v>80</v>
      </c>
      <c r="AC41" s="42" t="s">
        <v>81</v>
      </c>
      <c r="AD41" s="36" t="s">
        <v>82</v>
      </c>
      <c r="AE41" s="36" t="s">
        <v>103</v>
      </c>
      <c r="AF41" s="42" t="s">
        <v>84</v>
      </c>
      <c r="AG41" s="36" t="s">
        <v>85</v>
      </c>
      <c r="AH41" s="36" t="s">
        <v>86</v>
      </c>
      <c r="AI41" s="36" t="s">
        <v>87</v>
      </c>
      <c r="AJ41" s="43" t="s">
        <v>88</v>
      </c>
      <c r="AK41" s="44" t="s">
        <v>76</v>
      </c>
      <c r="AL41" s="44" t="s">
        <v>76</v>
      </c>
      <c r="AM41" s="44" t="s">
        <v>76</v>
      </c>
      <c r="AN41" s="44" t="s">
        <v>76</v>
      </c>
      <c r="AO41" s="44" t="s">
        <v>76</v>
      </c>
      <c r="AP41" s="44"/>
      <c r="AQ41" s="44"/>
      <c r="AR41" s="44"/>
      <c r="AS41" s="44"/>
      <c r="AT41" s="46"/>
      <c r="AU41" s="46"/>
      <c r="AV41" s="46"/>
      <c r="AW41" s="46"/>
      <c r="AX41" s="46"/>
      <c r="AY41" s="46"/>
      <c r="AZ41" s="46"/>
      <c r="BA41" s="46"/>
      <c r="BB41" s="46"/>
      <c r="BC41" s="46"/>
      <c r="BD41" s="46"/>
      <c r="BE41" s="46"/>
      <c r="BF41" s="46"/>
      <c r="BG41" s="46"/>
      <c r="BH41" s="46"/>
      <c r="BI41" s="46"/>
      <c r="BJ41" s="46"/>
      <c r="BK41" s="46"/>
      <c r="BL41" s="46"/>
      <c r="BM41" s="46"/>
      <c r="BN41" s="46"/>
      <c r="BO41" s="46"/>
      <c r="BP41" s="47"/>
      <c r="BQ41" s="47"/>
    </row>
    <row r="42" spans="1:69" ht="98.25" customHeight="1">
      <c r="A42" s="30"/>
      <c r="B42" s="31" t="s">
        <v>133</v>
      </c>
      <c r="C42" s="31">
        <v>2721084</v>
      </c>
      <c r="D42" s="31" t="s">
        <v>70</v>
      </c>
      <c r="E42" s="92" t="s">
        <v>307</v>
      </c>
      <c r="F42" s="91">
        <v>2025</v>
      </c>
      <c r="G42" s="34">
        <v>46009</v>
      </c>
      <c r="H42" s="75" t="s">
        <v>308</v>
      </c>
      <c r="I42" s="75" t="s">
        <v>308</v>
      </c>
      <c r="J42" s="31" t="s">
        <v>73</v>
      </c>
      <c r="K42" s="31" t="s">
        <v>74</v>
      </c>
      <c r="L42" s="37" t="s">
        <v>272</v>
      </c>
      <c r="M42" s="34">
        <v>46007</v>
      </c>
      <c r="N42" s="37" t="s">
        <v>208</v>
      </c>
      <c r="O42" s="37" t="s">
        <v>76</v>
      </c>
      <c r="P42" s="37" t="s">
        <v>76</v>
      </c>
      <c r="Q42" s="37" t="s">
        <v>76</v>
      </c>
      <c r="R42" s="37" t="s">
        <v>309</v>
      </c>
      <c r="S42" s="37" t="s">
        <v>170</v>
      </c>
      <c r="T42" s="38">
        <v>64940000</v>
      </c>
      <c r="U42" s="39">
        <v>65707662.18</v>
      </c>
      <c r="V42" s="38">
        <v>60026569</v>
      </c>
      <c r="W42" s="38">
        <v>0</v>
      </c>
      <c r="X42" s="40" t="s">
        <v>77</v>
      </c>
      <c r="Y42" s="37" t="s">
        <v>78</v>
      </c>
      <c r="Z42" s="52" t="s">
        <v>306</v>
      </c>
      <c r="AA42" s="52" t="s">
        <v>306</v>
      </c>
      <c r="AB42" s="36" t="s">
        <v>109</v>
      </c>
      <c r="AC42" s="36" t="s">
        <v>101</v>
      </c>
      <c r="AD42" s="36" t="s">
        <v>110</v>
      </c>
      <c r="AE42" s="36" t="s">
        <v>103</v>
      </c>
      <c r="AF42" s="42" t="s">
        <v>84</v>
      </c>
      <c r="AG42" s="36" t="s">
        <v>96</v>
      </c>
      <c r="AH42" s="36" t="s">
        <v>76</v>
      </c>
      <c r="AI42" s="36" t="s">
        <v>87</v>
      </c>
      <c r="AJ42" s="43" t="s">
        <v>84</v>
      </c>
      <c r="AK42" s="44" t="s">
        <v>76</v>
      </c>
      <c r="AL42" s="44" t="s">
        <v>76</v>
      </c>
      <c r="AM42" s="44" t="s">
        <v>76</v>
      </c>
      <c r="AN42" s="44" t="s">
        <v>76</v>
      </c>
      <c r="AO42" s="44" t="s">
        <v>76</v>
      </c>
      <c r="AP42" s="44"/>
      <c r="AQ42" s="44"/>
      <c r="AR42" s="44"/>
      <c r="AS42" s="44"/>
      <c r="AT42" s="46"/>
      <c r="AU42" s="46"/>
      <c r="AV42" s="46"/>
      <c r="AW42" s="46"/>
      <c r="AX42" s="46"/>
      <c r="AY42" s="46"/>
      <c r="AZ42" s="46"/>
      <c r="BA42" s="46"/>
      <c r="BB42" s="46"/>
      <c r="BC42" s="46"/>
      <c r="BD42" s="46"/>
      <c r="BE42" s="46"/>
      <c r="BF42" s="46"/>
      <c r="BG42" s="46"/>
      <c r="BH42" s="46"/>
      <c r="BI42" s="46"/>
      <c r="BJ42" s="46"/>
      <c r="BK42" s="46"/>
      <c r="BL42" s="46"/>
      <c r="BM42" s="46"/>
      <c r="BN42" s="46"/>
      <c r="BO42" s="46"/>
      <c r="BP42" s="47"/>
      <c r="BQ42" s="47"/>
    </row>
    <row r="43" spans="1:69" ht="98.25" customHeight="1">
      <c r="A43" s="30"/>
      <c r="B43" s="31" t="s">
        <v>133</v>
      </c>
      <c r="C43" s="31">
        <v>2710567</v>
      </c>
      <c r="D43" s="31" t="s">
        <v>70</v>
      </c>
      <c r="E43" s="93" t="s">
        <v>310</v>
      </c>
      <c r="F43" s="91">
        <v>2025</v>
      </c>
      <c r="G43" s="34">
        <v>46009</v>
      </c>
      <c r="H43" s="75" t="s">
        <v>311</v>
      </c>
      <c r="I43" s="75" t="s">
        <v>311</v>
      </c>
      <c r="J43" s="31" t="s">
        <v>312</v>
      </c>
      <c r="K43" s="31" t="s">
        <v>74</v>
      </c>
      <c r="L43" s="36" t="s">
        <v>141</v>
      </c>
      <c r="M43" s="34">
        <v>46007</v>
      </c>
      <c r="N43" s="37" t="s">
        <v>208</v>
      </c>
      <c r="O43" s="37" t="s">
        <v>76</v>
      </c>
      <c r="P43" s="37" t="s">
        <v>76</v>
      </c>
      <c r="Q43" s="37" t="s">
        <v>76</v>
      </c>
      <c r="R43" s="37" t="s">
        <v>313</v>
      </c>
      <c r="S43" s="37" t="s">
        <v>314</v>
      </c>
      <c r="T43" s="38">
        <v>510934704</v>
      </c>
      <c r="U43" s="39">
        <v>619465143.36000001</v>
      </c>
      <c r="V43" s="38">
        <v>565984708</v>
      </c>
      <c r="W43" s="38">
        <v>0</v>
      </c>
      <c r="X43" s="40" t="s">
        <v>77</v>
      </c>
      <c r="Y43" s="37" t="s">
        <v>78</v>
      </c>
      <c r="Z43" s="52" t="s">
        <v>306</v>
      </c>
      <c r="AA43" s="52" t="s">
        <v>306</v>
      </c>
      <c r="AB43" s="36" t="s">
        <v>224</v>
      </c>
      <c r="AC43" s="36" t="s">
        <v>76</v>
      </c>
      <c r="AD43" s="36" t="s">
        <v>82</v>
      </c>
      <c r="AE43" s="36" t="s">
        <v>103</v>
      </c>
      <c r="AF43" s="31" t="s">
        <v>84</v>
      </c>
      <c r="AG43" s="37" t="s">
        <v>85</v>
      </c>
      <c r="AH43" s="37" t="s">
        <v>86</v>
      </c>
      <c r="AI43" s="37" t="s">
        <v>87</v>
      </c>
      <c r="AJ43" s="76" t="s">
        <v>88</v>
      </c>
      <c r="AK43" s="77" t="s">
        <v>76</v>
      </c>
      <c r="AL43" s="77" t="s">
        <v>76</v>
      </c>
      <c r="AM43" s="77" t="s">
        <v>76</v>
      </c>
      <c r="AN43" s="77" t="s">
        <v>76</v>
      </c>
      <c r="AO43" s="77"/>
      <c r="AP43" s="44"/>
      <c r="AQ43" s="44"/>
      <c r="AR43" s="44"/>
      <c r="AS43" s="44"/>
      <c r="AT43" s="46"/>
      <c r="AU43" s="46"/>
      <c r="AV43" s="46"/>
      <c r="AW43" s="46"/>
      <c r="AX43" s="46"/>
      <c r="AY43" s="46"/>
      <c r="AZ43" s="46"/>
      <c r="BA43" s="46"/>
      <c r="BB43" s="46"/>
      <c r="BC43" s="46"/>
      <c r="BD43" s="46"/>
      <c r="BE43" s="46"/>
      <c r="BF43" s="46"/>
      <c r="BG43" s="46"/>
      <c r="BH43" s="46"/>
      <c r="BI43" s="46"/>
      <c r="BJ43" s="46"/>
      <c r="BK43" s="46"/>
      <c r="BL43" s="46"/>
      <c r="BM43" s="46"/>
      <c r="BN43" s="46"/>
      <c r="BO43" s="46"/>
      <c r="BP43" s="47"/>
      <c r="BQ43" s="47"/>
    </row>
    <row r="44" spans="1:69" ht="98.25" customHeight="1">
      <c r="A44" s="30"/>
      <c r="B44" s="31" t="s">
        <v>133</v>
      </c>
      <c r="C44" s="31">
        <v>2720691</v>
      </c>
      <c r="D44" s="31" t="s">
        <v>70</v>
      </c>
      <c r="E44" s="93" t="s">
        <v>315</v>
      </c>
      <c r="F44" s="91">
        <v>2025</v>
      </c>
      <c r="G44" s="34">
        <v>46003</v>
      </c>
      <c r="H44" s="88" t="s">
        <v>316</v>
      </c>
      <c r="I44" s="88" t="s">
        <v>316</v>
      </c>
      <c r="J44" s="31" t="s">
        <v>317</v>
      </c>
      <c r="K44" s="31" t="s">
        <v>74</v>
      </c>
      <c r="L44" s="37" t="s">
        <v>318</v>
      </c>
      <c r="M44" s="34">
        <v>45986</v>
      </c>
      <c r="N44" s="37" t="s">
        <v>319</v>
      </c>
      <c r="O44" s="37" t="s">
        <v>76</v>
      </c>
      <c r="P44" s="37" t="s">
        <v>76</v>
      </c>
      <c r="Q44" s="37" t="s">
        <v>76</v>
      </c>
      <c r="R44" s="37" t="s">
        <v>320</v>
      </c>
      <c r="S44" s="37" t="s">
        <v>321</v>
      </c>
      <c r="T44" s="38">
        <v>4949298983.3699999</v>
      </c>
      <c r="U44" s="39">
        <v>5020995613.6800003</v>
      </c>
      <c r="V44" s="38">
        <v>4599935894</v>
      </c>
      <c r="W44" s="38">
        <v>0</v>
      </c>
      <c r="X44" s="40" t="s">
        <v>77</v>
      </c>
      <c r="Y44" s="37" t="s">
        <v>78</v>
      </c>
      <c r="Z44" s="52" t="s">
        <v>322</v>
      </c>
      <c r="AA44" s="52" t="s">
        <v>322</v>
      </c>
      <c r="AB44" s="36" t="s">
        <v>224</v>
      </c>
      <c r="AC44" s="36" t="s">
        <v>76</v>
      </c>
      <c r="AD44" s="36" t="s">
        <v>110</v>
      </c>
      <c r="AE44" s="36" t="s">
        <v>103</v>
      </c>
      <c r="AF44" s="31" t="s">
        <v>84</v>
      </c>
      <c r="AG44" s="37" t="s">
        <v>85</v>
      </c>
      <c r="AH44" s="37" t="s">
        <v>86</v>
      </c>
      <c r="AI44" s="37" t="s">
        <v>87</v>
      </c>
      <c r="AJ44" s="76" t="s">
        <v>88</v>
      </c>
      <c r="AK44" s="77" t="s">
        <v>76</v>
      </c>
      <c r="AL44" s="77" t="s">
        <v>76</v>
      </c>
      <c r="AM44" s="77" t="s">
        <v>76</v>
      </c>
      <c r="AN44" s="77" t="s">
        <v>76</v>
      </c>
      <c r="AO44" s="77"/>
      <c r="AP44" s="77"/>
      <c r="AQ44" s="77"/>
      <c r="AR44" s="77"/>
      <c r="AS44" s="44"/>
      <c r="AT44" s="46"/>
      <c r="AU44" s="46"/>
      <c r="AV44" s="46"/>
      <c r="AW44" s="46"/>
      <c r="AX44" s="46"/>
      <c r="AY44" s="46"/>
      <c r="AZ44" s="46"/>
      <c r="BA44" s="46"/>
      <c r="BB44" s="46"/>
      <c r="BC44" s="46"/>
      <c r="BD44" s="46"/>
      <c r="BE44" s="46"/>
      <c r="BF44" s="46"/>
      <c r="BG44" s="46"/>
      <c r="BH44" s="46"/>
      <c r="BI44" s="46"/>
      <c r="BJ44" s="46"/>
      <c r="BK44" s="46"/>
      <c r="BL44" s="46"/>
      <c r="BM44" s="46"/>
      <c r="BN44" s="46"/>
      <c r="BO44" s="46"/>
      <c r="BP44" s="47"/>
      <c r="BQ44" s="47"/>
    </row>
    <row r="45" spans="1:69" ht="98.25" customHeight="1">
      <c r="A45" s="30"/>
      <c r="B45" s="31" t="s">
        <v>133</v>
      </c>
      <c r="C45" s="31">
        <v>2715122</v>
      </c>
      <c r="D45" s="31" t="s">
        <v>70</v>
      </c>
      <c r="E45" s="94" t="s">
        <v>323</v>
      </c>
      <c r="F45" s="91">
        <v>2025</v>
      </c>
      <c r="G45" s="34">
        <v>45993</v>
      </c>
      <c r="H45" s="88" t="s">
        <v>324</v>
      </c>
      <c r="I45" s="88" t="s">
        <v>324</v>
      </c>
      <c r="J45" s="31" t="s">
        <v>73</v>
      </c>
      <c r="K45" s="31" t="s">
        <v>74</v>
      </c>
      <c r="L45" s="37" t="s">
        <v>318</v>
      </c>
      <c r="M45" s="34">
        <v>45992</v>
      </c>
      <c r="N45" s="37" t="s">
        <v>208</v>
      </c>
      <c r="O45" s="37" t="s">
        <v>76</v>
      </c>
      <c r="P45" s="37" t="s">
        <v>76</v>
      </c>
      <c r="Q45" s="37" t="s">
        <v>325</v>
      </c>
      <c r="R45" s="37" t="s">
        <v>326</v>
      </c>
      <c r="S45" s="37" t="s">
        <v>327</v>
      </c>
      <c r="T45" s="38">
        <v>2200000000</v>
      </c>
      <c r="U45" s="39">
        <v>2200000000</v>
      </c>
      <c r="V45" s="38">
        <v>2020924290</v>
      </c>
      <c r="W45" s="38">
        <v>0</v>
      </c>
      <c r="X45" s="40" t="s">
        <v>77</v>
      </c>
      <c r="Y45" s="37" t="s">
        <v>78</v>
      </c>
      <c r="Z45" s="52" t="s">
        <v>322</v>
      </c>
      <c r="AA45" s="52" t="s">
        <v>322</v>
      </c>
      <c r="AB45" s="36" t="s">
        <v>224</v>
      </c>
      <c r="AC45" s="36" t="s">
        <v>76</v>
      </c>
      <c r="AD45" s="36" t="s">
        <v>110</v>
      </c>
      <c r="AE45" s="37" t="s">
        <v>103</v>
      </c>
      <c r="AF45" s="31" t="s">
        <v>84</v>
      </c>
      <c r="AG45" s="37" t="s">
        <v>85</v>
      </c>
      <c r="AH45" s="37" t="s">
        <v>86</v>
      </c>
      <c r="AI45" s="37" t="s">
        <v>87</v>
      </c>
      <c r="AJ45" s="76" t="s">
        <v>88</v>
      </c>
      <c r="AK45" s="77" t="s">
        <v>76</v>
      </c>
      <c r="AL45" s="77" t="s">
        <v>76</v>
      </c>
      <c r="AM45" s="77" t="s">
        <v>76</v>
      </c>
      <c r="AN45" s="77" t="s">
        <v>76</v>
      </c>
      <c r="AO45" s="77" t="s">
        <v>76</v>
      </c>
      <c r="AP45" s="77" t="s">
        <v>76</v>
      </c>
      <c r="AQ45" s="77" t="s">
        <v>76</v>
      </c>
      <c r="AR45" s="77" t="s">
        <v>76</v>
      </c>
      <c r="AS45" s="44"/>
      <c r="AT45" s="46"/>
      <c r="AU45" s="46"/>
      <c r="AV45" s="46"/>
      <c r="AW45" s="46"/>
      <c r="AX45" s="46"/>
      <c r="AY45" s="46"/>
      <c r="AZ45" s="46"/>
      <c r="BA45" s="46"/>
      <c r="BB45" s="46"/>
      <c r="BC45" s="46"/>
      <c r="BD45" s="46"/>
      <c r="BE45" s="46"/>
      <c r="BF45" s="46"/>
      <c r="BG45" s="46"/>
      <c r="BH45" s="46"/>
      <c r="BI45" s="46"/>
      <c r="BJ45" s="46"/>
      <c r="BK45" s="46"/>
      <c r="BL45" s="46"/>
      <c r="BM45" s="46"/>
      <c r="BN45" s="46"/>
      <c r="BO45" s="46"/>
      <c r="BP45" s="47"/>
      <c r="BQ45" s="47"/>
    </row>
    <row r="46" spans="1:69" ht="106.5" customHeight="1">
      <c r="A46" s="30"/>
      <c r="B46" s="31" t="s">
        <v>133</v>
      </c>
      <c r="C46" s="31">
        <v>2715884</v>
      </c>
      <c r="D46" s="31" t="s">
        <v>70</v>
      </c>
      <c r="E46" s="93" t="s">
        <v>328</v>
      </c>
      <c r="F46" s="91">
        <v>2025</v>
      </c>
      <c r="G46" s="34">
        <v>45993</v>
      </c>
      <c r="H46" s="88" t="s">
        <v>329</v>
      </c>
      <c r="I46" s="88" t="s">
        <v>329</v>
      </c>
      <c r="J46" s="31" t="s">
        <v>330</v>
      </c>
      <c r="K46" s="31" t="s">
        <v>74</v>
      </c>
      <c r="L46" s="37" t="s">
        <v>331</v>
      </c>
      <c r="M46" s="34">
        <v>45992</v>
      </c>
      <c r="N46" s="37" t="s">
        <v>208</v>
      </c>
      <c r="O46" s="37" t="s">
        <v>76</v>
      </c>
      <c r="P46" s="37" t="s">
        <v>76</v>
      </c>
      <c r="Q46" s="37" t="s">
        <v>76</v>
      </c>
      <c r="R46" s="37" t="s">
        <v>332</v>
      </c>
      <c r="S46" s="37" t="s">
        <v>333</v>
      </c>
      <c r="T46" s="38">
        <v>1445942942</v>
      </c>
      <c r="U46" s="39">
        <v>1445942942</v>
      </c>
      <c r="V46" s="38">
        <v>1328213485</v>
      </c>
      <c r="W46" s="38">
        <v>0</v>
      </c>
      <c r="X46" s="40" t="s">
        <v>77</v>
      </c>
      <c r="Y46" s="37" t="s">
        <v>78</v>
      </c>
      <c r="Z46" s="52" t="s">
        <v>334</v>
      </c>
      <c r="AA46" s="52" t="s">
        <v>334</v>
      </c>
      <c r="AB46" s="36" t="s">
        <v>100</v>
      </c>
      <c r="AC46" s="36" t="s">
        <v>101</v>
      </c>
      <c r="AD46" s="36" t="s">
        <v>110</v>
      </c>
      <c r="AE46" s="95" t="s">
        <v>335</v>
      </c>
      <c r="AF46" s="42" t="s">
        <v>84</v>
      </c>
      <c r="AG46" s="36" t="s">
        <v>96</v>
      </c>
      <c r="AH46" s="36" t="s">
        <v>76</v>
      </c>
      <c r="AI46" s="36" t="s">
        <v>87</v>
      </c>
      <c r="AJ46" s="43" t="s">
        <v>84</v>
      </c>
      <c r="AK46" s="44" t="s">
        <v>76</v>
      </c>
      <c r="AL46" s="44" t="s">
        <v>76</v>
      </c>
      <c r="AM46" s="44" t="s">
        <v>76</v>
      </c>
      <c r="AN46" s="44" t="s">
        <v>76</v>
      </c>
      <c r="AO46" s="44" t="s">
        <v>76</v>
      </c>
      <c r="AP46" s="44" t="s">
        <v>76</v>
      </c>
      <c r="AQ46" s="44" t="s">
        <v>76</v>
      </c>
      <c r="AR46" s="44" t="s">
        <v>76</v>
      </c>
      <c r="AS46" s="44"/>
      <c r="AT46" s="46"/>
      <c r="AU46" s="46"/>
      <c r="AV46" s="46"/>
      <c r="AW46" s="46"/>
      <c r="AX46" s="46"/>
      <c r="AY46" s="46"/>
      <c r="AZ46" s="46"/>
      <c r="BA46" s="46"/>
      <c r="BB46" s="46"/>
      <c r="BC46" s="46"/>
      <c r="BD46" s="46"/>
      <c r="BE46" s="46"/>
      <c r="BF46" s="46"/>
      <c r="BG46" s="46"/>
      <c r="BH46" s="46"/>
      <c r="BI46" s="46"/>
      <c r="BJ46" s="46"/>
      <c r="BK46" s="46"/>
      <c r="BL46" s="46"/>
      <c r="BM46" s="46"/>
      <c r="BN46" s="46"/>
      <c r="BO46" s="46"/>
      <c r="BP46" s="47"/>
      <c r="BQ46" s="47"/>
    </row>
    <row r="47" spans="1:69" ht="111" customHeight="1">
      <c r="A47" s="96" t="s">
        <v>336</v>
      </c>
      <c r="B47" s="31" t="s">
        <v>133</v>
      </c>
      <c r="C47" s="31">
        <v>2715867</v>
      </c>
      <c r="D47" s="31" t="s">
        <v>70</v>
      </c>
      <c r="E47" s="93" t="s">
        <v>337</v>
      </c>
      <c r="F47" s="91">
        <v>2025</v>
      </c>
      <c r="G47" s="34">
        <v>45993</v>
      </c>
      <c r="H47" s="97" t="s">
        <v>338</v>
      </c>
      <c r="I47" s="97" t="s">
        <v>338</v>
      </c>
      <c r="J47" s="31" t="s">
        <v>73</v>
      </c>
      <c r="K47" s="31" t="s">
        <v>74</v>
      </c>
      <c r="L47" s="36" t="s">
        <v>75</v>
      </c>
      <c r="M47" s="34">
        <v>45992</v>
      </c>
      <c r="N47" s="37" t="s">
        <v>339</v>
      </c>
      <c r="O47" s="37" t="s">
        <v>76</v>
      </c>
      <c r="P47" s="37" t="s">
        <v>76</v>
      </c>
      <c r="Q47" s="37" t="s">
        <v>133</v>
      </c>
      <c r="R47" s="37" t="s">
        <v>340</v>
      </c>
      <c r="S47" s="37" t="s">
        <v>341</v>
      </c>
      <c r="T47" s="38">
        <v>0</v>
      </c>
      <c r="U47" s="39">
        <v>0</v>
      </c>
      <c r="V47" s="38">
        <v>0</v>
      </c>
      <c r="W47" s="98">
        <v>0</v>
      </c>
      <c r="X47" s="40" t="s">
        <v>254</v>
      </c>
      <c r="Y47" s="37" t="s">
        <v>78</v>
      </c>
      <c r="Z47" s="52" t="s">
        <v>342</v>
      </c>
      <c r="AA47" s="52" t="s">
        <v>342</v>
      </c>
      <c r="AB47" s="52" t="s">
        <v>149</v>
      </c>
      <c r="AC47" s="36" t="s">
        <v>76</v>
      </c>
      <c r="AD47" s="36" t="s">
        <v>343</v>
      </c>
      <c r="AE47" s="36" t="s">
        <v>344</v>
      </c>
      <c r="AF47" s="42" t="s">
        <v>84</v>
      </c>
      <c r="AG47" s="36" t="s">
        <v>96</v>
      </c>
      <c r="AH47" s="36" t="s">
        <v>76</v>
      </c>
      <c r="AI47" s="36" t="s">
        <v>87</v>
      </c>
      <c r="AJ47" s="43" t="s">
        <v>84</v>
      </c>
      <c r="AK47" s="44" t="s">
        <v>76</v>
      </c>
      <c r="AL47" s="44" t="s">
        <v>76</v>
      </c>
      <c r="AM47" s="44" t="s">
        <v>76</v>
      </c>
      <c r="AN47" s="44" t="s">
        <v>76</v>
      </c>
      <c r="AO47" s="44" t="s">
        <v>76</v>
      </c>
      <c r="AP47" s="44" t="s">
        <v>76</v>
      </c>
      <c r="AQ47" s="44" t="s">
        <v>76</v>
      </c>
      <c r="AR47" s="44" t="s">
        <v>76</v>
      </c>
      <c r="AS47" s="77"/>
      <c r="AT47" s="46"/>
      <c r="AU47" s="46"/>
      <c r="AV47" s="46"/>
      <c r="AW47" s="46"/>
      <c r="AX47" s="46"/>
      <c r="AY47" s="46"/>
      <c r="AZ47" s="46"/>
      <c r="BA47" s="46"/>
      <c r="BB47" s="46"/>
      <c r="BC47" s="46"/>
      <c r="BD47" s="46"/>
      <c r="BE47" s="46"/>
      <c r="BF47" s="46"/>
      <c r="BG47" s="46"/>
      <c r="BH47" s="46"/>
      <c r="BI47" s="46"/>
      <c r="BJ47" s="46"/>
      <c r="BK47" s="46"/>
      <c r="BL47" s="46"/>
      <c r="BM47" s="46"/>
      <c r="BN47" s="46"/>
      <c r="BO47" s="46"/>
      <c r="BP47" s="47"/>
      <c r="BQ47" s="47"/>
    </row>
    <row r="48" spans="1:69" ht="113.25" customHeight="1">
      <c r="A48" s="30"/>
      <c r="B48" s="31" t="s">
        <v>133</v>
      </c>
      <c r="C48" s="31">
        <v>2702137</v>
      </c>
      <c r="D48" s="31" t="s">
        <v>70</v>
      </c>
      <c r="E48" s="93" t="s">
        <v>345</v>
      </c>
      <c r="F48" s="91">
        <v>2025</v>
      </c>
      <c r="G48" s="34">
        <v>45985</v>
      </c>
      <c r="H48" s="88" t="s">
        <v>346</v>
      </c>
      <c r="I48" s="99" t="s">
        <v>346</v>
      </c>
      <c r="J48" s="31" t="s">
        <v>347</v>
      </c>
      <c r="K48" s="31" t="s">
        <v>74</v>
      </c>
      <c r="L48" s="36" t="s">
        <v>141</v>
      </c>
      <c r="M48" s="34">
        <v>45975</v>
      </c>
      <c r="N48" s="37" t="s">
        <v>191</v>
      </c>
      <c r="O48" s="37" t="s">
        <v>76</v>
      </c>
      <c r="P48" s="37" t="s">
        <v>76</v>
      </c>
      <c r="Q48" s="37" t="s">
        <v>76</v>
      </c>
      <c r="R48" s="100" t="s">
        <v>348</v>
      </c>
      <c r="S48" s="37" t="s">
        <v>349</v>
      </c>
      <c r="T48" s="38">
        <v>1308830000</v>
      </c>
      <c r="U48" s="39">
        <v>1308830000</v>
      </c>
      <c r="V48" s="101">
        <v>1207298034</v>
      </c>
      <c r="W48" s="98">
        <v>0</v>
      </c>
      <c r="X48" s="40" t="s">
        <v>77</v>
      </c>
      <c r="Y48" s="37" t="s">
        <v>78</v>
      </c>
      <c r="Z48" s="52" t="s">
        <v>350</v>
      </c>
      <c r="AA48" s="52" t="s">
        <v>350</v>
      </c>
      <c r="AB48" s="36" t="s">
        <v>224</v>
      </c>
      <c r="AC48" s="36" t="s">
        <v>76</v>
      </c>
      <c r="AD48" s="36" t="s">
        <v>110</v>
      </c>
      <c r="AE48" s="37" t="s">
        <v>248</v>
      </c>
      <c r="AF48" s="31" t="s">
        <v>84</v>
      </c>
      <c r="AG48" s="37" t="s">
        <v>85</v>
      </c>
      <c r="AH48" s="37" t="s">
        <v>86</v>
      </c>
      <c r="AI48" s="37" t="s">
        <v>87</v>
      </c>
      <c r="AJ48" s="76" t="s">
        <v>88</v>
      </c>
      <c r="AK48" s="77" t="s">
        <v>76</v>
      </c>
      <c r="AL48" s="77" t="s">
        <v>76</v>
      </c>
      <c r="AM48" s="77" t="s">
        <v>76</v>
      </c>
      <c r="AN48" s="77" t="s">
        <v>76</v>
      </c>
      <c r="AO48" s="77" t="s">
        <v>76</v>
      </c>
      <c r="AP48" s="77" t="s">
        <v>76</v>
      </c>
      <c r="AQ48" s="77" t="s">
        <v>76</v>
      </c>
      <c r="AR48" s="77" t="s">
        <v>76</v>
      </c>
      <c r="AS48" s="77" t="s">
        <v>76</v>
      </c>
      <c r="AT48" s="46"/>
      <c r="AU48" s="46"/>
      <c r="AV48" s="46"/>
      <c r="AW48" s="46"/>
      <c r="AX48" s="46"/>
      <c r="AY48" s="46"/>
      <c r="AZ48" s="46"/>
      <c r="BA48" s="46"/>
      <c r="BB48" s="46"/>
      <c r="BC48" s="46"/>
      <c r="BD48" s="46"/>
      <c r="BE48" s="46"/>
      <c r="BF48" s="46"/>
      <c r="BG48" s="46"/>
      <c r="BH48" s="46"/>
      <c r="BI48" s="46"/>
      <c r="BJ48" s="46"/>
      <c r="BK48" s="46"/>
      <c r="BL48" s="46"/>
      <c r="BM48" s="46"/>
      <c r="BN48" s="46"/>
      <c r="BO48" s="46"/>
      <c r="BP48" s="47"/>
      <c r="BQ48" s="47"/>
    </row>
    <row r="49" spans="1:69" ht="98.25" customHeight="1">
      <c r="A49" s="30"/>
      <c r="B49" s="31" t="s">
        <v>133</v>
      </c>
      <c r="C49" s="31">
        <v>2708990</v>
      </c>
      <c r="D49" s="31" t="s">
        <v>70</v>
      </c>
      <c r="E49" s="102" t="s">
        <v>351</v>
      </c>
      <c r="F49" s="91">
        <v>2025</v>
      </c>
      <c r="G49" s="34">
        <v>45968</v>
      </c>
      <c r="H49" s="88" t="s">
        <v>352</v>
      </c>
      <c r="I49" s="99" t="s">
        <v>352</v>
      </c>
      <c r="J49" s="31" t="s">
        <v>353</v>
      </c>
      <c r="K49" s="31" t="s">
        <v>74</v>
      </c>
      <c r="L49" s="37" t="s">
        <v>272</v>
      </c>
      <c r="M49" s="34">
        <v>45965</v>
      </c>
      <c r="N49" s="37" t="s">
        <v>191</v>
      </c>
      <c r="O49" s="37" t="s">
        <v>76</v>
      </c>
      <c r="P49" s="37" t="s">
        <v>76</v>
      </c>
      <c r="Q49" s="37" t="s">
        <v>76</v>
      </c>
      <c r="R49" s="37" t="s">
        <v>354</v>
      </c>
      <c r="S49" s="37" t="s">
        <v>355</v>
      </c>
      <c r="T49" s="38">
        <v>76175000</v>
      </c>
      <c r="U49" s="39">
        <v>76188169.920000002</v>
      </c>
      <c r="V49" s="101">
        <v>70246380</v>
      </c>
      <c r="W49" s="98">
        <v>0</v>
      </c>
      <c r="X49" s="40" t="s">
        <v>77</v>
      </c>
      <c r="Y49" s="37" t="s">
        <v>78</v>
      </c>
      <c r="Z49" s="52" t="s">
        <v>299</v>
      </c>
      <c r="AA49" s="52" t="s">
        <v>299</v>
      </c>
      <c r="AB49" s="52" t="s">
        <v>149</v>
      </c>
      <c r="AC49" s="36" t="s">
        <v>76</v>
      </c>
      <c r="AD49" s="37" t="s">
        <v>110</v>
      </c>
      <c r="AE49" s="37" t="s">
        <v>211</v>
      </c>
      <c r="AF49" s="31" t="s">
        <v>84</v>
      </c>
      <c r="AG49" s="37" t="s">
        <v>85</v>
      </c>
      <c r="AH49" s="37" t="s">
        <v>86</v>
      </c>
      <c r="AI49" s="37" t="s">
        <v>87</v>
      </c>
      <c r="AJ49" s="76" t="s">
        <v>88</v>
      </c>
      <c r="AK49" s="77" t="s">
        <v>76</v>
      </c>
      <c r="AL49" s="77" t="s">
        <v>76</v>
      </c>
      <c r="AM49" s="77" t="s">
        <v>76</v>
      </c>
      <c r="AN49" s="77" t="s">
        <v>76</v>
      </c>
      <c r="AO49" s="77" t="s">
        <v>76</v>
      </c>
      <c r="AP49" s="77" t="s">
        <v>76</v>
      </c>
      <c r="AQ49" s="77" t="s">
        <v>76</v>
      </c>
      <c r="AR49" s="77" t="s">
        <v>76</v>
      </c>
      <c r="AS49" s="77" t="s">
        <v>76</v>
      </c>
      <c r="AT49" s="46"/>
      <c r="AU49" s="46"/>
      <c r="AV49" s="46"/>
      <c r="AW49" s="46"/>
      <c r="AX49" s="46"/>
      <c r="AY49" s="46"/>
      <c r="AZ49" s="46"/>
      <c r="BA49" s="46"/>
      <c r="BB49" s="46"/>
      <c r="BC49" s="46"/>
      <c r="BD49" s="46"/>
      <c r="BE49" s="46"/>
      <c r="BF49" s="46"/>
      <c r="BG49" s="46"/>
      <c r="BH49" s="46"/>
      <c r="BI49" s="46"/>
      <c r="BJ49" s="46"/>
      <c r="BK49" s="46"/>
      <c r="BL49" s="46"/>
      <c r="BM49" s="46"/>
      <c r="BN49" s="46"/>
      <c r="BO49" s="46"/>
      <c r="BP49" s="47"/>
      <c r="BQ49" s="47"/>
    </row>
    <row r="50" spans="1:69" ht="98.25" customHeight="1">
      <c r="A50" s="30"/>
      <c r="B50" s="31" t="s">
        <v>133</v>
      </c>
      <c r="C50" s="31">
        <v>2693720</v>
      </c>
      <c r="D50" s="31" t="s">
        <v>70</v>
      </c>
      <c r="E50" s="102" t="s">
        <v>356</v>
      </c>
      <c r="F50" s="91">
        <v>2025</v>
      </c>
      <c r="G50" s="34">
        <v>45965</v>
      </c>
      <c r="H50" s="88" t="s">
        <v>357</v>
      </c>
      <c r="I50" s="99" t="s">
        <v>357</v>
      </c>
      <c r="J50" s="31" t="s">
        <v>358</v>
      </c>
      <c r="K50" s="31" t="s">
        <v>74</v>
      </c>
      <c r="L50" s="36" t="s">
        <v>75</v>
      </c>
      <c r="M50" s="37" t="s">
        <v>359</v>
      </c>
      <c r="N50" s="37" t="s">
        <v>360</v>
      </c>
      <c r="O50" s="37" t="s">
        <v>76</v>
      </c>
      <c r="P50" s="37" t="s">
        <v>76</v>
      </c>
      <c r="Q50" s="37" t="s">
        <v>76</v>
      </c>
      <c r="R50" s="37" t="s">
        <v>361</v>
      </c>
      <c r="S50" s="37" t="s">
        <v>362</v>
      </c>
      <c r="T50" s="39" t="s">
        <v>76</v>
      </c>
      <c r="U50" s="39" t="s">
        <v>76</v>
      </c>
      <c r="V50" s="103" t="s">
        <v>76</v>
      </c>
      <c r="W50" s="98" t="s">
        <v>76</v>
      </c>
      <c r="X50" s="40" t="s">
        <v>77</v>
      </c>
      <c r="Y50" s="37" t="s">
        <v>78</v>
      </c>
      <c r="Z50" s="52" t="s">
        <v>223</v>
      </c>
      <c r="AA50" s="52" t="s">
        <v>223</v>
      </c>
      <c r="AB50" s="42" t="s">
        <v>80</v>
      </c>
      <c r="AC50" s="42" t="s">
        <v>81</v>
      </c>
      <c r="AD50" s="36" t="s">
        <v>363</v>
      </c>
      <c r="AE50" s="36" t="s">
        <v>103</v>
      </c>
      <c r="AF50" s="42" t="s">
        <v>84</v>
      </c>
      <c r="AG50" s="36" t="s">
        <v>85</v>
      </c>
      <c r="AH50" s="36" t="s">
        <v>86</v>
      </c>
      <c r="AI50" s="36" t="s">
        <v>87</v>
      </c>
      <c r="AJ50" s="43" t="s">
        <v>88</v>
      </c>
      <c r="AK50" s="44" t="s">
        <v>76</v>
      </c>
      <c r="AL50" s="44" t="s">
        <v>76</v>
      </c>
      <c r="AM50" s="44" t="s">
        <v>76</v>
      </c>
      <c r="AN50" s="44" t="s">
        <v>76</v>
      </c>
      <c r="AO50" s="44" t="s">
        <v>76</v>
      </c>
      <c r="AP50" s="44"/>
      <c r="AQ50" s="44"/>
      <c r="AR50" s="44"/>
      <c r="AS50" s="44"/>
      <c r="AT50" s="46"/>
      <c r="AU50" s="46"/>
      <c r="AV50" s="46"/>
      <c r="AW50" s="46"/>
      <c r="AX50" s="46"/>
      <c r="AY50" s="46"/>
      <c r="AZ50" s="46"/>
      <c r="BA50" s="46"/>
      <c r="BB50" s="46"/>
      <c r="BC50" s="46"/>
      <c r="BD50" s="46"/>
      <c r="BE50" s="46"/>
      <c r="BF50" s="46"/>
      <c r="BG50" s="46"/>
      <c r="BH50" s="46"/>
      <c r="BI50" s="46"/>
      <c r="BJ50" s="46"/>
      <c r="BK50" s="46"/>
      <c r="BL50" s="46"/>
      <c r="BM50" s="46"/>
      <c r="BN50" s="46"/>
      <c r="BO50" s="46"/>
      <c r="BP50" s="47"/>
      <c r="BQ50" s="47"/>
    </row>
    <row r="51" spans="1:69" ht="151.5" customHeight="1">
      <c r="A51" s="30"/>
      <c r="B51" s="31" t="s">
        <v>133</v>
      </c>
      <c r="C51" s="31">
        <v>2714506</v>
      </c>
      <c r="D51" s="31" t="s">
        <v>70</v>
      </c>
      <c r="E51" s="102" t="s">
        <v>364</v>
      </c>
      <c r="F51" s="91">
        <v>2025</v>
      </c>
      <c r="G51" s="34">
        <v>45952</v>
      </c>
      <c r="H51" s="88" t="s">
        <v>365</v>
      </c>
      <c r="I51" s="99" t="s">
        <v>365</v>
      </c>
      <c r="J51" s="31" t="s">
        <v>73</v>
      </c>
      <c r="K51" s="31" t="s">
        <v>74</v>
      </c>
      <c r="L51" s="36" t="s">
        <v>75</v>
      </c>
      <c r="M51" s="34">
        <v>45947</v>
      </c>
      <c r="N51" s="37" t="s">
        <v>360</v>
      </c>
      <c r="O51" s="37" t="s">
        <v>76</v>
      </c>
      <c r="P51" s="37" t="s">
        <v>76</v>
      </c>
      <c r="Q51" s="37" t="s">
        <v>76</v>
      </c>
      <c r="R51" s="37" t="s">
        <v>366</v>
      </c>
      <c r="S51" s="37" t="s">
        <v>367</v>
      </c>
      <c r="T51" s="101">
        <v>13500000</v>
      </c>
      <c r="U51" s="103">
        <v>13500000</v>
      </c>
      <c r="V51" s="103" t="s">
        <v>76</v>
      </c>
      <c r="W51" s="98" t="s">
        <v>76</v>
      </c>
      <c r="X51" s="40" t="s">
        <v>77</v>
      </c>
      <c r="Y51" s="37" t="s">
        <v>78</v>
      </c>
      <c r="Z51" s="52" t="s">
        <v>299</v>
      </c>
      <c r="AA51" s="52" t="s">
        <v>129</v>
      </c>
      <c r="AB51" s="42" t="s">
        <v>80</v>
      </c>
      <c r="AC51" s="42" t="s">
        <v>81</v>
      </c>
      <c r="AD51" s="36" t="s">
        <v>82</v>
      </c>
      <c r="AE51" s="36" t="s">
        <v>368</v>
      </c>
      <c r="AF51" s="42" t="s">
        <v>84</v>
      </c>
      <c r="AG51" s="36" t="s">
        <v>85</v>
      </c>
      <c r="AH51" s="36" t="s">
        <v>86</v>
      </c>
      <c r="AI51" s="36" t="s">
        <v>87</v>
      </c>
      <c r="AJ51" s="43" t="s">
        <v>88</v>
      </c>
      <c r="AK51" s="44" t="s">
        <v>76</v>
      </c>
      <c r="AL51" s="44" t="s">
        <v>76</v>
      </c>
      <c r="AM51" s="44" t="s">
        <v>76</v>
      </c>
      <c r="AN51" s="44" t="s">
        <v>76</v>
      </c>
      <c r="AO51" s="44" t="s">
        <v>76</v>
      </c>
      <c r="AP51" s="44"/>
      <c r="AQ51" s="44"/>
      <c r="AR51" s="44"/>
      <c r="AS51" s="44"/>
      <c r="AT51" s="46"/>
      <c r="AU51" s="46"/>
      <c r="AV51" s="46"/>
      <c r="AW51" s="46"/>
      <c r="AX51" s="46"/>
      <c r="AY51" s="46"/>
      <c r="AZ51" s="46"/>
      <c r="BA51" s="46"/>
      <c r="BB51" s="46"/>
      <c r="BC51" s="46"/>
      <c r="BD51" s="46"/>
      <c r="BE51" s="46"/>
      <c r="BF51" s="46"/>
      <c r="BG51" s="46"/>
      <c r="BH51" s="46"/>
      <c r="BI51" s="46"/>
      <c r="BJ51" s="46"/>
      <c r="BK51" s="46"/>
      <c r="BL51" s="46"/>
      <c r="BM51" s="46"/>
      <c r="BN51" s="46"/>
      <c r="BO51" s="46"/>
      <c r="BP51" s="47"/>
      <c r="BQ51" s="47"/>
    </row>
    <row r="52" spans="1:69" ht="135" customHeight="1">
      <c r="A52" s="30"/>
      <c r="B52" s="31" t="s">
        <v>133</v>
      </c>
      <c r="C52" s="31">
        <v>2706841</v>
      </c>
      <c r="D52" s="31" t="s">
        <v>70</v>
      </c>
      <c r="E52" s="104" t="s">
        <v>369</v>
      </c>
      <c r="F52" s="91">
        <v>2025</v>
      </c>
      <c r="G52" s="34">
        <v>45950</v>
      </c>
      <c r="H52" s="99" t="s">
        <v>370</v>
      </c>
      <c r="I52" s="99" t="s">
        <v>370</v>
      </c>
      <c r="J52" s="31" t="s">
        <v>73</v>
      </c>
      <c r="K52" s="31" t="s">
        <v>74</v>
      </c>
      <c r="L52" s="36" t="s">
        <v>141</v>
      </c>
      <c r="M52" s="34">
        <v>45946</v>
      </c>
      <c r="N52" s="37" t="s">
        <v>360</v>
      </c>
      <c r="O52" s="37" t="s">
        <v>76</v>
      </c>
      <c r="P52" s="37" t="s">
        <v>76</v>
      </c>
      <c r="Q52" s="37" t="s">
        <v>76</v>
      </c>
      <c r="R52" s="37" t="s">
        <v>371</v>
      </c>
      <c r="S52" s="37" t="s">
        <v>372</v>
      </c>
      <c r="T52" s="101">
        <v>534000000</v>
      </c>
      <c r="U52" s="103">
        <v>534000000</v>
      </c>
      <c r="V52" s="103" t="s">
        <v>76</v>
      </c>
      <c r="W52" s="98" t="s">
        <v>76</v>
      </c>
      <c r="X52" s="40" t="s">
        <v>254</v>
      </c>
      <c r="Y52" s="37" t="s">
        <v>78</v>
      </c>
      <c r="Z52" s="52" t="s">
        <v>373</v>
      </c>
      <c r="AA52" s="52" t="s">
        <v>373</v>
      </c>
      <c r="AB52" s="36" t="s">
        <v>94</v>
      </c>
      <c r="AC52" s="42" t="s">
        <v>187</v>
      </c>
      <c r="AD52" s="36" t="s">
        <v>82</v>
      </c>
      <c r="AE52" s="36" t="s">
        <v>248</v>
      </c>
      <c r="AF52" s="42" t="s">
        <v>84</v>
      </c>
      <c r="AG52" s="36" t="s">
        <v>85</v>
      </c>
      <c r="AH52" s="36" t="s">
        <v>132</v>
      </c>
      <c r="AI52" s="36" t="s">
        <v>87</v>
      </c>
      <c r="AJ52" s="43" t="s">
        <v>88</v>
      </c>
      <c r="AK52" s="44" t="s">
        <v>76</v>
      </c>
      <c r="AL52" s="44" t="s">
        <v>76</v>
      </c>
      <c r="AM52" s="44" t="s">
        <v>76</v>
      </c>
      <c r="AN52" s="44" t="s">
        <v>76</v>
      </c>
      <c r="AO52" s="44" t="s">
        <v>76</v>
      </c>
      <c r="AP52" s="44" t="s">
        <v>76</v>
      </c>
      <c r="AQ52" s="44" t="s">
        <v>76</v>
      </c>
      <c r="AR52" s="44" t="s">
        <v>76</v>
      </c>
      <c r="AS52" s="44" t="s">
        <v>76</v>
      </c>
      <c r="AT52" s="46"/>
      <c r="AU52" s="46"/>
      <c r="AV52" s="46"/>
      <c r="AW52" s="46"/>
      <c r="AX52" s="46"/>
      <c r="AY52" s="46"/>
      <c r="AZ52" s="46"/>
      <c r="BA52" s="46"/>
      <c r="BB52" s="46"/>
      <c r="BC52" s="46"/>
      <c r="BD52" s="46"/>
      <c r="BE52" s="46"/>
      <c r="BF52" s="46"/>
      <c r="BG52" s="46"/>
      <c r="BH52" s="46"/>
      <c r="BI52" s="46"/>
      <c r="BJ52" s="46"/>
      <c r="BK52" s="46"/>
      <c r="BL52" s="46"/>
      <c r="BM52" s="46"/>
      <c r="BN52" s="46"/>
      <c r="BO52" s="46"/>
      <c r="BP52" s="47"/>
      <c r="BQ52" s="47"/>
    </row>
    <row r="53" spans="1:69" ht="98.25" customHeight="1">
      <c r="A53" s="31"/>
      <c r="B53" s="31" t="s">
        <v>133</v>
      </c>
      <c r="C53" s="31">
        <v>2706806</v>
      </c>
      <c r="D53" s="31" t="s">
        <v>70</v>
      </c>
      <c r="E53" s="102" t="s">
        <v>374</v>
      </c>
      <c r="F53" s="91">
        <v>2025</v>
      </c>
      <c r="G53" s="34">
        <v>45950</v>
      </c>
      <c r="H53" s="99" t="s">
        <v>375</v>
      </c>
      <c r="I53" s="99" t="s">
        <v>375</v>
      </c>
      <c r="J53" s="31" t="s">
        <v>376</v>
      </c>
      <c r="K53" s="31" t="s">
        <v>74</v>
      </c>
      <c r="L53" s="36" t="s">
        <v>141</v>
      </c>
      <c r="M53" s="34">
        <v>45946</v>
      </c>
      <c r="N53" s="37" t="s">
        <v>208</v>
      </c>
      <c r="O53" s="37" t="s">
        <v>76</v>
      </c>
      <c r="P53" s="37" t="s">
        <v>76</v>
      </c>
      <c r="Q53" s="37" t="s">
        <v>76</v>
      </c>
      <c r="R53" s="37" t="s">
        <v>377</v>
      </c>
      <c r="S53" s="37" t="s">
        <v>378</v>
      </c>
      <c r="T53" s="101">
        <v>4419291766</v>
      </c>
      <c r="U53" s="103">
        <v>4419291766</v>
      </c>
      <c r="V53" s="101">
        <v>4084198107</v>
      </c>
      <c r="W53" s="98">
        <v>0</v>
      </c>
      <c r="X53" s="40" t="s">
        <v>77</v>
      </c>
      <c r="Y53" s="37" t="s">
        <v>78</v>
      </c>
      <c r="Z53" s="52" t="s">
        <v>129</v>
      </c>
      <c r="AA53" s="52" t="s">
        <v>129</v>
      </c>
      <c r="AB53" s="36" t="s">
        <v>224</v>
      </c>
      <c r="AC53" s="36" t="s">
        <v>76</v>
      </c>
      <c r="AD53" s="36" t="s">
        <v>110</v>
      </c>
      <c r="AE53" s="36" t="s">
        <v>248</v>
      </c>
      <c r="AF53" s="42" t="s">
        <v>131</v>
      </c>
      <c r="AG53" s="36" t="s">
        <v>85</v>
      </c>
      <c r="AH53" s="36" t="s">
        <v>132</v>
      </c>
      <c r="AI53" s="36" t="s">
        <v>87</v>
      </c>
      <c r="AJ53" s="43" t="s">
        <v>133</v>
      </c>
      <c r="AK53" s="44" t="s">
        <v>76</v>
      </c>
      <c r="AL53" s="44" t="s">
        <v>76</v>
      </c>
      <c r="AM53" s="44" t="s">
        <v>76</v>
      </c>
      <c r="AN53" s="44" t="s">
        <v>76</v>
      </c>
      <c r="AO53" s="44" t="s">
        <v>76</v>
      </c>
      <c r="AP53" s="44" t="s">
        <v>76</v>
      </c>
      <c r="AQ53" s="44" t="s">
        <v>76</v>
      </c>
      <c r="AR53" s="44" t="s">
        <v>76</v>
      </c>
      <c r="AS53" s="44" t="s">
        <v>76</v>
      </c>
      <c r="AT53" s="46"/>
      <c r="AU53" s="46"/>
      <c r="AV53" s="46"/>
      <c r="AW53" s="46"/>
      <c r="AX53" s="46"/>
      <c r="AY53" s="46"/>
      <c r="AZ53" s="46"/>
      <c r="BA53" s="46"/>
      <c r="BB53" s="46"/>
      <c r="BC53" s="46"/>
      <c r="BD53" s="46"/>
      <c r="BE53" s="46"/>
      <c r="BF53" s="46"/>
      <c r="BG53" s="46"/>
      <c r="BH53" s="46"/>
      <c r="BI53" s="46"/>
      <c r="BJ53" s="46"/>
      <c r="BK53" s="46"/>
      <c r="BL53" s="46"/>
      <c r="BM53" s="46"/>
      <c r="BN53" s="46"/>
      <c r="BO53" s="46"/>
      <c r="BP53" s="47"/>
      <c r="BQ53" s="47"/>
    </row>
    <row r="54" spans="1:69" ht="98.25" customHeight="1">
      <c r="A54" s="31"/>
      <c r="B54" s="31" t="s">
        <v>133</v>
      </c>
      <c r="C54" s="31">
        <v>2704194</v>
      </c>
      <c r="D54" s="31" t="s">
        <v>70</v>
      </c>
      <c r="E54" s="102" t="s">
        <v>379</v>
      </c>
      <c r="F54" s="91">
        <v>2025</v>
      </c>
      <c r="G54" s="34">
        <v>45947</v>
      </c>
      <c r="H54" s="99" t="s">
        <v>380</v>
      </c>
      <c r="I54" s="99" t="s">
        <v>380</v>
      </c>
      <c r="J54" s="31" t="s">
        <v>73</v>
      </c>
      <c r="K54" s="31" t="s">
        <v>74</v>
      </c>
      <c r="L54" s="37" t="s">
        <v>120</v>
      </c>
      <c r="M54" s="34">
        <v>45946</v>
      </c>
      <c r="N54" s="37" t="s">
        <v>208</v>
      </c>
      <c r="O54" s="37" t="s">
        <v>76</v>
      </c>
      <c r="P54" s="37" t="s">
        <v>76</v>
      </c>
      <c r="Q54" s="37" t="s">
        <v>76</v>
      </c>
      <c r="R54" s="37" t="s">
        <v>381</v>
      </c>
      <c r="S54" s="37" t="s">
        <v>382</v>
      </c>
      <c r="T54" s="101" t="s">
        <v>76</v>
      </c>
      <c r="U54" s="101" t="s">
        <v>76</v>
      </c>
      <c r="V54" s="103" t="s">
        <v>76</v>
      </c>
      <c r="W54" s="98" t="s">
        <v>76</v>
      </c>
      <c r="X54" s="40" t="s">
        <v>77</v>
      </c>
      <c r="Y54" s="37" t="s">
        <v>78</v>
      </c>
      <c r="Z54" s="37" t="s">
        <v>383</v>
      </c>
      <c r="AA54" s="37" t="s">
        <v>383</v>
      </c>
      <c r="AB54" s="36" t="s">
        <v>109</v>
      </c>
      <c r="AC54" s="36" t="s">
        <v>101</v>
      </c>
      <c r="AD54" s="36" t="s">
        <v>110</v>
      </c>
      <c r="AE54" s="36" t="s">
        <v>384</v>
      </c>
      <c r="AF54" s="42" t="s">
        <v>84</v>
      </c>
      <c r="AG54" s="36" t="s">
        <v>385</v>
      </c>
      <c r="AH54" s="36" t="s">
        <v>76</v>
      </c>
      <c r="AI54" s="105" t="s">
        <v>87</v>
      </c>
      <c r="AJ54" s="43" t="s">
        <v>84</v>
      </c>
      <c r="AK54" s="44" t="s">
        <v>76</v>
      </c>
      <c r="AL54" s="44" t="s">
        <v>76</v>
      </c>
      <c r="AM54" s="44" t="s">
        <v>76</v>
      </c>
      <c r="AN54" s="44" t="s">
        <v>76</v>
      </c>
      <c r="AO54" s="44" t="s">
        <v>76</v>
      </c>
      <c r="AP54" s="44"/>
      <c r="AQ54" s="44"/>
      <c r="AR54" s="44"/>
      <c r="AS54" s="44"/>
      <c r="AT54" s="46"/>
      <c r="AU54" s="46"/>
      <c r="AV54" s="46"/>
      <c r="AW54" s="46"/>
      <c r="AX54" s="46"/>
      <c r="AY54" s="46"/>
      <c r="AZ54" s="46"/>
      <c r="BA54" s="46"/>
      <c r="BB54" s="46"/>
      <c r="BC54" s="46"/>
      <c r="BD54" s="46"/>
      <c r="BE54" s="46"/>
      <c r="BF54" s="46"/>
      <c r="BG54" s="46"/>
      <c r="BH54" s="46"/>
      <c r="BI54" s="46"/>
      <c r="BJ54" s="46"/>
      <c r="BK54" s="46"/>
      <c r="BL54" s="46"/>
      <c r="BM54" s="46"/>
      <c r="BN54" s="46"/>
      <c r="BO54" s="46"/>
      <c r="BP54" s="47"/>
      <c r="BQ54" s="47"/>
    </row>
    <row r="55" spans="1:69" ht="98.25" customHeight="1">
      <c r="A55" s="31"/>
      <c r="B55" s="31" t="s">
        <v>133</v>
      </c>
      <c r="C55" s="31">
        <v>2616876</v>
      </c>
      <c r="D55" s="31" t="s">
        <v>70</v>
      </c>
      <c r="E55" s="102" t="s">
        <v>386</v>
      </c>
      <c r="F55" s="91">
        <v>2025</v>
      </c>
      <c r="G55" s="34">
        <v>45946</v>
      </c>
      <c r="H55" s="99" t="s">
        <v>387</v>
      </c>
      <c r="I55" s="99" t="s">
        <v>387</v>
      </c>
      <c r="J55" s="31" t="s">
        <v>388</v>
      </c>
      <c r="K55" s="31" t="s">
        <v>389</v>
      </c>
      <c r="L55" s="37" t="s">
        <v>390</v>
      </c>
      <c r="M55" s="34">
        <v>45933</v>
      </c>
      <c r="N55" s="37" t="s">
        <v>391</v>
      </c>
      <c r="O55" s="37" t="s">
        <v>76</v>
      </c>
      <c r="P55" s="37" t="s">
        <v>76</v>
      </c>
      <c r="Q55" s="37" t="s">
        <v>76</v>
      </c>
      <c r="R55" s="37" t="s">
        <v>392</v>
      </c>
      <c r="S55" s="37" t="s">
        <v>393</v>
      </c>
      <c r="T55" s="101">
        <v>26000000</v>
      </c>
      <c r="U55" s="103">
        <v>28470000</v>
      </c>
      <c r="V55" s="101">
        <v>26910387</v>
      </c>
      <c r="W55" s="98">
        <v>0</v>
      </c>
      <c r="X55" s="40" t="s">
        <v>77</v>
      </c>
      <c r="Y55" s="37" t="s">
        <v>78</v>
      </c>
      <c r="Z55" s="37" t="s">
        <v>394</v>
      </c>
      <c r="AA55" s="37" t="s">
        <v>395</v>
      </c>
      <c r="AB55" s="36" t="s">
        <v>94</v>
      </c>
      <c r="AC55" s="42" t="s">
        <v>187</v>
      </c>
      <c r="AD55" s="36" t="s">
        <v>82</v>
      </c>
      <c r="AE55" s="37" t="s">
        <v>211</v>
      </c>
      <c r="AF55" s="42" t="s">
        <v>84</v>
      </c>
      <c r="AG55" s="36" t="s">
        <v>85</v>
      </c>
      <c r="AH55" s="36" t="s">
        <v>132</v>
      </c>
      <c r="AI55" s="36" t="s">
        <v>87</v>
      </c>
      <c r="AJ55" s="43" t="s">
        <v>88</v>
      </c>
      <c r="AK55" s="44" t="s">
        <v>76</v>
      </c>
      <c r="AL55" s="44" t="s">
        <v>76</v>
      </c>
      <c r="AM55" s="44" t="s">
        <v>76</v>
      </c>
      <c r="AN55" s="44" t="s">
        <v>76</v>
      </c>
      <c r="AO55" s="44" t="s">
        <v>76</v>
      </c>
      <c r="AP55" s="44" t="s">
        <v>76</v>
      </c>
      <c r="AQ55" s="44" t="s">
        <v>76</v>
      </c>
      <c r="AR55" s="44" t="s">
        <v>76</v>
      </c>
      <c r="AS55" s="44" t="s">
        <v>76</v>
      </c>
      <c r="AT55" s="46"/>
      <c r="AU55" s="46"/>
      <c r="AV55" s="46"/>
      <c r="AW55" s="46"/>
      <c r="AX55" s="46"/>
      <c r="AY55" s="46"/>
      <c r="AZ55" s="46"/>
      <c r="BA55" s="46"/>
      <c r="BB55" s="46"/>
      <c r="BC55" s="46"/>
      <c r="BD55" s="46"/>
      <c r="BE55" s="46"/>
      <c r="BF55" s="46"/>
      <c r="BG55" s="46"/>
      <c r="BH55" s="46"/>
      <c r="BI55" s="46"/>
      <c r="BJ55" s="46"/>
      <c r="BK55" s="46"/>
      <c r="BL55" s="46"/>
      <c r="BM55" s="46"/>
      <c r="BN55" s="46"/>
      <c r="BO55" s="46"/>
      <c r="BP55" s="47"/>
      <c r="BQ55" s="47"/>
    </row>
    <row r="56" spans="1:69" ht="98.25" customHeight="1">
      <c r="A56" s="42"/>
      <c r="B56" s="42" t="s">
        <v>133</v>
      </c>
      <c r="C56" s="42">
        <v>2684356</v>
      </c>
      <c r="D56" s="42" t="s">
        <v>70</v>
      </c>
      <c r="E56" s="102" t="s">
        <v>396</v>
      </c>
      <c r="F56" s="91">
        <v>2025</v>
      </c>
      <c r="G56" s="89">
        <v>45930</v>
      </c>
      <c r="H56" s="99" t="s">
        <v>397</v>
      </c>
      <c r="I56" s="99" t="s">
        <v>397</v>
      </c>
      <c r="J56" s="42" t="s">
        <v>398</v>
      </c>
      <c r="K56" s="42" t="s">
        <v>74</v>
      </c>
      <c r="L56" s="36" t="s">
        <v>75</v>
      </c>
      <c r="M56" s="89">
        <v>45925</v>
      </c>
      <c r="N56" s="37" t="s">
        <v>360</v>
      </c>
      <c r="O56" s="36" t="s">
        <v>76</v>
      </c>
      <c r="P56" s="36" t="s">
        <v>76</v>
      </c>
      <c r="Q56" s="36" t="s">
        <v>76</v>
      </c>
      <c r="R56" s="36" t="s">
        <v>399</v>
      </c>
      <c r="S56" s="36" t="s">
        <v>400</v>
      </c>
      <c r="T56" s="106" t="s">
        <v>76</v>
      </c>
      <c r="U56" s="106" t="s">
        <v>76</v>
      </c>
      <c r="V56" s="107" t="s">
        <v>76</v>
      </c>
      <c r="W56" s="108" t="s">
        <v>76</v>
      </c>
      <c r="X56" s="109" t="s">
        <v>77</v>
      </c>
      <c r="Y56" s="36" t="s">
        <v>78</v>
      </c>
      <c r="Z56" s="36" t="s">
        <v>401</v>
      </c>
      <c r="AA56" s="36" t="s">
        <v>401</v>
      </c>
      <c r="AB56" s="52" t="s">
        <v>149</v>
      </c>
      <c r="AC56" s="36" t="s">
        <v>76</v>
      </c>
      <c r="AD56" s="36" t="s">
        <v>110</v>
      </c>
      <c r="AE56" s="37" t="s">
        <v>211</v>
      </c>
      <c r="AF56" s="42" t="s">
        <v>84</v>
      </c>
      <c r="AG56" s="36" t="s">
        <v>85</v>
      </c>
      <c r="AH56" s="36" t="s">
        <v>86</v>
      </c>
      <c r="AI56" s="36" t="s">
        <v>87</v>
      </c>
      <c r="AJ56" s="43" t="s">
        <v>88</v>
      </c>
      <c r="AK56" s="44" t="s">
        <v>76</v>
      </c>
      <c r="AL56" s="44" t="s">
        <v>76</v>
      </c>
      <c r="AM56" s="44" t="s">
        <v>76</v>
      </c>
      <c r="AN56" s="44" t="s">
        <v>76</v>
      </c>
      <c r="AO56" s="44" t="s">
        <v>76</v>
      </c>
      <c r="AP56" s="44" t="s">
        <v>76</v>
      </c>
      <c r="AQ56" s="44" t="s">
        <v>76</v>
      </c>
      <c r="AR56" s="44" t="s">
        <v>76</v>
      </c>
      <c r="AS56" s="44" t="s">
        <v>76</v>
      </c>
      <c r="AT56" s="44"/>
      <c r="AU56" s="44"/>
      <c r="AV56" s="44"/>
      <c r="AW56" s="44"/>
      <c r="AX56" s="44"/>
      <c r="AY56" s="44"/>
      <c r="AZ56" s="44"/>
      <c r="BA56" s="44"/>
      <c r="BB56" s="44"/>
      <c r="BC56" s="44"/>
      <c r="BD56" s="44"/>
      <c r="BE56" s="44"/>
      <c r="BF56" s="44"/>
      <c r="BG56" s="44"/>
      <c r="BH56" s="44"/>
      <c r="BI56" s="44"/>
      <c r="BJ56" s="44"/>
      <c r="BK56" s="44"/>
      <c r="BL56" s="44"/>
      <c r="BM56" s="44"/>
      <c r="BN56" s="44"/>
      <c r="BO56" s="44"/>
      <c r="BP56" s="36"/>
      <c r="BQ56" s="36"/>
    </row>
    <row r="57" spans="1:69" ht="98.25" customHeight="1">
      <c r="A57" s="31"/>
      <c r="B57" s="31" t="s">
        <v>133</v>
      </c>
      <c r="C57" s="31">
        <v>2684249</v>
      </c>
      <c r="D57" s="31" t="s">
        <v>70</v>
      </c>
      <c r="E57" s="102" t="s">
        <v>402</v>
      </c>
      <c r="F57" s="91">
        <v>2025</v>
      </c>
      <c r="G57" s="34">
        <v>45911</v>
      </c>
      <c r="H57" s="99" t="s">
        <v>403</v>
      </c>
      <c r="I57" s="99" t="s">
        <v>403</v>
      </c>
      <c r="J57" s="31" t="s">
        <v>73</v>
      </c>
      <c r="K57" s="31" t="s">
        <v>74</v>
      </c>
      <c r="L57" s="37" t="s">
        <v>272</v>
      </c>
      <c r="M57" s="34">
        <v>45911</v>
      </c>
      <c r="N57" s="85" t="s">
        <v>208</v>
      </c>
      <c r="O57" s="85" t="s">
        <v>76</v>
      </c>
      <c r="P57" s="36" t="s">
        <v>404</v>
      </c>
      <c r="Q57" s="37" t="s">
        <v>76</v>
      </c>
      <c r="R57" s="37" t="s">
        <v>405</v>
      </c>
      <c r="S57" s="37" t="s">
        <v>406</v>
      </c>
      <c r="T57" s="101">
        <v>40754210</v>
      </c>
      <c r="U57" s="103">
        <v>40754210</v>
      </c>
      <c r="V57" s="101">
        <v>37829588</v>
      </c>
      <c r="W57" s="98">
        <v>0</v>
      </c>
      <c r="X57" s="40" t="s">
        <v>77</v>
      </c>
      <c r="Y57" s="37" t="s">
        <v>78</v>
      </c>
      <c r="Z57" s="37" t="s">
        <v>195</v>
      </c>
      <c r="AA57" s="37" t="s">
        <v>195</v>
      </c>
      <c r="AB57" s="42" t="s">
        <v>80</v>
      </c>
      <c r="AC57" s="42" t="s">
        <v>81</v>
      </c>
      <c r="AD57" s="36" t="s">
        <v>407</v>
      </c>
      <c r="AE57" s="37" t="s">
        <v>384</v>
      </c>
      <c r="AF57" s="42" t="s">
        <v>84</v>
      </c>
      <c r="AG57" s="36" t="s">
        <v>85</v>
      </c>
      <c r="AH57" s="36" t="s">
        <v>86</v>
      </c>
      <c r="AI57" s="36" t="s">
        <v>87</v>
      </c>
      <c r="AJ57" s="43" t="s">
        <v>88</v>
      </c>
      <c r="AK57" s="44" t="s">
        <v>76</v>
      </c>
      <c r="AL57" s="44" t="s">
        <v>76</v>
      </c>
      <c r="AM57" s="44" t="s">
        <v>76</v>
      </c>
      <c r="AN57" s="44" t="s">
        <v>76</v>
      </c>
      <c r="AO57" s="44" t="s">
        <v>76</v>
      </c>
      <c r="AP57" s="44" t="s">
        <v>76</v>
      </c>
      <c r="AQ57" s="44" t="s">
        <v>76</v>
      </c>
      <c r="AR57" s="44" t="s">
        <v>76</v>
      </c>
      <c r="AS57" s="44" t="s">
        <v>76</v>
      </c>
      <c r="AT57" s="77"/>
      <c r="AU57" s="77"/>
      <c r="AV57" s="77"/>
      <c r="AW57" s="77"/>
      <c r="AX57" s="77"/>
      <c r="AY57" s="77"/>
      <c r="AZ57" s="77"/>
      <c r="BA57" s="77"/>
      <c r="BB57" s="77"/>
      <c r="BC57" s="77"/>
      <c r="BD57" s="77"/>
      <c r="BE57" s="77"/>
      <c r="BF57" s="77"/>
      <c r="BG57" s="77"/>
      <c r="BH57" s="77"/>
      <c r="BI57" s="77"/>
      <c r="BJ57" s="77"/>
      <c r="BK57" s="77"/>
      <c r="BL57" s="77"/>
      <c r="BM57" s="77"/>
      <c r="BN57" s="77"/>
      <c r="BO57" s="77"/>
      <c r="BP57" s="37"/>
      <c r="BQ57" s="37"/>
    </row>
    <row r="58" spans="1:69" ht="98.25" customHeight="1">
      <c r="A58" s="31"/>
      <c r="B58" s="31" t="s">
        <v>133</v>
      </c>
      <c r="C58" s="31">
        <v>2683601</v>
      </c>
      <c r="D58" s="31" t="s">
        <v>70</v>
      </c>
      <c r="E58" s="102" t="s">
        <v>408</v>
      </c>
      <c r="F58" s="91">
        <v>2025</v>
      </c>
      <c r="G58" s="34">
        <v>45916</v>
      </c>
      <c r="H58" s="110" t="s">
        <v>409</v>
      </c>
      <c r="I58" s="110" t="s">
        <v>409</v>
      </c>
      <c r="J58" s="31" t="s">
        <v>410</v>
      </c>
      <c r="K58" s="31" t="s">
        <v>74</v>
      </c>
      <c r="L58" s="37" t="s">
        <v>272</v>
      </c>
      <c r="M58" s="34">
        <v>45915</v>
      </c>
      <c r="N58" s="85" t="s">
        <v>208</v>
      </c>
      <c r="O58" s="85" t="s">
        <v>76</v>
      </c>
      <c r="P58" s="37" t="s">
        <v>411</v>
      </c>
      <c r="Q58" s="37" t="s">
        <v>76</v>
      </c>
      <c r="R58" s="37" t="s">
        <v>412</v>
      </c>
      <c r="S58" s="37" t="s">
        <v>180</v>
      </c>
      <c r="T58" s="101" t="s">
        <v>76</v>
      </c>
      <c r="U58" s="101" t="s">
        <v>76</v>
      </c>
      <c r="V58" s="103" t="s">
        <v>76</v>
      </c>
      <c r="W58" s="98" t="s">
        <v>76</v>
      </c>
      <c r="X58" s="40" t="s">
        <v>77</v>
      </c>
      <c r="Y58" s="37" t="s">
        <v>78</v>
      </c>
      <c r="Z58" s="37" t="s">
        <v>413</v>
      </c>
      <c r="AA58" s="37" t="s">
        <v>413</v>
      </c>
      <c r="AB58" s="36" t="s">
        <v>224</v>
      </c>
      <c r="AC58" s="36" t="s">
        <v>76</v>
      </c>
      <c r="AD58" s="36" t="s">
        <v>110</v>
      </c>
      <c r="AE58" s="36" t="s">
        <v>384</v>
      </c>
      <c r="AF58" s="42" t="s">
        <v>131</v>
      </c>
      <c r="AG58" s="36" t="s">
        <v>85</v>
      </c>
      <c r="AH58" s="36" t="s">
        <v>132</v>
      </c>
      <c r="AI58" s="36" t="s">
        <v>87</v>
      </c>
      <c r="AJ58" s="43" t="s">
        <v>133</v>
      </c>
      <c r="AK58" s="44" t="s">
        <v>76</v>
      </c>
      <c r="AL58" s="44" t="s">
        <v>76</v>
      </c>
      <c r="AM58" s="44" t="s">
        <v>76</v>
      </c>
      <c r="AN58" s="44" t="s">
        <v>76</v>
      </c>
      <c r="AO58" s="44" t="s">
        <v>76</v>
      </c>
      <c r="AP58" s="44" t="s">
        <v>76</v>
      </c>
      <c r="AQ58" s="44" t="s">
        <v>76</v>
      </c>
      <c r="AR58" s="44" t="s">
        <v>76</v>
      </c>
      <c r="AS58" s="44" t="s">
        <v>76</v>
      </c>
      <c r="AT58" s="77"/>
      <c r="AU58" s="77"/>
      <c r="AV58" s="77"/>
      <c r="AW58" s="77"/>
      <c r="AX58" s="77"/>
      <c r="AY58" s="77"/>
      <c r="AZ58" s="77"/>
      <c r="BA58" s="77"/>
      <c r="BB58" s="77"/>
      <c r="BC58" s="77"/>
      <c r="BD58" s="77"/>
      <c r="BE58" s="77"/>
      <c r="BF58" s="77"/>
      <c r="BG58" s="77"/>
      <c r="BH58" s="77"/>
      <c r="BI58" s="77"/>
      <c r="BJ58" s="77"/>
      <c r="BK58" s="77"/>
      <c r="BL58" s="77"/>
      <c r="BM58" s="77"/>
      <c r="BN58" s="77"/>
      <c r="BO58" s="77"/>
      <c r="BP58" s="37"/>
      <c r="BQ58" s="37"/>
    </row>
    <row r="59" spans="1:69" ht="98.25" customHeight="1">
      <c r="A59" s="31"/>
      <c r="B59" s="31" t="s">
        <v>133</v>
      </c>
      <c r="C59" s="31">
        <v>2683160</v>
      </c>
      <c r="D59" s="31" t="s">
        <v>70</v>
      </c>
      <c r="E59" s="102" t="s">
        <v>414</v>
      </c>
      <c r="F59" s="91">
        <v>2025</v>
      </c>
      <c r="G59" s="34">
        <v>45915</v>
      </c>
      <c r="H59" s="110" t="s">
        <v>415</v>
      </c>
      <c r="I59" s="110" t="s">
        <v>415</v>
      </c>
      <c r="J59" s="31" t="s">
        <v>416</v>
      </c>
      <c r="K59" s="31" t="s">
        <v>74</v>
      </c>
      <c r="L59" s="36" t="s">
        <v>141</v>
      </c>
      <c r="M59" s="34">
        <v>45915</v>
      </c>
      <c r="N59" s="37" t="s">
        <v>360</v>
      </c>
      <c r="O59" s="85" t="s">
        <v>76</v>
      </c>
      <c r="P59" s="36" t="s">
        <v>417</v>
      </c>
      <c r="Q59" s="37" t="s">
        <v>76</v>
      </c>
      <c r="R59" s="37" t="s">
        <v>418</v>
      </c>
      <c r="S59" s="37" t="s">
        <v>419</v>
      </c>
      <c r="T59" s="101">
        <v>109690067812</v>
      </c>
      <c r="U59" s="103">
        <v>109690067812</v>
      </c>
      <c r="V59" s="101">
        <v>1021727189</v>
      </c>
      <c r="W59" s="98">
        <v>0</v>
      </c>
      <c r="X59" s="40" t="s">
        <v>77</v>
      </c>
      <c r="Y59" s="37" t="s">
        <v>78</v>
      </c>
      <c r="Z59" s="37" t="s">
        <v>420</v>
      </c>
      <c r="AA59" s="37" t="s">
        <v>420</v>
      </c>
      <c r="AB59" s="36" t="s">
        <v>94</v>
      </c>
      <c r="AC59" s="42" t="s">
        <v>187</v>
      </c>
      <c r="AD59" s="36" t="s">
        <v>82</v>
      </c>
      <c r="AE59" s="36" t="s">
        <v>248</v>
      </c>
      <c r="AF59" s="42" t="s">
        <v>84</v>
      </c>
      <c r="AG59" s="36" t="s">
        <v>85</v>
      </c>
      <c r="AH59" s="36" t="s">
        <v>132</v>
      </c>
      <c r="AI59" s="36" t="s">
        <v>87</v>
      </c>
      <c r="AJ59" s="43" t="s">
        <v>88</v>
      </c>
      <c r="AK59" s="44" t="s">
        <v>76</v>
      </c>
      <c r="AL59" s="44" t="s">
        <v>76</v>
      </c>
      <c r="AM59" s="44" t="s">
        <v>76</v>
      </c>
      <c r="AN59" s="44" t="s">
        <v>76</v>
      </c>
      <c r="AO59" s="44" t="s">
        <v>76</v>
      </c>
      <c r="AP59" s="44" t="s">
        <v>76</v>
      </c>
      <c r="AQ59" s="44" t="s">
        <v>76</v>
      </c>
      <c r="AR59" s="44" t="s">
        <v>76</v>
      </c>
      <c r="AS59" s="44" t="s">
        <v>76</v>
      </c>
      <c r="AT59" s="44"/>
      <c r="AU59" s="44"/>
      <c r="AV59" s="44"/>
      <c r="AW59" s="44"/>
      <c r="AX59" s="44"/>
      <c r="AY59" s="44"/>
      <c r="AZ59" s="77"/>
      <c r="BA59" s="77"/>
      <c r="BB59" s="77"/>
      <c r="BC59" s="77"/>
      <c r="BD59" s="77"/>
      <c r="BE59" s="77"/>
      <c r="BF59" s="77"/>
      <c r="BG59" s="77"/>
      <c r="BH59" s="77"/>
      <c r="BI59" s="77"/>
      <c r="BJ59" s="77"/>
      <c r="BK59" s="77"/>
      <c r="BL59" s="77"/>
      <c r="BM59" s="77"/>
      <c r="BN59" s="77"/>
      <c r="BO59" s="77"/>
      <c r="BP59" s="37"/>
      <c r="BQ59" s="37"/>
    </row>
    <row r="60" spans="1:69" ht="98.25" customHeight="1">
      <c r="A60" s="31"/>
      <c r="B60" s="42" t="s">
        <v>421</v>
      </c>
      <c r="C60" s="42" t="s">
        <v>422</v>
      </c>
      <c r="D60" s="31" t="s">
        <v>70</v>
      </c>
      <c r="E60" s="102" t="s">
        <v>423</v>
      </c>
      <c r="F60" s="91">
        <v>2025</v>
      </c>
      <c r="G60" s="34">
        <v>45916</v>
      </c>
      <c r="H60" s="110" t="s">
        <v>424</v>
      </c>
      <c r="I60" s="110" t="s">
        <v>425</v>
      </c>
      <c r="J60" s="31" t="s">
        <v>73</v>
      </c>
      <c r="K60" s="31" t="s">
        <v>74</v>
      </c>
      <c r="L60" s="37" t="s">
        <v>120</v>
      </c>
      <c r="M60" s="34">
        <v>45909</v>
      </c>
      <c r="N60" s="37" t="s">
        <v>360</v>
      </c>
      <c r="O60" s="85" t="s">
        <v>76</v>
      </c>
      <c r="P60" s="37" t="s">
        <v>76</v>
      </c>
      <c r="Q60" s="37" t="s">
        <v>76</v>
      </c>
      <c r="R60" s="37" t="s">
        <v>426</v>
      </c>
      <c r="S60" s="37" t="s">
        <v>427</v>
      </c>
      <c r="T60" s="101">
        <v>0</v>
      </c>
      <c r="U60" s="103">
        <v>0</v>
      </c>
      <c r="V60" s="101">
        <v>0</v>
      </c>
      <c r="W60" s="98">
        <v>0</v>
      </c>
      <c r="X60" s="40" t="s">
        <v>77</v>
      </c>
      <c r="Y60" s="37" t="s">
        <v>78</v>
      </c>
      <c r="Z60" s="37" t="s">
        <v>428</v>
      </c>
      <c r="AA60" s="37" t="s">
        <v>428</v>
      </c>
      <c r="AB60" s="36" t="s">
        <v>100</v>
      </c>
      <c r="AC60" s="36" t="s">
        <v>429</v>
      </c>
      <c r="AD60" s="36" t="s">
        <v>110</v>
      </c>
      <c r="AE60" s="36" t="s">
        <v>248</v>
      </c>
      <c r="AF60" s="42" t="s">
        <v>84</v>
      </c>
      <c r="AG60" s="36" t="s">
        <v>85</v>
      </c>
      <c r="AH60" s="36" t="s">
        <v>132</v>
      </c>
      <c r="AI60" s="36" t="s">
        <v>87</v>
      </c>
      <c r="AJ60" s="43" t="s">
        <v>133</v>
      </c>
      <c r="AK60" s="44" t="s">
        <v>76</v>
      </c>
      <c r="AL60" s="44" t="s">
        <v>76</v>
      </c>
      <c r="AM60" s="44" t="s">
        <v>76</v>
      </c>
      <c r="AN60" s="44" t="s">
        <v>76</v>
      </c>
      <c r="AO60" s="44" t="s">
        <v>76</v>
      </c>
      <c r="AP60" s="44" t="s">
        <v>76</v>
      </c>
      <c r="AQ60" s="44" t="s">
        <v>76</v>
      </c>
      <c r="AR60" s="44" t="s">
        <v>76</v>
      </c>
      <c r="AS60" s="44" t="s">
        <v>76</v>
      </c>
      <c r="AT60" s="77"/>
      <c r="AU60" s="77"/>
      <c r="AV60" s="77"/>
      <c r="AW60" s="77"/>
      <c r="AX60" s="77"/>
      <c r="AY60" s="77"/>
      <c r="AZ60" s="77"/>
      <c r="BA60" s="77"/>
      <c r="BB60" s="77"/>
      <c r="BC60" s="77"/>
      <c r="BD60" s="77"/>
      <c r="BE60" s="77"/>
      <c r="BF60" s="77"/>
      <c r="BG60" s="77"/>
      <c r="BH60" s="77"/>
      <c r="BI60" s="77"/>
      <c r="BJ60" s="77"/>
      <c r="BK60" s="77"/>
      <c r="BL60" s="77"/>
      <c r="BM60" s="77"/>
      <c r="BN60" s="77"/>
      <c r="BO60" s="77"/>
      <c r="BP60" s="37"/>
      <c r="BQ60" s="37"/>
    </row>
    <row r="61" spans="1:69" ht="98.25" customHeight="1">
      <c r="A61" s="31"/>
      <c r="B61" s="31" t="s">
        <v>133</v>
      </c>
      <c r="C61" s="31">
        <v>2676673</v>
      </c>
      <c r="D61" s="31" t="s">
        <v>70</v>
      </c>
      <c r="E61" s="102" t="s">
        <v>430</v>
      </c>
      <c r="F61" s="91">
        <v>2025</v>
      </c>
      <c r="G61" s="34">
        <v>45889</v>
      </c>
      <c r="H61" s="110" t="s">
        <v>431</v>
      </c>
      <c r="I61" s="110" t="s">
        <v>431</v>
      </c>
      <c r="J61" s="31" t="s">
        <v>432</v>
      </c>
      <c r="K61" s="31" t="s">
        <v>74</v>
      </c>
      <c r="L61" s="36" t="s">
        <v>75</v>
      </c>
      <c r="M61" s="34">
        <v>45884</v>
      </c>
      <c r="N61" s="85" t="s">
        <v>339</v>
      </c>
      <c r="O61" s="85" t="s">
        <v>76</v>
      </c>
      <c r="P61" s="37" t="s">
        <v>76</v>
      </c>
      <c r="Q61" s="37" t="s">
        <v>76</v>
      </c>
      <c r="R61" s="37" t="s">
        <v>433</v>
      </c>
      <c r="S61" s="37" t="s">
        <v>434</v>
      </c>
      <c r="T61" s="101">
        <v>0</v>
      </c>
      <c r="U61" s="103">
        <v>0</v>
      </c>
      <c r="V61" s="101">
        <v>0</v>
      </c>
      <c r="W61" s="98">
        <v>0</v>
      </c>
      <c r="X61" s="40" t="s">
        <v>254</v>
      </c>
      <c r="Y61" s="37" t="s">
        <v>78</v>
      </c>
      <c r="Z61" s="37" t="s">
        <v>435</v>
      </c>
      <c r="AA61" s="37" t="s">
        <v>435</v>
      </c>
      <c r="AB61" s="52" t="s">
        <v>149</v>
      </c>
      <c r="AC61" s="36" t="s">
        <v>76</v>
      </c>
      <c r="AD61" s="37" t="s">
        <v>436</v>
      </c>
      <c r="AE61" s="37" t="s">
        <v>437</v>
      </c>
      <c r="AF61" s="31" t="s">
        <v>84</v>
      </c>
      <c r="AG61" s="37" t="s">
        <v>85</v>
      </c>
      <c r="AH61" s="37" t="s">
        <v>86</v>
      </c>
      <c r="AI61" s="37" t="s">
        <v>87</v>
      </c>
      <c r="AJ61" s="76" t="s">
        <v>88</v>
      </c>
      <c r="AK61" s="77" t="s">
        <v>76</v>
      </c>
      <c r="AL61" s="77" t="s">
        <v>76</v>
      </c>
      <c r="AM61" s="77" t="s">
        <v>76</v>
      </c>
      <c r="AN61" s="77" t="s">
        <v>76</v>
      </c>
      <c r="AO61" s="77" t="s">
        <v>76</v>
      </c>
      <c r="AP61" s="77" t="s">
        <v>76</v>
      </c>
      <c r="AQ61" s="77" t="s">
        <v>76</v>
      </c>
      <c r="AR61" s="77" t="s">
        <v>76</v>
      </c>
      <c r="AS61" s="77" t="s">
        <v>76</v>
      </c>
      <c r="AT61" s="77"/>
      <c r="AU61" s="77"/>
      <c r="AV61" s="77"/>
      <c r="AW61" s="77"/>
      <c r="AX61" s="77"/>
      <c r="AY61" s="77"/>
      <c r="AZ61" s="77"/>
      <c r="BA61" s="77"/>
      <c r="BB61" s="77"/>
      <c r="BC61" s="77"/>
      <c r="BD61" s="77"/>
      <c r="BE61" s="77"/>
      <c r="BF61" s="77"/>
      <c r="BG61" s="77"/>
      <c r="BH61" s="77"/>
      <c r="BI61" s="77"/>
      <c r="BJ61" s="77"/>
      <c r="BK61" s="77"/>
      <c r="BL61" s="77"/>
      <c r="BM61" s="77"/>
      <c r="BN61" s="77"/>
      <c r="BO61" s="77"/>
      <c r="BP61" s="37"/>
      <c r="BQ61" s="37"/>
    </row>
    <row r="62" spans="1:69" ht="98.25" customHeight="1">
      <c r="A62" s="111" t="s">
        <v>438</v>
      </c>
      <c r="B62" s="111" t="s">
        <v>133</v>
      </c>
      <c r="C62" s="111">
        <v>2678173</v>
      </c>
      <c r="D62" s="111" t="s">
        <v>70</v>
      </c>
      <c r="E62" s="112" t="s">
        <v>439</v>
      </c>
      <c r="F62" s="91">
        <v>2025</v>
      </c>
      <c r="G62" s="113">
        <v>45884</v>
      </c>
      <c r="H62" s="114" t="s">
        <v>440</v>
      </c>
      <c r="I62" s="114" t="s">
        <v>440</v>
      </c>
      <c r="J62" s="111" t="s">
        <v>441</v>
      </c>
      <c r="K62" s="111" t="s">
        <v>74</v>
      </c>
      <c r="L62" s="36" t="s">
        <v>75</v>
      </c>
      <c r="M62" s="113">
        <v>45883</v>
      </c>
      <c r="N62" s="115" t="s">
        <v>191</v>
      </c>
      <c r="O62" s="85" t="s">
        <v>76</v>
      </c>
      <c r="P62" s="52" t="s">
        <v>76</v>
      </c>
      <c r="Q62" s="52" t="s">
        <v>76</v>
      </c>
      <c r="R62" s="52" t="s">
        <v>442</v>
      </c>
      <c r="S62" s="52" t="s">
        <v>443</v>
      </c>
      <c r="T62" s="116">
        <v>0</v>
      </c>
      <c r="U62" s="117">
        <v>0</v>
      </c>
      <c r="V62" s="116">
        <v>0</v>
      </c>
      <c r="W62" s="118">
        <v>0</v>
      </c>
      <c r="X62" s="119" t="s">
        <v>77</v>
      </c>
      <c r="Y62" s="52" t="s">
        <v>78</v>
      </c>
      <c r="Z62" s="52" t="s">
        <v>129</v>
      </c>
      <c r="AA62" s="52" t="s">
        <v>129</v>
      </c>
      <c r="AB62" s="52" t="s">
        <v>149</v>
      </c>
      <c r="AC62" s="52"/>
      <c r="AD62" s="52" t="s">
        <v>110</v>
      </c>
      <c r="AE62" s="52" t="s">
        <v>444</v>
      </c>
      <c r="AF62" s="111" t="s">
        <v>131</v>
      </c>
      <c r="AG62" s="52" t="s">
        <v>85</v>
      </c>
      <c r="AH62" s="52" t="s">
        <v>132</v>
      </c>
      <c r="AI62" s="52" t="s">
        <v>87</v>
      </c>
      <c r="AJ62" s="120" t="s">
        <v>133</v>
      </c>
      <c r="AK62" s="121" t="s">
        <v>76</v>
      </c>
      <c r="AL62" s="121" t="s">
        <v>76</v>
      </c>
      <c r="AM62" s="121" t="s">
        <v>76</v>
      </c>
      <c r="AN62" s="121" t="s">
        <v>76</v>
      </c>
      <c r="AO62" s="121" t="s">
        <v>76</v>
      </c>
      <c r="AP62" s="121" t="s">
        <v>76</v>
      </c>
      <c r="AQ62" s="121" t="s">
        <v>76</v>
      </c>
      <c r="AR62" s="121" t="s">
        <v>76</v>
      </c>
      <c r="AS62" s="121" t="s">
        <v>76</v>
      </c>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52"/>
      <c r="BQ62" s="52"/>
    </row>
    <row r="63" spans="1:69" ht="98.25" customHeight="1">
      <c r="A63" s="42"/>
      <c r="B63" s="42" t="s">
        <v>84</v>
      </c>
      <c r="C63" s="42" t="s">
        <v>84</v>
      </c>
      <c r="D63" s="42" t="s">
        <v>70</v>
      </c>
      <c r="E63" s="102" t="s">
        <v>445</v>
      </c>
      <c r="F63" s="122">
        <v>2025</v>
      </c>
      <c r="G63" s="89">
        <v>45881</v>
      </c>
      <c r="H63" s="99" t="s">
        <v>446</v>
      </c>
      <c r="I63" s="99" t="s">
        <v>446</v>
      </c>
      <c r="J63" s="42" t="s">
        <v>447</v>
      </c>
      <c r="K63" s="42" t="s">
        <v>448</v>
      </c>
      <c r="L63" s="36" t="s">
        <v>75</v>
      </c>
      <c r="M63" s="89">
        <v>45177</v>
      </c>
      <c r="N63" s="115" t="s">
        <v>191</v>
      </c>
      <c r="O63" s="36" t="s">
        <v>76</v>
      </c>
      <c r="P63" s="36" t="s">
        <v>76</v>
      </c>
      <c r="Q63" s="36" t="s">
        <v>76</v>
      </c>
      <c r="R63" s="36" t="s">
        <v>449</v>
      </c>
      <c r="S63" s="36" t="s">
        <v>450</v>
      </c>
      <c r="T63" s="106">
        <v>0</v>
      </c>
      <c r="U63" s="107">
        <v>0</v>
      </c>
      <c r="V63" s="106">
        <v>0</v>
      </c>
      <c r="W63" s="108">
        <v>0</v>
      </c>
      <c r="X63" s="109" t="s">
        <v>254</v>
      </c>
      <c r="Y63" s="36" t="s">
        <v>78</v>
      </c>
      <c r="Z63" s="36" t="s">
        <v>451</v>
      </c>
      <c r="AA63" s="36" t="s">
        <v>451</v>
      </c>
      <c r="AB63" s="42" t="s">
        <v>80</v>
      </c>
      <c r="AC63" s="42" t="s">
        <v>81</v>
      </c>
      <c r="AD63" s="36" t="s">
        <v>82</v>
      </c>
      <c r="AE63" s="36" t="s">
        <v>452</v>
      </c>
      <c r="AF63" s="42" t="s">
        <v>84</v>
      </c>
      <c r="AG63" s="36" t="s">
        <v>258</v>
      </c>
      <c r="AH63" s="52" t="s">
        <v>132</v>
      </c>
      <c r="AI63" s="36" t="s">
        <v>453</v>
      </c>
      <c r="AJ63" s="43" t="s">
        <v>131</v>
      </c>
      <c r="AK63" s="44" t="s">
        <v>76</v>
      </c>
      <c r="AL63" s="44" t="s">
        <v>76</v>
      </c>
      <c r="AM63" s="44" t="s">
        <v>76</v>
      </c>
      <c r="AN63" s="44" t="s">
        <v>76</v>
      </c>
      <c r="AO63" s="44" t="s">
        <v>76</v>
      </c>
      <c r="AP63" s="44" t="s">
        <v>76</v>
      </c>
      <c r="AQ63" s="44" t="s">
        <v>76</v>
      </c>
      <c r="AR63" s="44" t="s">
        <v>76</v>
      </c>
      <c r="AS63" s="44" t="s">
        <v>76</v>
      </c>
      <c r="AT63" s="44"/>
      <c r="AU63" s="44"/>
      <c r="AV63" s="44"/>
      <c r="AW63" s="44"/>
      <c r="AX63" s="44"/>
      <c r="AY63" s="44"/>
      <c r="AZ63" s="44"/>
      <c r="BA63" s="44"/>
      <c r="BB63" s="44"/>
      <c r="BC63" s="44"/>
      <c r="BD63" s="44"/>
      <c r="BE63" s="44"/>
      <c r="BF63" s="44"/>
      <c r="BG63" s="44"/>
      <c r="BH63" s="44"/>
      <c r="BI63" s="44"/>
      <c r="BJ63" s="44"/>
      <c r="BK63" s="44"/>
      <c r="BL63" s="44"/>
      <c r="BM63" s="44"/>
      <c r="BN63" s="44"/>
      <c r="BO63" s="44"/>
      <c r="BP63" s="36"/>
      <c r="BQ63" s="36"/>
    </row>
    <row r="64" spans="1:69" ht="98.25" customHeight="1">
      <c r="A64" s="42"/>
      <c r="B64" s="42" t="s">
        <v>133</v>
      </c>
      <c r="C64" s="42">
        <v>2617244</v>
      </c>
      <c r="D64" s="42" t="s">
        <v>70</v>
      </c>
      <c r="E64" s="102" t="s">
        <v>454</v>
      </c>
      <c r="F64" s="36">
        <v>2025</v>
      </c>
      <c r="G64" s="89">
        <v>45874</v>
      </c>
      <c r="H64" s="99" t="s">
        <v>455</v>
      </c>
      <c r="I64" s="99" t="s">
        <v>455</v>
      </c>
      <c r="J64" s="42" t="s">
        <v>456</v>
      </c>
      <c r="K64" s="42" t="s">
        <v>389</v>
      </c>
      <c r="L64" s="36" t="s">
        <v>457</v>
      </c>
      <c r="M64" s="89">
        <v>45860</v>
      </c>
      <c r="N64" s="36" t="s">
        <v>208</v>
      </c>
      <c r="O64" s="36" t="s">
        <v>76</v>
      </c>
      <c r="P64" s="36" t="s">
        <v>76</v>
      </c>
      <c r="Q64" s="36" t="s">
        <v>76</v>
      </c>
      <c r="R64" s="36" t="s">
        <v>458</v>
      </c>
      <c r="S64" s="36" t="s">
        <v>459</v>
      </c>
      <c r="T64" s="106">
        <v>1426046200</v>
      </c>
      <c r="U64" s="107">
        <v>1426046200</v>
      </c>
      <c r="V64" s="106">
        <v>13809132</v>
      </c>
      <c r="W64" s="108">
        <v>0</v>
      </c>
      <c r="X64" s="109" t="s">
        <v>77</v>
      </c>
      <c r="Y64" s="36" t="s">
        <v>78</v>
      </c>
      <c r="Z64" s="36" t="s">
        <v>460</v>
      </c>
      <c r="AA64" s="36" t="s">
        <v>460</v>
      </c>
      <c r="AB64" s="36" t="s">
        <v>109</v>
      </c>
      <c r="AC64" s="36" t="s">
        <v>101</v>
      </c>
      <c r="AD64" s="36" t="s">
        <v>110</v>
      </c>
      <c r="AE64" s="36" t="s">
        <v>444</v>
      </c>
      <c r="AF64" s="42" t="s">
        <v>84</v>
      </c>
      <c r="AG64" s="36" t="s">
        <v>96</v>
      </c>
      <c r="AH64" s="36" t="s">
        <v>76</v>
      </c>
      <c r="AI64" s="36" t="s">
        <v>87</v>
      </c>
      <c r="AJ64" s="43" t="s">
        <v>84</v>
      </c>
      <c r="AK64" s="44" t="s">
        <v>76</v>
      </c>
      <c r="AL64" s="44" t="s">
        <v>76</v>
      </c>
      <c r="AM64" s="44" t="s">
        <v>76</v>
      </c>
      <c r="AN64" s="44" t="s">
        <v>76</v>
      </c>
      <c r="AO64" s="44" t="s">
        <v>76</v>
      </c>
      <c r="AP64" s="44"/>
      <c r="AQ64" s="44"/>
      <c r="AR64" s="44"/>
      <c r="AS64" s="44"/>
      <c r="AT64" s="44"/>
      <c r="AU64" s="44"/>
      <c r="AV64" s="44"/>
      <c r="AW64" s="44"/>
      <c r="AX64" s="44"/>
      <c r="AY64" s="44"/>
      <c r="AZ64" s="44"/>
      <c r="BA64" s="44"/>
      <c r="BB64" s="44"/>
      <c r="BC64" s="44"/>
      <c r="BD64" s="44"/>
      <c r="BE64" s="44"/>
      <c r="BF64" s="44"/>
      <c r="BG64" s="44"/>
      <c r="BH64" s="44"/>
      <c r="BI64" s="44"/>
      <c r="BJ64" s="44"/>
      <c r="BK64" s="44"/>
      <c r="BL64" s="44"/>
      <c r="BM64" s="44"/>
      <c r="BN64" s="44"/>
      <c r="BO64" s="44"/>
      <c r="BP64" s="36"/>
      <c r="BQ64" s="36"/>
    </row>
    <row r="65" spans="1:69" ht="98.25" customHeight="1">
      <c r="A65" s="42"/>
      <c r="B65" s="42" t="s">
        <v>133</v>
      </c>
      <c r="C65" s="42">
        <v>2673539</v>
      </c>
      <c r="D65" s="42" t="s">
        <v>70</v>
      </c>
      <c r="E65" s="102" t="s">
        <v>461</v>
      </c>
      <c r="F65" s="91">
        <v>2025</v>
      </c>
      <c r="G65" s="89">
        <v>45869</v>
      </c>
      <c r="H65" s="99" t="s">
        <v>462</v>
      </c>
      <c r="I65" s="99" t="s">
        <v>462</v>
      </c>
      <c r="J65" s="42" t="s">
        <v>463</v>
      </c>
      <c r="K65" s="42" t="s">
        <v>448</v>
      </c>
      <c r="L65" s="36" t="s">
        <v>75</v>
      </c>
      <c r="M65" s="89">
        <v>45868</v>
      </c>
      <c r="N65" s="85" t="s">
        <v>208</v>
      </c>
      <c r="O65" s="85" t="s">
        <v>76</v>
      </c>
      <c r="P65" s="36" t="s">
        <v>76</v>
      </c>
      <c r="Q65" s="36" t="s">
        <v>76</v>
      </c>
      <c r="R65" s="52" t="s">
        <v>464</v>
      </c>
      <c r="S65" s="52" t="s">
        <v>465</v>
      </c>
      <c r="T65" s="106">
        <v>0</v>
      </c>
      <c r="U65" s="107">
        <v>0</v>
      </c>
      <c r="V65" s="106">
        <v>0</v>
      </c>
      <c r="W65" s="108">
        <v>0</v>
      </c>
      <c r="X65" s="109" t="s">
        <v>92</v>
      </c>
      <c r="Y65" s="36" t="s">
        <v>78</v>
      </c>
      <c r="Z65" s="36" t="s">
        <v>466</v>
      </c>
      <c r="AA65" s="36" t="s">
        <v>466</v>
      </c>
      <c r="AB65" s="36" t="s">
        <v>94</v>
      </c>
      <c r="AC65" s="42" t="s">
        <v>187</v>
      </c>
      <c r="AD65" s="36" t="s">
        <v>82</v>
      </c>
      <c r="AE65" s="36" t="s">
        <v>444</v>
      </c>
      <c r="AF65" s="42" t="s">
        <v>84</v>
      </c>
      <c r="AG65" s="36" t="s">
        <v>85</v>
      </c>
      <c r="AH65" s="36" t="s">
        <v>132</v>
      </c>
      <c r="AI65" s="36" t="s">
        <v>87</v>
      </c>
      <c r="AJ65" s="43" t="s">
        <v>88</v>
      </c>
      <c r="AK65" s="44" t="s">
        <v>76</v>
      </c>
      <c r="AL65" s="44" t="s">
        <v>76</v>
      </c>
      <c r="AM65" s="44" t="s">
        <v>76</v>
      </c>
      <c r="AN65" s="44" t="s">
        <v>76</v>
      </c>
      <c r="AO65" s="44" t="s">
        <v>76</v>
      </c>
      <c r="AP65" s="44" t="s">
        <v>76</v>
      </c>
      <c r="AQ65" s="44" t="s">
        <v>76</v>
      </c>
      <c r="AR65" s="44" t="s">
        <v>76</v>
      </c>
      <c r="AS65" s="44" t="s">
        <v>76</v>
      </c>
      <c r="AT65" s="44"/>
      <c r="AU65" s="44"/>
      <c r="AV65" s="44"/>
      <c r="AW65" s="44"/>
      <c r="AX65" s="44"/>
      <c r="AY65" s="44"/>
      <c r="AZ65" s="44"/>
      <c r="BA65" s="44"/>
      <c r="BB65" s="44"/>
      <c r="BC65" s="44"/>
      <c r="BD65" s="44"/>
      <c r="BE65" s="44"/>
      <c r="BF65" s="44"/>
      <c r="BG65" s="44"/>
      <c r="BH65" s="44"/>
      <c r="BI65" s="44"/>
      <c r="BJ65" s="44"/>
      <c r="BK65" s="44"/>
      <c r="BL65" s="44"/>
      <c r="BM65" s="44"/>
      <c r="BN65" s="44"/>
      <c r="BO65" s="44"/>
      <c r="BP65" s="36"/>
      <c r="BQ65" s="36"/>
    </row>
    <row r="66" spans="1:69" ht="98.25" customHeight="1">
      <c r="A66" s="42"/>
      <c r="B66" s="42" t="s">
        <v>133</v>
      </c>
      <c r="C66" s="42">
        <v>2664926</v>
      </c>
      <c r="D66" s="42" t="s">
        <v>70</v>
      </c>
      <c r="E66" s="102" t="s">
        <v>467</v>
      </c>
      <c r="F66" s="91">
        <v>2025</v>
      </c>
      <c r="G66" s="89">
        <v>45859</v>
      </c>
      <c r="H66" s="99" t="s">
        <v>468</v>
      </c>
      <c r="I66" s="99" t="s">
        <v>468</v>
      </c>
      <c r="J66" s="42" t="s">
        <v>469</v>
      </c>
      <c r="K66" s="42" t="s">
        <v>74</v>
      </c>
      <c r="L66" s="36" t="s">
        <v>75</v>
      </c>
      <c r="M66" s="89">
        <v>45855</v>
      </c>
      <c r="N66" s="36" t="s">
        <v>339</v>
      </c>
      <c r="O66" s="36" t="s">
        <v>76</v>
      </c>
      <c r="P66" s="36" t="s">
        <v>76</v>
      </c>
      <c r="Q66" s="36" t="s">
        <v>76</v>
      </c>
      <c r="R66" s="36" t="s">
        <v>470</v>
      </c>
      <c r="S66" s="36" t="s">
        <v>471</v>
      </c>
      <c r="T66" s="106">
        <v>0</v>
      </c>
      <c r="U66" s="107">
        <v>0</v>
      </c>
      <c r="V66" s="106">
        <v>0</v>
      </c>
      <c r="W66" s="108">
        <v>0</v>
      </c>
      <c r="X66" s="109" t="s">
        <v>472</v>
      </c>
      <c r="Y66" s="36" t="s">
        <v>78</v>
      </c>
      <c r="Z66" s="36" t="s">
        <v>473</v>
      </c>
      <c r="AA66" s="36" t="s">
        <v>473</v>
      </c>
      <c r="AB66" s="36" t="s">
        <v>100</v>
      </c>
      <c r="AC66" s="36" t="s">
        <v>429</v>
      </c>
      <c r="AD66" s="36" t="s">
        <v>474</v>
      </c>
      <c r="AE66" s="36" t="s">
        <v>475</v>
      </c>
      <c r="AF66" s="42" t="s">
        <v>84</v>
      </c>
      <c r="AG66" s="36" t="s">
        <v>112</v>
      </c>
      <c r="AH66" s="36" t="s">
        <v>132</v>
      </c>
      <c r="AI66" s="36" t="s">
        <v>87</v>
      </c>
      <c r="AJ66" s="43" t="s">
        <v>133</v>
      </c>
      <c r="AK66" s="44" t="s">
        <v>76</v>
      </c>
      <c r="AL66" s="44" t="s">
        <v>76</v>
      </c>
      <c r="AM66" s="44" t="s">
        <v>76</v>
      </c>
      <c r="AN66" s="44" t="s">
        <v>76</v>
      </c>
      <c r="AO66" s="44" t="s">
        <v>76</v>
      </c>
      <c r="AP66" s="44" t="s">
        <v>76</v>
      </c>
      <c r="AQ66" s="44" t="s">
        <v>76</v>
      </c>
      <c r="AR66" s="44" t="s">
        <v>76</v>
      </c>
      <c r="AS66" s="44" t="s">
        <v>76</v>
      </c>
      <c r="AT66" s="44"/>
      <c r="AU66" s="44"/>
      <c r="AV66" s="44"/>
      <c r="AW66" s="44"/>
      <c r="AX66" s="44"/>
      <c r="AY66" s="44"/>
      <c r="AZ66" s="44"/>
      <c r="BA66" s="44"/>
      <c r="BB66" s="44"/>
      <c r="BC66" s="44"/>
      <c r="BD66" s="44"/>
      <c r="BE66" s="44"/>
      <c r="BF66" s="44"/>
      <c r="BG66" s="44"/>
      <c r="BH66" s="44"/>
      <c r="BI66" s="44"/>
      <c r="BJ66" s="44"/>
      <c r="BK66" s="44"/>
      <c r="BL66" s="44"/>
      <c r="BM66" s="44"/>
      <c r="BN66" s="44"/>
      <c r="BO66" s="44"/>
      <c r="BP66" s="36"/>
      <c r="BQ66" s="36"/>
    </row>
    <row r="67" spans="1:69" ht="98.25" customHeight="1">
      <c r="A67" s="42"/>
      <c r="B67" s="42" t="s">
        <v>133</v>
      </c>
      <c r="C67" s="42">
        <v>2664639</v>
      </c>
      <c r="D67" s="42" t="s">
        <v>70</v>
      </c>
      <c r="E67" s="102" t="s">
        <v>476</v>
      </c>
      <c r="F67" s="91">
        <v>2025</v>
      </c>
      <c r="G67" s="89">
        <v>45839</v>
      </c>
      <c r="H67" s="99" t="s">
        <v>477</v>
      </c>
      <c r="I67" s="99" t="s">
        <v>477</v>
      </c>
      <c r="J67" s="42" t="s">
        <v>478</v>
      </c>
      <c r="K67" s="42" t="s">
        <v>74</v>
      </c>
      <c r="L67" s="36" t="s">
        <v>91</v>
      </c>
      <c r="M67" s="89">
        <v>45835</v>
      </c>
      <c r="N67" s="85" t="s">
        <v>339</v>
      </c>
      <c r="O67" s="85" t="s">
        <v>76</v>
      </c>
      <c r="P67" s="36" t="s">
        <v>76</v>
      </c>
      <c r="Q67" s="36" t="s">
        <v>76</v>
      </c>
      <c r="R67" s="36" t="s">
        <v>479</v>
      </c>
      <c r="S67" s="36" t="s">
        <v>170</v>
      </c>
      <c r="T67" s="106">
        <v>34062978</v>
      </c>
      <c r="U67" s="107">
        <v>34062978</v>
      </c>
      <c r="V67" s="106">
        <v>0</v>
      </c>
      <c r="W67" s="108">
        <v>0</v>
      </c>
      <c r="X67" s="109" t="s">
        <v>77</v>
      </c>
      <c r="Y67" s="36" t="s">
        <v>78</v>
      </c>
      <c r="Z67" s="36" t="s">
        <v>480</v>
      </c>
      <c r="AA67" s="36" t="s">
        <v>480</v>
      </c>
      <c r="AB67" s="36" t="s">
        <v>100</v>
      </c>
      <c r="AC67" s="36" t="s">
        <v>429</v>
      </c>
      <c r="AD67" s="36" t="s">
        <v>481</v>
      </c>
      <c r="AE67" s="36" t="s">
        <v>482</v>
      </c>
      <c r="AF67" s="42" t="s">
        <v>84</v>
      </c>
      <c r="AG67" s="36" t="s">
        <v>385</v>
      </c>
      <c r="AH67" s="36" t="s">
        <v>132</v>
      </c>
      <c r="AI67" s="36" t="s">
        <v>87</v>
      </c>
      <c r="AJ67" s="43" t="s">
        <v>133</v>
      </c>
      <c r="AK67" s="44" t="s">
        <v>76</v>
      </c>
      <c r="AL67" s="44" t="s">
        <v>76</v>
      </c>
      <c r="AM67" s="44" t="s">
        <v>76</v>
      </c>
      <c r="AN67" s="44" t="s">
        <v>76</v>
      </c>
      <c r="AO67" s="44" t="s">
        <v>76</v>
      </c>
      <c r="AP67" s="44" t="s">
        <v>76</v>
      </c>
      <c r="AQ67" s="44" t="s">
        <v>76</v>
      </c>
      <c r="AR67" s="44" t="s">
        <v>76</v>
      </c>
      <c r="AS67" s="44" t="s">
        <v>76</v>
      </c>
      <c r="AT67" s="44"/>
      <c r="AU67" s="44"/>
      <c r="AV67" s="44"/>
      <c r="AW67" s="44"/>
      <c r="AX67" s="44"/>
      <c r="AY67" s="44"/>
      <c r="AZ67" s="44"/>
      <c r="BA67" s="44"/>
      <c r="BB67" s="44"/>
      <c r="BC67" s="44"/>
      <c r="BD67" s="44"/>
      <c r="BE67" s="44"/>
      <c r="BF67" s="44"/>
      <c r="BG67" s="44"/>
      <c r="BH67" s="44"/>
      <c r="BI67" s="44"/>
      <c r="BJ67" s="44"/>
      <c r="BK67" s="44"/>
      <c r="BL67" s="44"/>
      <c r="BM67" s="44"/>
      <c r="BN67" s="44"/>
      <c r="BO67" s="44"/>
      <c r="BP67" s="36"/>
      <c r="BQ67" s="36"/>
    </row>
    <row r="68" spans="1:69" ht="98.25" customHeight="1">
      <c r="A68" s="42"/>
      <c r="B68" s="42" t="s">
        <v>133</v>
      </c>
      <c r="C68" s="42">
        <v>2658673</v>
      </c>
      <c r="D68" s="42" t="s">
        <v>70</v>
      </c>
      <c r="E68" s="104" t="s">
        <v>483</v>
      </c>
      <c r="F68" s="91">
        <v>2025</v>
      </c>
      <c r="G68" s="89">
        <v>45826</v>
      </c>
      <c r="H68" s="99" t="s">
        <v>484</v>
      </c>
      <c r="I68" s="99" t="s">
        <v>484</v>
      </c>
      <c r="J68" s="42" t="s">
        <v>73</v>
      </c>
      <c r="K68" s="42" t="s">
        <v>74</v>
      </c>
      <c r="L68" s="36" t="s">
        <v>141</v>
      </c>
      <c r="M68" s="89">
        <v>45825</v>
      </c>
      <c r="N68" s="37" t="s">
        <v>360</v>
      </c>
      <c r="O68" s="85" t="s">
        <v>76</v>
      </c>
      <c r="P68" s="36" t="s">
        <v>76</v>
      </c>
      <c r="Q68" s="36" t="s">
        <v>76</v>
      </c>
      <c r="R68" s="36" t="s">
        <v>485</v>
      </c>
      <c r="S68" s="36" t="s">
        <v>486</v>
      </c>
      <c r="T68" s="106">
        <v>1884555289</v>
      </c>
      <c r="U68" s="107">
        <v>1884555289</v>
      </c>
      <c r="V68" s="106">
        <v>1744550950</v>
      </c>
      <c r="W68" s="108">
        <v>0</v>
      </c>
      <c r="X68" s="109" t="s">
        <v>77</v>
      </c>
      <c r="Y68" s="36" t="s">
        <v>78</v>
      </c>
      <c r="Z68" s="36" t="s">
        <v>129</v>
      </c>
      <c r="AA68" s="36" t="s">
        <v>129</v>
      </c>
      <c r="AB68" s="36" t="s">
        <v>224</v>
      </c>
      <c r="AC68" s="36" t="s">
        <v>76</v>
      </c>
      <c r="AD68" s="36" t="s">
        <v>110</v>
      </c>
      <c r="AE68" s="36" t="s">
        <v>482</v>
      </c>
      <c r="AF68" s="42" t="s">
        <v>131</v>
      </c>
      <c r="AG68" s="36" t="s">
        <v>85</v>
      </c>
      <c r="AH68" s="36" t="s">
        <v>132</v>
      </c>
      <c r="AI68" s="36" t="s">
        <v>87</v>
      </c>
      <c r="AJ68" s="43" t="s">
        <v>133</v>
      </c>
      <c r="AK68" s="44" t="s">
        <v>76</v>
      </c>
      <c r="AL68" s="44" t="s">
        <v>76</v>
      </c>
      <c r="AM68" s="44" t="s">
        <v>76</v>
      </c>
      <c r="AN68" s="44" t="s">
        <v>76</v>
      </c>
      <c r="AO68" s="44" t="s">
        <v>76</v>
      </c>
      <c r="AP68" s="44" t="s">
        <v>76</v>
      </c>
      <c r="AQ68" s="44" t="s">
        <v>76</v>
      </c>
      <c r="AR68" s="44" t="s">
        <v>76</v>
      </c>
      <c r="AS68" s="44" t="s">
        <v>76</v>
      </c>
      <c r="AT68" s="44"/>
      <c r="AU68" s="44"/>
      <c r="AV68" s="44"/>
      <c r="AW68" s="44"/>
      <c r="AX68" s="44"/>
      <c r="AY68" s="44"/>
      <c r="AZ68" s="44"/>
      <c r="BA68" s="44"/>
      <c r="BB68" s="44"/>
      <c r="BC68" s="44"/>
      <c r="BD68" s="44"/>
      <c r="BE68" s="44"/>
      <c r="BF68" s="44"/>
      <c r="BG68" s="44"/>
      <c r="BH68" s="44"/>
      <c r="BI68" s="44"/>
      <c r="BJ68" s="44"/>
      <c r="BK68" s="44"/>
      <c r="BL68" s="44"/>
      <c r="BM68" s="44"/>
      <c r="BN68" s="44"/>
      <c r="BO68" s="44"/>
      <c r="BP68" s="36"/>
      <c r="BQ68" s="36"/>
    </row>
    <row r="69" spans="1:69" ht="98.25" customHeight="1">
      <c r="A69" s="42"/>
      <c r="B69" s="36" t="s">
        <v>133</v>
      </c>
      <c r="C69" s="36">
        <v>2693549</v>
      </c>
      <c r="D69" s="36" t="s">
        <v>70</v>
      </c>
      <c r="E69" s="123" t="s">
        <v>487</v>
      </c>
      <c r="F69" s="91">
        <v>2025</v>
      </c>
      <c r="G69" s="89">
        <v>45826</v>
      </c>
      <c r="H69" s="88" t="s">
        <v>397</v>
      </c>
      <c r="I69" s="124" t="s">
        <v>397</v>
      </c>
      <c r="J69" s="42" t="s">
        <v>73</v>
      </c>
      <c r="K69" s="42" t="s">
        <v>74</v>
      </c>
      <c r="L69" s="36" t="s">
        <v>75</v>
      </c>
      <c r="M69" s="89">
        <v>45825</v>
      </c>
      <c r="N69" s="85" t="s">
        <v>339</v>
      </c>
      <c r="O69" s="85" t="s">
        <v>76</v>
      </c>
      <c r="P69" s="36" t="s">
        <v>76</v>
      </c>
      <c r="Q69" s="36" t="s">
        <v>76</v>
      </c>
      <c r="R69" s="36" t="s">
        <v>488</v>
      </c>
      <c r="S69" s="36" t="s">
        <v>489</v>
      </c>
      <c r="T69" s="106">
        <v>0</v>
      </c>
      <c r="U69" s="107">
        <v>0</v>
      </c>
      <c r="V69" s="106">
        <v>0</v>
      </c>
      <c r="W69" s="108">
        <v>0</v>
      </c>
      <c r="X69" s="109" t="s">
        <v>92</v>
      </c>
      <c r="Y69" s="36" t="s">
        <v>78</v>
      </c>
      <c r="Z69" s="36" t="s">
        <v>490</v>
      </c>
      <c r="AA69" s="36" t="s">
        <v>490</v>
      </c>
      <c r="AB69" s="36" t="s">
        <v>109</v>
      </c>
      <c r="AC69" s="36" t="s">
        <v>101</v>
      </c>
      <c r="AD69" s="36" t="s">
        <v>110</v>
      </c>
      <c r="AE69" s="36" t="s">
        <v>444</v>
      </c>
      <c r="AF69" s="42" t="s">
        <v>84</v>
      </c>
      <c r="AG69" s="36" t="s">
        <v>96</v>
      </c>
      <c r="AH69" s="36" t="s">
        <v>76</v>
      </c>
      <c r="AI69" s="36" t="s">
        <v>87</v>
      </c>
      <c r="AJ69" s="43" t="s">
        <v>84</v>
      </c>
      <c r="AK69" s="44" t="s">
        <v>76</v>
      </c>
      <c r="AL69" s="44" t="s">
        <v>76</v>
      </c>
      <c r="AM69" s="44" t="s">
        <v>76</v>
      </c>
      <c r="AN69" s="44" t="s">
        <v>76</v>
      </c>
      <c r="AO69" s="44" t="s">
        <v>76</v>
      </c>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36"/>
      <c r="BQ69" s="36"/>
    </row>
    <row r="70" spans="1:69" ht="98.25" customHeight="1">
      <c r="A70" s="42"/>
      <c r="B70" s="42" t="s">
        <v>133</v>
      </c>
      <c r="C70" s="42">
        <v>2663834</v>
      </c>
      <c r="D70" s="42" t="s">
        <v>70</v>
      </c>
      <c r="E70" s="104" t="s">
        <v>491</v>
      </c>
      <c r="F70" s="91">
        <v>2025</v>
      </c>
      <c r="G70" s="89">
        <v>45814</v>
      </c>
      <c r="H70" s="99" t="s">
        <v>492</v>
      </c>
      <c r="I70" s="99" t="s">
        <v>492</v>
      </c>
      <c r="J70" s="42" t="s">
        <v>73</v>
      </c>
      <c r="K70" s="42" t="s">
        <v>74</v>
      </c>
      <c r="L70" s="36" t="s">
        <v>91</v>
      </c>
      <c r="M70" s="89">
        <v>45813</v>
      </c>
      <c r="N70" s="37" t="s">
        <v>360</v>
      </c>
      <c r="O70" s="85" t="s">
        <v>76</v>
      </c>
      <c r="P70" s="36" t="s">
        <v>76</v>
      </c>
      <c r="Q70" s="36" t="s">
        <v>76</v>
      </c>
      <c r="R70" s="36" t="s">
        <v>493</v>
      </c>
      <c r="S70" s="36" t="s">
        <v>494</v>
      </c>
      <c r="T70" s="106">
        <v>703573333</v>
      </c>
      <c r="U70" s="107">
        <v>703573333</v>
      </c>
      <c r="V70" s="106">
        <v>650727809</v>
      </c>
      <c r="W70" s="108">
        <v>0</v>
      </c>
      <c r="X70" s="109" t="s">
        <v>77</v>
      </c>
      <c r="Y70" s="36" t="s">
        <v>78</v>
      </c>
      <c r="Z70" s="36" t="s">
        <v>495</v>
      </c>
      <c r="AA70" s="36" t="s">
        <v>495</v>
      </c>
      <c r="AB70" s="36" t="s">
        <v>224</v>
      </c>
      <c r="AC70" s="36" t="s">
        <v>76</v>
      </c>
      <c r="AD70" s="36" t="s">
        <v>110</v>
      </c>
      <c r="AE70" s="36" t="s">
        <v>496</v>
      </c>
      <c r="AF70" s="42" t="s">
        <v>131</v>
      </c>
      <c r="AG70" s="36" t="s">
        <v>85</v>
      </c>
      <c r="AH70" s="36" t="s">
        <v>132</v>
      </c>
      <c r="AI70" s="36" t="s">
        <v>87</v>
      </c>
      <c r="AJ70" s="43" t="s">
        <v>133</v>
      </c>
      <c r="AK70" s="44" t="s">
        <v>76</v>
      </c>
      <c r="AL70" s="44" t="s">
        <v>76</v>
      </c>
      <c r="AM70" s="44" t="s">
        <v>76</v>
      </c>
      <c r="AN70" s="44" t="s">
        <v>76</v>
      </c>
      <c r="AO70" s="44" t="s">
        <v>76</v>
      </c>
      <c r="AP70" s="44" t="s">
        <v>76</v>
      </c>
      <c r="AQ70" s="44" t="s">
        <v>76</v>
      </c>
      <c r="AR70" s="44" t="s">
        <v>76</v>
      </c>
      <c r="AS70" s="44" t="s">
        <v>76</v>
      </c>
      <c r="AT70" s="44"/>
      <c r="AU70" s="44"/>
      <c r="AV70" s="44"/>
      <c r="AW70" s="44"/>
      <c r="AX70" s="44"/>
      <c r="AY70" s="44"/>
      <c r="AZ70" s="44"/>
      <c r="BA70" s="44"/>
      <c r="BB70" s="44"/>
      <c r="BC70" s="44"/>
      <c r="BD70" s="44"/>
      <c r="BE70" s="44"/>
      <c r="BF70" s="44"/>
      <c r="BG70" s="44"/>
      <c r="BH70" s="44"/>
      <c r="BI70" s="44"/>
      <c r="BJ70" s="44"/>
      <c r="BK70" s="44"/>
      <c r="BL70" s="44"/>
      <c r="BM70" s="44"/>
      <c r="BN70" s="44"/>
      <c r="BO70" s="44"/>
      <c r="BP70" s="36"/>
      <c r="BQ70" s="36"/>
    </row>
    <row r="71" spans="1:69" ht="98.25" customHeight="1">
      <c r="A71" s="42"/>
      <c r="B71" s="42" t="s">
        <v>133</v>
      </c>
      <c r="C71" s="42">
        <v>2651422</v>
      </c>
      <c r="D71" s="42" t="s">
        <v>70</v>
      </c>
      <c r="E71" s="104" t="s">
        <v>497</v>
      </c>
      <c r="F71" s="91">
        <v>2025</v>
      </c>
      <c r="G71" s="89">
        <v>45799</v>
      </c>
      <c r="H71" s="42" t="s">
        <v>498</v>
      </c>
      <c r="I71" s="42" t="s">
        <v>498</v>
      </c>
      <c r="J71" s="42" t="s">
        <v>478</v>
      </c>
      <c r="K71" s="42" t="s">
        <v>74</v>
      </c>
      <c r="L71" s="36" t="s">
        <v>141</v>
      </c>
      <c r="M71" s="89">
        <v>45798</v>
      </c>
      <c r="N71" s="85" t="s">
        <v>391</v>
      </c>
      <c r="O71" s="85" t="s">
        <v>76</v>
      </c>
      <c r="P71" s="36" t="s">
        <v>76</v>
      </c>
      <c r="Q71" s="36" t="s">
        <v>76</v>
      </c>
      <c r="R71" s="36" t="s">
        <v>499</v>
      </c>
      <c r="S71" s="36" t="s">
        <v>500</v>
      </c>
      <c r="T71" s="106">
        <v>7117500</v>
      </c>
      <c r="U71" s="107">
        <v>7117500</v>
      </c>
      <c r="V71" s="106">
        <v>6582881</v>
      </c>
      <c r="W71" s="108">
        <v>0</v>
      </c>
      <c r="X71" s="109" t="s">
        <v>77</v>
      </c>
      <c r="Y71" s="36" t="s">
        <v>78</v>
      </c>
      <c r="Z71" s="36" t="s">
        <v>501</v>
      </c>
      <c r="AA71" s="36" t="s">
        <v>501</v>
      </c>
      <c r="AB71" s="36" t="s">
        <v>130</v>
      </c>
      <c r="AC71" s="36" t="s">
        <v>95</v>
      </c>
      <c r="AD71" s="36" t="s">
        <v>502</v>
      </c>
      <c r="AE71" s="36" t="s">
        <v>503</v>
      </c>
      <c r="AF71" s="42" t="s">
        <v>131</v>
      </c>
      <c r="AG71" s="36" t="s">
        <v>85</v>
      </c>
      <c r="AH71" s="36" t="s">
        <v>132</v>
      </c>
      <c r="AI71" s="36" t="s">
        <v>87</v>
      </c>
      <c r="AJ71" s="43" t="s">
        <v>133</v>
      </c>
      <c r="AK71" s="44" t="s">
        <v>76</v>
      </c>
      <c r="AL71" s="44" t="s">
        <v>76</v>
      </c>
      <c r="AM71" s="44" t="s">
        <v>76</v>
      </c>
      <c r="AN71" s="44" t="s">
        <v>76</v>
      </c>
      <c r="AO71" s="44" t="s">
        <v>76</v>
      </c>
      <c r="AP71" s="44" t="s">
        <v>76</v>
      </c>
      <c r="AQ71" s="44" t="s">
        <v>76</v>
      </c>
      <c r="AR71" s="44" t="s">
        <v>76</v>
      </c>
      <c r="AS71" s="44" t="s">
        <v>76</v>
      </c>
      <c r="AT71" s="44"/>
      <c r="AU71" s="44"/>
      <c r="AV71" s="44"/>
      <c r="AW71" s="44"/>
      <c r="AX71" s="44"/>
      <c r="AY71" s="44"/>
      <c r="AZ71" s="44"/>
      <c r="BA71" s="44"/>
      <c r="BB71" s="44"/>
      <c r="BC71" s="44"/>
      <c r="BD71" s="44"/>
      <c r="BE71" s="44"/>
      <c r="BF71" s="44"/>
      <c r="BG71" s="44"/>
      <c r="BH71" s="44"/>
      <c r="BI71" s="44"/>
      <c r="BJ71" s="44"/>
      <c r="BK71" s="44"/>
      <c r="BL71" s="44"/>
      <c r="BM71" s="44"/>
      <c r="BN71" s="44"/>
      <c r="BO71" s="44"/>
      <c r="BP71" s="36"/>
      <c r="BQ71" s="36"/>
    </row>
    <row r="72" spans="1:69" ht="98.25" customHeight="1">
      <c r="A72" s="42"/>
      <c r="B72" s="42" t="s">
        <v>133</v>
      </c>
      <c r="C72" s="42">
        <v>2647219</v>
      </c>
      <c r="D72" s="42" t="s">
        <v>70</v>
      </c>
      <c r="E72" s="104" t="s">
        <v>504</v>
      </c>
      <c r="F72" s="91">
        <v>2025</v>
      </c>
      <c r="G72" s="89">
        <v>45797</v>
      </c>
      <c r="H72" s="36" t="s">
        <v>505</v>
      </c>
      <c r="I72" s="36" t="s">
        <v>505</v>
      </c>
      <c r="J72" s="36" t="s">
        <v>506</v>
      </c>
      <c r="K72" s="42" t="s">
        <v>389</v>
      </c>
      <c r="L72" s="36" t="s">
        <v>507</v>
      </c>
      <c r="M72" s="89">
        <v>45431</v>
      </c>
      <c r="N72" s="85" t="s">
        <v>391</v>
      </c>
      <c r="O72" s="125">
        <v>0.08</v>
      </c>
      <c r="P72" s="36" t="s">
        <v>76</v>
      </c>
      <c r="Q72" s="36" t="s">
        <v>76</v>
      </c>
      <c r="R72" s="36" t="s">
        <v>508</v>
      </c>
      <c r="S72" s="36" t="s">
        <v>509</v>
      </c>
      <c r="T72" s="106">
        <v>6252207</v>
      </c>
      <c r="U72" s="107">
        <v>6252207</v>
      </c>
      <c r="V72" s="106">
        <v>0</v>
      </c>
      <c r="W72" s="108">
        <v>0</v>
      </c>
      <c r="X72" s="109" t="s">
        <v>254</v>
      </c>
      <c r="Y72" s="36" t="s">
        <v>78</v>
      </c>
      <c r="Z72" s="36" t="s">
        <v>510</v>
      </c>
      <c r="AA72" s="36" t="s">
        <v>510</v>
      </c>
      <c r="AB72" s="36" t="s">
        <v>100</v>
      </c>
      <c r="AC72" s="36" t="s">
        <v>429</v>
      </c>
      <c r="AD72" s="36" t="s">
        <v>110</v>
      </c>
      <c r="AE72" s="36" t="s">
        <v>444</v>
      </c>
      <c r="AF72" s="42" t="s">
        <v>84</v>
      </c>
      <c r="AG72" s="36" t="s">
        <v>85</v>
      </c>
      <c r="AH72" s="36" t="s">
        <v>132</v>
      </c>
      <c r="AI72" s="36" t="s">
        <v>87</v>
      </c>
      <c r="AJ72" s="43" t="s">
        <v>133</v>
      </c>
      <c r="AK72" s="44" t="s">
        <v>76</v>
      </c>
      <c r="AL72" s="44" t="s">
        <v>76</v>
      </c>
      <c r="AM72" s="44" t="s">
        <v>76</v>
      </c>
      <c r="AN72" s="44" t="s">
        <v>76</v>
      </c>
      <c r="AO72" s="44" t="s">
        <v>76</v>
      </c>
      <c r="AP72" s="44" t="s">
        <v>76</v>
      </c>
      <c r="AQ72" s="44" t="s">
        <v>76</v>
      </c>
      <c r="AR72" s="44" t="s">
        <v>76</v>
      </c>
      <c r="AS72" s="44" t="s">
        <v>76</v>
      </c>
      <c r="AT72" s="44" t="s">
        <v>76</v>
      </c>
      <c r="AU72" s="44" t="s">
        <v>76</v>
      </c>
      <c r="AV72" s="44"/>
      <c r="AW72" s="44"/>
      <c r="AX72" s="44"/>
      <c r="AY72" s="44"/>
      <c r="AZ72" s="44"/>
      <c r="BA72" s="44"/>
      <c r="BB72" s="44"/>
      <c r="BC72" s="44"/>
      <c r="BD72" s="44"/>
      <c r="BE72" s="44"/>
      <c r="BF72" s="44"/>
      <c r="BG72" s="44"/>
      <c r="BH72" s="44"/>
      <c r="BI72" s="44"/>
      <c r="BJ72" s="44"/>
      <c r="BK72" s="44"/>
      <c r="BL72" s="44"/>
      <c r="BM72" s="44"/>
      <c r="BN72" s="44"/>
      <c r="BO72" s="44"/>
      <c r="BP72" s="36"/>
      <c r="BQ72" s="36"/>
    </row>
    <row r="73" spans="1:69" ht="98.25" customHeight="1">
      <c r="A73" s="42"/>
      <c r="B73" s="42" t="s">
        <v>133</v>
      </c>
      <c r="C73" s="42">
        <v>2647532</v>
      </c>
      <c r="D73" s="42" t="s">
        <v>70</v>
      </c>
      <c r="E73" s="104" t="s">
        <v>511</v>
      </c>
      <c r="F73" s="91">
        <v>2025</v>
      </c>
      <c r="G73" s="89">
        <v>45796</v>
      </c>
      <c r="H73" s="36" t="s">
        <v>512</v>
      </c>
      <c r="I73" s="36" t="s">
        <v>512</v>
      </c>
      <c r="J73" s="36" t="s">
        <v>513</v>
      </c>
      <c r="K73" s="42" t="s">
        <v>74</v>
      </c>
      <c r="L73" s="36" t="s">
        <v>91</v>
      </c>
      <c r="M73" s="89">
        <v>45789</v>
      </c>
      <c r="N73" s="37" t="s">
        <v>360</v>
      </c>
      <c r="O73" s="85" t="s">
        <v>76</v>
      </c>
      <c r="P73" s="36" t="s">
        <v>76</v>
      </c>
      <c r="Q73" s="36" t="s">
        <v>76</v>
      </c>
      <c r="R73" s="36" t="s">
        <v>514</v>
      </c>
      <c r="S73" s="36" t="s">
        <v>170</v>
      </c>
      <c r="T73" s="106">
        <v>19591000</v>
      </c>
      <c r="U73" s="107">
        <v>19591000</v>
      </c>
      <c r="V73" s="106">
        <v>18110625</v>
      </c>
      <c r="W73" s="108">
        <v>0</v>
      </c>
      <c r="X73" s="109" t="s">
        <v>77</v>
      </c>
      <c r="Y73" s="36" t="s">
        <v>78</v>
      </c>
      <c r="Z73" s="36" t="s">
        <v>515</v>
      </c>
      <c r="AA73" s="36" t="s">
        <v>515</v>
      </c>
      <c r="AB73" s="36" t="s">
        <v>224</v>
      </c>
      <c r="AC73" s="36" t="s">
        <v>76</v>
      </c>
      <c r="AD73" s="36" t="s">
        <v>82</v>
      </c>
      <c r="AE73" s="36" t="s">
        <v>444</v>
      </c>
      <c r="AF73" s="42" t="s">
        <v>84</v>
      </c>
      <c r="AG73" s="36" t="s">
        <v>85</v>
      </c>
      <c r="AH73" s="36" t="s">
        <v>132</v>
      </c>
      <c r="AI73" s="36" t="s">
        <v>87</v>
      </c>
      <c r="AJ73" s="43" t="s">
        <v>88</v>
      </c>
      <c r="AK73" s="44" t="s">
        <v>76</v>
      </c>
      <c r="AL73" s="44" t="s">
        <v>76</v>
      </c>
      <c r="AM73" s="44" t="s">
        <v>76</v>
      </c>
      <c r="AN73" s="44" t="s">
        <v>76</v>
      </c>
      <c r="AO73" s="44" t="s">
        <v>76</v>
      </c>
      <c r="AP73" s="44" t="s">
        <v>76</v>
      </c>
      <c r="AQ73" s="44" t="s">
        <v>76</v>
      </c>
      <c r="AR73" s="44" t="s">
        <v>76</v>
      </c>
      <c r="AS73" s="44" t="s">
        <v>76</v>
      </c>
      <c r="AT73" s="44"/>
      <c r="AU73" s="44"/>
      <c r="AV73" s="44"/>
      <c r="AW73" s="44"/>
      <c r="AX73" s="44"/>
      <c r="AY73" s="44"/>
      <c r="AZ73" s="44"/>
      <c r="BA73" s="44"/>
      <c r="BB73" s="44"/>
      <c r="BC73" s="44"/>
      <c r="BD73" s="44"/>
      <c r="BE73" s="44"/>
      <c r="BF73" s="44"/>
      <c r="BG73" s="44"/>
      <c r="BH73" s="44"/>
      <c r="BI73" s="44"/>
      <c r="BJ73" s="44"/>
      <c r="BK73" s="44"/>
      <c r="BL73" s="44"/>
      <c r="BM73" s="44"/>
      <c r="BN73" s="44"/>
      <c r="BO73" s="44"/>
      <c r="BP73" s="36"/>
      <c r="BQ73" s="36"/>
    </row>
    <row r="74" spans="1:69" ht="98.25" customHeight="1">
      <c r="A74" s="42"/>
      <c r="B74" s="42" t="s">
        <v>133</v>
      </c>
      <c r="C74" s="42">
        <v>2643412</v>
      </c>
      <c r="D74" s="42" t="s">
        <v>70</v>
      </c>
      <c r="E74" s="102" t="s">
        <v>516</v>
      </c>
      <c r="F74" s="91">
        <v>2025</v>
      </c>
      <c r="G74" s="89">
        <v>45785</v>
      </c>
      <c r="H74" s="36" t="s">
        <v>517</v>
      </c>
      <c r="I74" s="36" t="s">
        <v>517</v>
      </c>
      <c r="J74" s="36" t="s">
        <v>518</v>
      </c>
      <c r="K74" s="42" t="s">
        <v>74</v>
      </c>
      <c r="L74" s="36" t="s">
        <v>141</v>
      </c>
      <c r="M74" s="89">
        <v>45784</v>
      </c>
      <c r="N74" s="85" t="s">
        <v>208</v>
      </c>
      <c r="O74" s="85" t="s">
        <v>76</v>
      </c>
      <c r="P74" s="42" t="s">
        <v>519</v>
      </c>
      <c r="Q74" s="36" t="s">
        <v>76</v>
      </c>
      <c r="R74" s="36" t="s">
        <v>520</v>
      </c>
      <c r="S74" s="36" t="s">
        <v>521</v>
      </c>
      <c r="T74" s="106">
        <v>500000000</v>
      </c>
      <c r="U74" s="107">
        <v>500000000</v>
      </c>
      <c r="V74" s="106">
        <v>462493782</v>
      </c>
      <c r="W74" s="108">
        <v>0</v>
      </c>
      <c r="X74" s="109" t="s">
        <v>77</v>
      </c>
      <c r="Y74" s="36" t="s">
        <v>78</v>
      </c>
      <c r="Z74" s="36" t="s">
        <v>522</v>
      </c>
      <c r="AA74" s="36" t="s">
        <v>522</v>
      </c>
      <c r="AB74" s="36" t="s">
        <v>130</v>
      </c>
      <c r="AC74" s="36" t="s">
        <v>95</v>
      </c>
      <c r="AD74" s="36" t="s">
        <v>110</v>
      </c>
      <c r="AE74" s="36" t="s">
        <v>103</v>
      </c>
      <c r="AF74" s="42" t="s">
        <v>131</v>
      </c>
      <c r="AG74" s="36" t="s">
        <v>85</v>
      </c>
      <c r="AH74" s="36" t="s">
        <v>76</v>
      </c>
      <c r="AI74" s="36" t="s">
        <v>87</v>
      </c>
      <c r="AJ74" s="43" t="s">
        <v>133</v>
      </c>
      <c r="AK74" s="44" t="s">
        <v>76</v>
      </c>
      <c r="AL74" s="44" t="s">
        <v>76</v>
      </c>
      <c r="AM74" s="44" t="s">
        <v>76</v>
      </c>
      <c r="AN74" s="44" t="s">
        <v>76</v>
      </c>
      <c r="AO74" s="44" t="s">
        <v>76</v>
      </c>
      <c r="AP74" s="44" t="s">
        <v>76</v>
      </c>
      <c r="AQ74" s="44" t="s">
        <v>76</v>
      </c>
      <c r="AR74" s="44" t="s">
        <v>76</v>
      </c>
      <c r="AS74" s="44" t="s">
        <v>76</v>
      </c>
      <c r="AT74" s="44" t="s">
        <v>76</v>
      </c>
      <c r="AU74" s="44" t="s">
        <v>76</v>
      </c>
      <c r="AV74" s="44" t="s">
        <v>76</v>
      </c>
      <c r="AW74" s="44"/>
      <c r="AX74" s="44"/>
      <c r="AY74" s="44"/>
      <c r="AZ74" s="44"/>
      <c r="BA74" s="44"/>
      <c r="BB74" s="44"/>
      <c r="BC74" s="44"/>
      <c r="BD74" s="44"/>
      <c r="BE74" s="44"/>
      <c r="BF74" s="44"/>
      <c r="BG74" s="44"/>
      <c r="BH74" s="44"/>
      <c r="BI74" s="44"/>
      <c r="BJ74" s="44"/>
      <c r="BK74" s="44"/>
      <c r="BL74" s="44"/>
      <c r="BM74" s="44"/>
      <c r="BN74" s="44"/>
      <c r="BO74" s="44"/>
      <c r="BP74" s="36"/>
      <c r="BQ74" s="36"/>
    </row>
    <row r="75" spans="1:69" ht="98.25" customHeight="1">
      <c r="A75" s="42"/>
      <c r="B75" s="42" t="s">
        <v>133</v>
      </c>
      <c r="C75" s="42">
        <v>2647410</v>
      </c>
      <c r="D75" s="42" t="s">
        <v>70</v>
      </c>
      <c r="E75" s="126" t="s">
        <v>523</v>
      </c>
      <c r="F75" s="91">
        <v>2025</v>
      </c>
      <c r="G75" s="89">
        <v>45786</v>
      </c>
      <c r="H75" s="36" t="s">
        <v>524</v>
      </c>
      <c r="I75" s="36" t="s">
        <v>525</v>
      </c>
      <c r="J75" s="36" t="s">
        <v>526</v>
      </c>
      <c r="K75" s="42" t="s">
        <v>74</v>
      </c>
      <c r="L75" s="36" t="s">
        <v>91</v>
      </c>
      <c r="M75" s="89">
        <v>45785</v>
      </c>
      <c r="N75" s="37" t="s">
        <v>360</v>
      </c>
      <c r="O75" s="85" t="s">
        <v>76</v>
      </c>
      <c r="P75" s="42" t="s">
        <v>519</v>
      </c>
      <c r="Q75" s="36" t="s">
        <v>76</v>
      </c>
      <c r="R75" s="36" t="s">
        <v>527</v>
      </c>
      <c r="S75" s="36" t="s">
        <v>528</v>
      </c>
      <c r="T75" s="106">
        <v>936900</v>
      </c>
      <c r="U75" s="107">
        <v>936900</v>
      </c>
      <c r="V75" s="106">
        <v>867198</v>
      </c>
      <c r="W75" s="108">
        <v>0</v>
      </c>
      <c r="X75" s="109" t="s">
        <v>77</v>
      </c>
      <c r="Y75" s="36" t="s">
        <v>78</v>
      </c>
      <c r="Z75" s="36" t="s">
        <v>529</v>
      </c>
      <c r="AA75" s="36" t="s">
        <v>529</v>
      </c>
      <c r="AB75" s="36" t="s">
        <v>94</v>
      </c>
      <c r="AC75" s="42" t="s">
        <v>187</v>
      </c>
      <c r="AD75" s="36" t="s">
        <v>82</v>
      </c>
      <c r="AE75" s="36" t="s">
        <v>103</v>
      </c>
      <c r="AF75" s="42" t="s">
        <v>84</v>
      </c>
      <c r="AG75" s="36" t="s">
        <v>85</v>
      </c>
      <c r="AH75" s="36" t="s">
        <v>132</v>
      </c>
      <c r="AI75" s="36" t="s">
        <v>87</v>
      </c>
      <c r="AJ75" s="43" t="s">
        <v>88</v>
      </c>
      <c r="AK75" s="44" t="s">
        <v>76</v>
      </c>
      <c r="AL75" s="44" t="s">
        <v>76</v>
      </c>
      <c r="AM75" s="44" t="s">
        <v>76</v>
      </c>
      <c r="AN75" s="44" t="s">
        <v>76</v>
      </c>
      <c r="AO75" s="44" t="s">
        <v>76</v>
      </c>
      <c r="AP75" s="44" t="s">
        <v>76</v>
      </c>
      <c r="AQ75" s="44" t="s">
        <v>76</v>
      </c>
      <c r="AR75" s="44" t="s">
        <v>76</v>
      </c>
      <c r="AS75" s="44" t="s">
        <v>76</v>
      </c>
      <c r="AT75" s="44"/>
      <c r="AU75" s="44"/>
      <c r="AV75" s="44"/>
      <c r="AW75" s="44"/>
      <c r="AX75" s="44"/>
      <c r="AY75" s="44"/>
      <c r="AZ75" s="44"/>
      <c r="BA75" s="44"/>
      <c r="BB75" s="44"/>
      <c r="BC75" s="44"/>
      <c r="BD75" s="44"/>
      <c r="BE75" s="44"/>
      <c r="BF75" s="44"/>
      <c r="BG75" s="44"/>
      <c r="BH75" s="44"/>
      <c r="BI75" s="44"/>
      <c r="BJ75" s="44"/>
      <c r="BK75" s="44"/>
      <c r="BL75" s="44"/>
      <c r="BM75" s="44"/>
      <c r="BN75" s="44"/>
      <c r="BO75" s="44"/>
      <c r="BP75" s="36"/>
      <c r="BQ75" s="36"/>
    </row>
    <row r="76" spans="1:69" ht="98.25" customHeight="1">
      <c r="A76" s="42"/>
      <c r="B76" s="42" t="s">
        <v>133</v>
      </c>
      <c r="C76" s="42">
        <v>2642662</v>
      </c>
      <c r="D76" s="42" t="s">
        <v>70</v>
      </c>
      <c r="E76" s="102" t="s">
        <v>530</v>
      </c>
      <c r="F76" s="91">
        <v>2025</v>
      </c>
      <c r="G76" s="89">
        <v>45785</v>
      </c>
      <c r="H76" s="36" t="s">
        <v>531</v>
      </c>
      <c r="I76" s="36" t="s">
        <v>531</v>
      </c>
      <c r="J76" s="36" t="s">
        <v>358</v>
      </c>
      <c r="K76" s="42" t="s">
        <v>74</v>
      </c>
      <c r="L76" s="36" t="s">
        <v>75</v>
      </c>
      <c r="M76" s="89">
        <v>45784</v>
      </c>
      <c r="N76" s="85" t="s">
        <v>339</v>
      </c>
      <c r="O76" s="85" t="s">
        <v>76</v>
      </c>
      <c r="P76" s="36" t="s">
        <v>76</v>
      </c>
      <c r="Q76" s="36" t="s">
        <v>76</v>
      </c>
      <c r="R76" s="36" t="s">
        <v>532</v>
      </c>
      <c r="S76" s="36" t="s">
        <v>533</v>
      </c>
      <c r="T76" s="106">
        <v>0</v>
      </c>
      <c r="U76" s="107">
        <v>0</v>
      </c>
      <c r="V76" s="106">
        <v>0</v>
      </c>
      <c r="W76" s="108">
        <v>0</v>
      </c>
      <c r="X76" s="82" t="s">
        <v>77</v>
      </c>
      <c r="Y76" s="36" t="s">
        <v>78</v>
      </c>
      <c r="Z76" s="36" t="s">
        <v>534</v>
      </c>
      <c r="AA76" s="36" t="s">
        <v>534</v>
      </c>
      <c r="AB76" s="52" t="s">
        <v>149</v>
      </c>
      <c r="AC76" s="42"/>
      <c r="AD76" s="36" t="s">
        <v>82</v>
      </c>
      <c r="AE76" s="36" t="s">
        <v>535</v>
      </c>
      <c r="AF76" s="42" t="s">
        <v>84</v>
      </c>
      <c r="AG76" s="36" t="s">
        <v>85</v>
      </c>
      <c r="AH76" s="36" t="s">
        <v>86</v>
      </c>
      <c r="AI76" s="36" t="s">
        <v>87</v>
      </c>
      <c r="AJ76" s="43" t="s">
        <v>88</v>
      </c>
      <c r="AK76" s="44" t="s">
        <v>76</v>
      </c>
      <c r="AL76" s="44" t="s">
        <v>76</v>
      </c>
      <c r="AM76" s="44" t="s">
        <v>76</v>
      </c>
      <c r="AN76" s="44" t="s">
        <v>76</v>
      </c>
      <c r="AO76" s="44" t="s">
        <v>76</v>
      </c>
      <c r="AP76" s="44" t="s">
        <v>76</v>
      </c>
      <c r="AQ76" s="44" t="s">
        <v>76</v>
      </c>
      <c r="AR76" s="44" t="s">
        <v>76</v>
      </c>
      <c r="AS76" s="44" t="s">
        <v>76</v>
      </c>
      <c r="AT76" s="44"/>
      <c r="AU76" s="44"/>
      <c r="AV76" s="44"/>
      <c r="AW76" s="44"/>
      <c r="AX76" s="44"/>
      <c r="AY76" s="44"/>
      <c r="AZ76" s="44"/>
      <c r="BA76" s="44"/>
      <c r="BB76" s="44"/>
      <c r="BC76" s="44"/>
      <c r="BD76" s="44"/>
      <c r="BE76" s="44"/>
      <c r="BF76" s="44"/>
      <c r="BG76" s="44"/>
      <c r="BH76" s="44"/>
      <c r="BI76" s="44"/>
      <c r="BJ76" s="44"/>
      <c r="BK76" s="44"/>
      <c r="BL76" s="44"/>
      <c r="BM76" s="44"/>
      <c r="BN76" s="44"/>
      <c r="BO76" s="44"/>
      <c r="BP76" s="36"/>
      <c r="BQ76" s="36"/>
    </row>
    <row r="77" spans="1:69" ht="98.25" customHeight="1">
      <c r="A77" s="42"/>
      <c r="B77" s="42" t="s">
        <v>133</v>
      </c>
      <c r="C77" s="42">
        <v>2643276</v>
      </c>
      <c r="D77" s="80" t="s">
        <v>70</v>
      </c>
      <c r="E77" s="104" t="s">
        <v>536</v>
      </c>
      <c r="F77" s="91">
        <v>2025</v>
      </c>
      <c r="G77" s="89">
        <v>45624</v>
      </c>
      <c r="H77" s="127" t="s">
        <v>537</v>
      </c>
      <c r="I77" s="75" t="s">
        <v>537</v>
      </c>
      <c r="J77" s="36" t="s">
        <v>526</v>
      </c>
      <c r="K77" s="42" t="s">
        <v>74</v>
      </c>
      <c r="L77" s="36" t="s">
        <v>91</v>
      </c>
      <c r="M77" s="89">
        <v>45782</v>
      </c>
      <c r="N77" s="85" t="s">
        <v>208</v>
      </c>
      <c r="O77" s="85" t="s">
        <v>76</v>
      </c>
      <c r="P77" s="36" t="s">
        <v>76</v>
      </c>
      <c r="Q77" s="36" t="s">
        <v>76</v>
      </c>
      <c r="R77" s="36" t="s">
        <v>538</v>
      </c>
      <c r="S77" s="36" t="s">
        <v>539</v>
      </c>
      <c r="T77" s="106">
        <v>729750000</v>
      </c>
      <c r="U77" s="107">
        <v>72975000000</v>
      </c>
      <c r="V77" s="106">
        <v>668915591</v>
      </c>
      <c r="W77" s="108">
        <v>0</v>
      </c>
      <c r="X77" s="82" t="s">
        <v>77</v>
      </c>
      <c r="Y77" s="36" t="s">
        <v>78</v>
      </c>
      <c r="Z77" s="36" t="s">
        <v>540</v>
      </c>
      <c r="AA77" s="36" t="s">
        <v>540</v>
      </c>
      <c r="AB77" s="36" t="s">
        <v>100</v>
      </c>
      <c r="AC77" s="36" t="s">
        <v>429</v>
      </c>
      <c r="AD77" s="36" t="s">
        <v>110</v>
      </c>
      <c r="AE77" s="36" t="s">
        <v>482</v>
      </c>
      <c r="AF77" s="42" t="s">
        <v>84</v>
      </c>
      <c r="AG77" s="36" t="s">
        <v>300</v>
      </c>
      <c r="AH77" s="36" t="s">
        <v>132</v>
      </c>
      <c r="AI77" s="36" t="s">
        <v>87</v>
      </c>
      <c r="AJ77" s="43" t="s">
        <v>133</v>
      </c>
      <c r="AK77" s="44" t="s">
        <v>76</v>
      </c>
      <c r="AL77" s="44" t="s">
        <v>76</v>
      </c>
      <c r="AM77" s="44" t="s">
        <v>76</v>
      </c>
      <c r="AN77" s="44" t="s">
        <v>76</v>
      </c>
      <c r="AO77" s="44" t="s">
        <v>76</v>
      </c>
      <c r="AP77" s="44" t="s">
        <v>76</v>
      </c>
      <c r="AQ77" s="44" t="s">
        <v>76</v>
      </c>
      <c r="AR77" s="44" t="s">
        <v>76</v>
      </c>
      <c r="AS77" s="44" t="s">
        <v>76</v>
      </c>
      <c r="AT77" s="44" t="s">
        <v>76</v>
      </c>
      <c r="AU77" s="44" t="s">
        <v>76</v>
      </c>
      <c r="AV77" s="44"/>
      <c r="AW77" s="44"/>
      <c r="AX77" s="44"/>
      <c r="AY77" s="44"/>
      <c r="AZ77" s="44"/>
      <c r="BA77" s="44"/>
      <c r="BB77" s="44"/>
      <c r="BC77" s="44"/>
      <c r="BD77" s="44"/>
      <c r="BE77" s="44"/>
      <c r="BF77" s="44"/>
      <c r="BG77" s="44"/>
      <c r="BH77" s="44"/>
      <c r="BI77" s="44"/>
      <c r="BJ77" s="44"/>
      <c r="BK77" s="44"/>
      <c r="BL77" s="44"/>
      <c r="BM77" s="44"/>
      <c r="BN77" s="44"/>
      <c r="BO77" s="44"/>
      <c r="BP77" s="36"/>
      <c r="BQ77" s="36"/>
    </row>
    <row r="78" spans="1:69" ht="98.25" customHeight="1">
      <c r="A78" s="42"/>
      <c r="B78" s="42" t="s">
        <v>133</v>
      </c>
      <c r="C78" s="42">
        <v>2643136</v>
      </c>
      <c r="D78" s="80" t="s">
        <v>70</v>
      </c>
      <c r="E78" s="104" t="s">
        <v>541</v>
      </c>
      <c r="F78" s="91">
        <v>2025</v>
      </c>
      <c r="G78" s="89">
        <v>45775</v>
      </c>
      <c r="H78" s="36" t="s">
        <v>542</v>
      </c>
      <c r="I78" s="36" t="s">
        <v>543</v>
      </c>
      <c r="J78" s="36" t="s">
        <v>543</v>
      </c>
      <c r="K78" s="42" t="s">
        <v>74</v>
      </c>
      <c r="L78" s="37" t="s">
        <v>157</v>
      </c>
      <c r="M78" s="89">
        <v>45782</v>
      </c>
      <c r="N78" s="85" t="s">
        <v>191</v>
      </c>
      <c r="O78" s="85" t="s">
        <v>76</v>
      </c>
      <c r="P78" s="36" t="s">
        <v>76</v>
      </c>
      <c r="Q78" s="36" t="s">
        <v>76</v>
      </c>
      <c r="R78" s="36" t="s">
        <v>544</v>
      </c>
      <c r="S78" s="36" t="s">
        <v>545</v>
      </c>
      <c r="T78" s="106">
        <v>0</v>
      </c>
      <c r="U78" s="107">
        <v>0</v>
      </c>
      <c r="V78" s="106">
        <v>0</v>
      </c>
      <c r="W78" s="108">
        <v>0</v>
      </c>
      <c r="X78" s="82" t="s">
        <v>254</v>
      </c>
      <c r="Y78" s="36" t="s">
        <v>546</v>
      </c>
      <c r="Z78" s="36" t="s">
        <v>501</v>
      </c>
      <c r="AA78" s="36" t="s">
        <v>501</v>
      </c>
      <c r="AB78" s="36" t="s">
        <v>94</v>
      </c>
      <c r="AC78" s="42" t="s">
        <v>187</v>
      </c>
      <c r="AD78" s="36" t="s">
        <v>110</v>
      </c>
      <c r="AE78" s="36" t="s">
        <v>496</v>
      </c>
      <c r="AF78" s="42" t="s">
        <v>84</v>
      </c>
      <c r="AG78" s="36" t="s">
        <v>300</v>
      </c>
      <c r="AH78" s="128">
        <v>45842</v>
      </c>
      <c r="AI78" s="36" t="s">
        <v>547</v>
      </c>
      <c r="AJ78" s="43" t="s">
        <v>84</v>
      </c>
      <c r="AK78" s="44" t="s">
        <v>76</v>
      </c>
      <c r="AL78" s="44" t="s">
        <v>76</v>
      </c>
      <c r="AM78" s="44" t="s">
        <v>76</v>
      </c>
      <c r="AN78" s="44" t="s">
        <v>76</v>
      </c>
      <c r="AO78" s="44" t="s">
        <v>76</v>
      </c>
      <c r="AP78" s="44" t="s">
        <v>76</v>
      </c>
      <c r="AQ78" s="44" t="s">
        <v>76</v>
      </c>
      <c r="AR78" s="44" t="s">
        <v>76</v>
      </c>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36"/>
      <c r="BQ78" s="36"/>
    </row>
    <row r="79" spans="1:69" ht="98.25" customHeight="1">
      <c r="A79" s="42"/>
      <c r="B79" s="42" t="s">
        <v>133</v>
      </c>
      <c r="C79" s="42">
        <v>2643315</v>
      </c>
      <c r="D79" s="80" t="s">
        <v>70</v>
      </c>
      <c r="E79" s="102" t="s">
        <v>548</v>
      </c>
      <c r="F79" s="36">
        <v>2025</v>
      </c>
      <c r="G79" s="89">
        <v>45771</v>
      </c>
      <c r="H79" s="36" t="s">
        <v>154</v>
      </c>
      <c r="I79" s="36" t="s">
        <v>154</v>
      </c>
      <c r="J79" s="36" t="s">
        <v>73</v>
      </c>
      <c r="K79" s="42" t="s">
        <v>389</v>
      </c>
      <c r="L79" s="36" t="s">
        <v>549</v>
      </c>
      <c r="M79" s="89">
        <v>45771</v>
      </c>
      <c r="N79" s="36" t="s">
        <v>339</v>
      </c>
      <c r="O79" s="36" t="s">
        <v>76</v>
      </c>
      <c r="P79" s="36" t="s">
        <v>76</v>
      </c>
      <c r="Q79" s="36" t="s">
        <v>76</v>
      </c>
      <c r="R79" s="36" t="s">
        <v>550</v>
      </c>
      <c r="S79" s="36" t="s">
        <v>551</v>
      </c>
      <c r="T79" s="106">
        <v>94682793</v>
      </c>
      <c r="U79" s="107">
        <v>94682793</v>
      </c>
      <c r="V79" s="106">
        <v>86903506</v>
      </c>
      <c r="W79" s="108">
        <v>86903506</v>
      </c>
      <c r="X79" s="82" t="s">
        <v>77</v>
      </c>
      <c r="Y79" s="36" t="s">
        <v>78</v>
      </c>
      <c r="Z79" s="36" t="s">
        <v>552</v>
      </c>
      <c r="AA79" s="36" t="s">
        <v>552</v>
      </c>
      <c r="AB79" s="52" t="s">
        <v>123</v>
      </c>
      <c r="AC79" s="42"/>
      <c r="AD79" s="36" t="s">
        <v>553</v>
      </c>
      <c r="AE79" s="36" t="s">
        <v>444</v>
      </c>
      <c r="AF79" s="42" t="s">
        <v>84</v>
      </c>
      <c r="AG79" s="36" t="s">
        <v>85</v>
      </c>
      <c r="AH79" s="36" t="s">
        <v>86</v>
      </c>
      <c r="AI79" s="36" t="s">
        <v>87</v>
      </c>
      <c r="AJ79" s="43" t="s">
        <v>88</v>
      </c>
      <c r="AK79" s="44" t="s">
        <v>76</v>
      </c>
      <c r="AL79" s="44" t="s">
        <v>76</v>
      </c>
      <c r="AM79" s="44" t="s">
        <v>76</v>
      </c>
      <c r="AN79" s="44" t="s">
        <v>76</v>
      </c>
      <c r="AO79" s="44" t="s">
        <v>76</v>
      </c>
      <c r="AP79" s="44" t="s">
        <v>76</v>
      </c>
      <c r="AQ79" s="44" t="s">
        <v>76</v>
      </c>
      <c r="AR79" s="44" t="s">
        <v>76</v>
      </c>
      <c r="AS79" s="44" t="s">
        <v>76</v>
      </c>
      <c r="AT79" s="44" t="s">
        <v>76</v>
      </c>
      <c r="AU79" s="44" t="s">
        <v>76</v>
      </c>
      <c r="AV79" s="44"/>
      <c r="AW79" s="44"/>
      <c r="AX79" s="44"/>
      <c r="AY79" s="44"/>
      <c r="AZ79" s="44"/>
      <c r="BA79" s="44"/>
      <c r="BB79" s="44"/>
      <c r="BC79" s="44"/>
      <c r="BD79" s="44"/>
      <c r="BE79" s="44"/>
      <c r="BF79" s="44"/>
      <c r="BG79" s="44"/>
      <c r="BH79" s="44"/>
      <c r="BI79" s="44"/>
      <c r="BJ79" s="44"/>
      <c r="BK79" s="44"/>
      <c r="BL79" s="44"/>
      <c r="BM79" s="44"/>
      <c r="BN79" s="44"/>
      <c r="BO79" s="44"/>
      <c r="BP79" s="36"/>
      <c r="BQ79" s="36"/>
    </row>
    <row r="80" spans="1:69" ht="98.25" customHeight="1">
      <c r="A80" s="42"/>
      <c r="B80" s="42" t="s">
        <v>133</v>
      </c>
      <c r="C80" s="42">
        <v>2658639</v>
      </c>
      <c r="D80" s="42" t="s">
        <v>70</v>
      </c>
      <c r="E80" s="104" t="s">
        <v>554</v>
      </c>
      <c r="F80" s="91">
        <v>2025</v>
      </c>
      <c r="G80" s="89">
        <v>45789</v>
      </c>
      <c r="H80" s="36" t="s">
        <v>555</v>
      </c>
      <c r="I80" s="36" t="s">
        <v>555</v>
      </c>
      <c r="J80" s="36" t="s">
        <v>513</v>
      </c>
      <c r="K80" s="42" t="s">
        <v>74</v>
      </c>
      <c r="L80" s="36" t="s">
        <v>91</v>
      </c>
      <c r="M80" s="89">
        <v>45786</v>
      </c>
      <c r="N80" s="37" t="s">
        <v>360</v>
      </c>
      <c r="O80" s="85" t="s">
        <v>76</v>
      </c>
      <c r="P80" s="36" t="s">
        <v>76</v>
      </c>
      <c r="Q80" s="36" t="s">
        <v>76</v>
      </c>
      <c r="R80" s="36" t="s">
        <v>556</v>
      </c>
      <c r="S80" s="36" t="s">
        <v>557</v>
      </c>
      <c r="T80" s="106">
        <v>73175000</v>
      </c>
      <c r="U80" s="107">
        <v>73175000</v>
      </c>
      <c r="V80" s="106">
        <v>67722872</v>
      </c>
      <c r="W80" s="108">
        <v>0</v>
      </c>
      <c r="X80" s="82" t="s">
        <v>77</v>
      </c>
      <c r="Y80" s="36" t="s">
        <v>78</v>
      </c>
      <c r="Z80" s="36" t="s">
        <v>558</v>
      </c>
      <c r="AA80" s="36" t="s">
        <v>558</v>
      </c>
      <c r="AB80" s="36" t="s">
        <v>130</v>
      </c>
      <c r="AC80" s="36" t="s">
        <v>95</v>
      </c>
      <c r="AD80" s="36" t="s">
        <v>110</v>
      </c>
      <c r="AE80" s="36" t="s">
        <v>444</v>
      </c>
      <c r="AF80" s="42" t="s">
        <v>131</v>
      </c>
      <c r="AG80" s="36" t="s">
        <v>85</v>
      </c>
      <c r="AH80" s="36" t="s">
        <v>76</v>
      </c>
      <c r="AI80" s="36" t="s">
        <v>87</v>
      </c>
      <c r="AJ80" s="43" t="s">
        <v>133</v>
      </c>
      <c r="AK80" s="44" t="s">
        <v>76</v>
      </c>
      <c r="AL80" s="44" t="s">
        <v>76</v>
      </c>
      <c r="AM80" s="44" t="s">
        <v>76</v>
      </c>
      <c r="AN80" s="44" t="s">
        <v>76</v>
      </c>
      <c r="AO80" s="44" t="s">
        <v>76</v>
      </c>
      <c r="AP80" s="44" t="s">
        <v>76</v>
      </c>
      <c r="AQ80" s="44" t="s">
        <v>76</v>
      </c>
      <c r="AR80" s="44" t="s">
        <v>76</v>
      </c>
      <c r="AS80" s="44" t="s">
        <v>76</v>
      </c>
      <c r="AT80" s="44" t="s">
        <v>76</v>
      </c>
      <c r="AU80" s="44" t="s">
        <v>76</v>
      </c>
      <c r="AV80" s="44" t="s">
        <v>76</v>
      </c>
      <c r="AW80" s="44"/>
      <c r="AX80" s="44"/>
      <c r="AY80" s="44"/>
      <c r="AZ80" s="44"/>
      <c r="BA80" s="44"/>
      <c r="BB80" s="44"/>
      <c r="BC80" s="44"/>
      <c r="BD80" s="44"/>
      <c r="BE80" s="44"/>
      <c r="BF80" s="44"/>
      <c r="BG80" s="44"/>
      <c r="BH80" s="44"/>
      <c r="BI80" s="44"/>
      <c r="BJ80" s="44"/>
      <c r="BK80" s="44"/>
      <c r="BL80" s="44"/>
      <c r="BM80" s="44"/>
      <c r="BN80" s="44"/>
      <c r="BO80" s="44"/>
      <c r="BP80" s="36"/>
      <c r="BQ80" s="36"/>
    </row>
    <row r="81" spans="1:69" ht="98.25" customHeight="1">
      <c r="A81" s="42"/>
      <c r="B81" s="42" t="s">
        <v>133</v>
      </c>
      <c r="C81" s="42">
        <v>2638047</v>
      </c>
      <c r="D81" s="80" t="s">
        <v>70</v>
      </c>
      <c r="E81" s="104" t="s">
        <v>559</v>
      </c>
      <c r="F81" s="91">
        <v>2025</v>
      </c>
      <c r="G81" s="89">
        <v>45758</v>
      </c>
      <c r="H81" s="36" t="s">
        <v>560</v>
      </c>
      <c r="I81" s="36" t="s">
        <v>560</v>
      </c>
      <c r="J81" s="36" t="s">
        <v>73</v>
      </c>
      <c r="K81" s="42" t="s">
        <v>74</v>
      </c>
      <c r="L81" s="36" t="s">
        <v>141</v>
      </c>
      <c r="M81" s="89">
        <v>45757</v>
      </c>
      <c r="N81" s="85" t="s">
        <v>339</v>
      </c>
      <c r="O81" s="85" t="s">
        <v>76</v>
      </c>
      <c r="P81" s="36" t="s">
        <v>76</v>
      </c>
      <c r="Q81" s="36" t="s">
        <v>76</v>
      </c>
      <c r="R81" s="36" t="s">
        <v>561</v>
      </c>
      <c r="S81" s="36" t="s">
        <v>241</v>
      </c>
      <c r="T81" s="106">
        <v>55900000</v>
      </c>
      <c r="U81" s="107">
        <v>55900000</v>
      </c>
      <c r="V81" s="106">
        <v>53728695</v>
      </c>
      <c r="W81" s="108">
        <v>53728695</v>
      </c>
      <c r="X81" s="82" t="s">
        <v>254</v>
      </c>
      <c r="Y81" s="36" t="s">
        <v>78</v>
      </c>
      <c r="Z81" s="36" t="s">
        <v>534</v>
      </c>
      <c r="AA81" s="36" t="s">
        <v>534</v>
      </c>
      <c r="AB81" s="36" t="s">
        <v>224</v>
      </c>
      <c r="AC81" s="36" t="s">
        <v>76</v>
      </c>
      <c r="AD81" s="36" t="s">
        <v>82</v>
      </c>
      <c r="AE81" s="36" t="s">
        <v>444</v>
      </c>
      <c r="AF81" s="42" t="s">
        <v>84</v>
      </c>
      <c r="AG81" s="36" t="s">
        <v>85</v>
      </c>
      <c r="AH81" s="36" t="s">
        <v>86</v>
      </c>
      <c r="AI81" s="36" t="s">
        <v>87</v>
      </c>
      <c r="AJ81" s="43" t="s">
        <v>88</v>
      </c>
      <c r="AK81" s="44" t="s">
        <v>76</v>
      </c>
      <c r="AL81" s="44" t="s">
        <v>76</v>
      </c>
      <c r="AM81" s="44" t="s">
        <v>76</v>
      </c>
      <c r="AN81" s="44" t="s">
        <v>76</v>
      </c>
      <c r="AO81" s="44" t="s">
        <v>76</v>
      </c>
      <c r="AP81" s="44" t="s">
        <v>76</v>
      </c>
      <c r="AQ81" s="44" t="s">
        <v>76</v>
      </c>
      <c r="AR81" s="44" t="s">
        <v>76</v>
      </c>
      <c r="AS81" s="44" t="s">
        <v>76</v>
      </c>
      <c r="AT81" s="44" t="s">
        <v>76</v>
      </c>
      <c r="AU81" s="44" t="s">
        <v>76</v>
      </c>
      <c r="AV81" s="44"/>
      <c r="AW81" s="44"/>
      <c r="AX81" s="44"/>
      <c r="AY81" s="44"/>
      <c r="AZ81" s="44"/>
      <c r="BA81" s="44"/>
      <c r="BB81" s="44"/>
      <c r="BC81" s="44"/>
      <c r="BD81" s="44"/>
      <c r="BE81" s="44"/>
      <c r="BF81" s="44"/>
      <c r="BG81" s="44"/>
      <c r="BH81" s="44"/>
      <c r="BI81" s="44"/>
      <c r="BJ81" s="44"/>
      <c r="BK81" s="44"/>
      <c r="BL81" s="44"/>
      <c r="BM81" s="44"/>
      <c r="BN81" s="44"/>
      <c r="BO81" s="44"/>
      <c r="BP81" s="36"/>
      <c r="BQ81" s="36"/>
    </row>
    <row r="82" spans="1:69" ht="98.25" customHeight="1">
      <c r="A82" s="42"/>
      <c r="B82" s="42" t="s">
        <v>133</v>
      </c>
      <c r="C82" s="42">
        <v>2637991</v>
      </c>
      <c r="D82" s="80" t="s">
        <v>70</v>
      </c>
      <c r="E82" s="104" t="s">
        <v>562</v>
      </c>
      <c r="F82" s="91">
        <v>2025</v>
      </c>
      <c r="G82" s="89">
        <v>45758</v>
      </c>
      <c r="H82" s="36" t="s">
        <v>563</v>
      </c>
      <c r="I82" s="36" t="s">
        <v>563</v>
      </c>
      <c r="J82" s="36" t="s">
        <v>564</v>
      </c>
      <c r="K82" s="42" t="s">
        <v>74</v>
      </c>
      <c r="L82" s="36" t="s">
        <v>141</v>
      </c>
      <c r="M82" s="89">
        <v>45757</v>
      </c>
      <c r="N82" s="85" t="s">
        <v>191</v>
      </c>
      <c r="O82" s="85" t="s">
        <v>76</v>
      </c>
      <c r="P82" s="36" t="s">
        <v>76</v>
      </c>
      <c r="Q82" s="36" t="s">
        <v>76</v>
      </c>
      <c r="R82" s="36" t="s">
        <v>565</v>
      </c>
      <c r="S82" s="36" t="s">
        <v>566</v>
      </c>
      <c r="T82" s="106">
        <v>189000000</v>
      </c>
      <c r="U82" s="107">
        <v>189000000</v>
      </c>
      <c r="V82" s="106">
        <v>181658819</v>
      </c>
      <c r="W82" s="108">
        <v>0</v>
      </c>
      <c r="X82" s="82" t="s">
        <v>254</v>
      </c>
      <c r="Y82" s="36" t="s">
        <v>78</v>
      </c>
      <c r="Z82" s="36" t="s">
        <v>567</v>
      </c>
      <c r="AA82" s="36" t="s">
        <v>567</v>
      </c>
      <c r="AB82" s="36" t="s">
        <v>224</v>
      </c>
      <c r="AC82" s="36" t="s">
        <v>429</v>
      </c>
      <c r="AD82" s="36" t="s">
        <v>110</v>
      </c>
      <c r="AE82" s="36" t="s">
        <v>444</v>
      </c>
      <c r="AF82" s="42" t="s">
        <v>84</v>
      </c>
      <c r="AG82" s="36" t="s">
        <v>85</v>
      </c>
      <c r="AH82" s="36" t="s">
        <v>132</v>
      </c>
      <c r="AI82" s="36" t="s">
        <v>87</v>
      </c>
      <c r="AJ82" s="43" t="s">
        <v>133</v>
      </c>
      <c r="AK82" s="44" t="s">
        <v>76</v>
      </c>
      <c r="AL82" s="44" t="s">
        <v>76</v>
      </c>
      <c r="AM82" s="44" t="s">
        <v>76</v>
      </c>
      <c r="AN82" s="44" t="s">
        <v>76</v>
      </c>
      <c r="AO82" s="44" t="s">
        <v>76</v>
      </c>
      <c r="AP82" s="44" t="s">
        <v>76</v>
      </c>
      <c r="AQ82" s="44" t="s">
        <v>76</v>
      </c>
      <c r="AR82" s="44" t="s">
        <v>76</v>
      </c>
      <c r="AS82" s="44" t="s">
        <v>76</v>
      </c>
      <c r="AT82" s="44" t="s">
        <v>76</v>
      </c>
      <c r="AU82" s="44" t="s">
        <v>76</v>
      </c>
      <c r="AV82" s="44"/>
      <c r="AW82" s="44"/>
      <c r="AX82" s="44"/>
      <c r="AY82" s="44"/>
      <c r="AZ82" s="44"/>
      <c r="BA82" s="44"/>
      <c r="BB82" s="44"/>
      <c r="BC82" s="44"/>
      <c r="BD82" s="44"/>
      <c r="BE82" s="44"/>
      <c r="BF82" s="44"/>
      <c r="BG82" s="44"/>
      <c r="BH82" s="44"/>
      <c r="BI82" s="44"/>
      <c r="BJ82" s="44"/>
      <c r="BK82" s="44"/>
      <c r="BL82" s="44"/>
      <c r="BM82" s="44"/>
      <c r="BN82" s="44"/>
      <c r="BO82" s="44"/>
      <c r="BP82" s="36"/>
      <c r="BQ82" s="36"/>
    </row>
    <row r="83" spans="1:69" ht="98.25" customHeight="1">
      <c r="A83" s="42"/>
      <c r="B83" s="42" t="s">
        <v>133</v>
      </c>
      <c r="C83" s="42">
        <v>2637915</v>
      </c>
      <c r="D83" s="80" t="s">
        <v>70</v>
      </c>
      <c r="E83" s="104" t="s">
        <v>568</v>
      </c>
      <c r="F83" s="91">
        <v>2025</v>
      </c>
      <c r="G83" s="89">
        <v>45755</v>
      </c>
      <c r="H83" s="36" t="s">
        <v>569</v>
      </c>
      <c r="I83" s="36" t="s">
        <v>569</v>
      </c>
      <c r="J83" s="36" t="s">
        <v>73</v>
      </c>
      <c r="K83" s="42" t="s">
        <v>74</v>
      </c>
      <c r="L83" s="36" t="s">
        <v>75</v>
      </c>
      <c r="M83" s="89">
        <v>45754</v>
      </c>
      <c r="N83" s="85" t="s">
        <v>339</v>
      </c>
      <c r="O83" s="85" t="s">
        <v>76</v>
      </c>
      <c r="P83" s="36" t="s">
        <v>76</v>
      </c>
      <c r="Q83" s="36" t="s">
        <v>76</v>
      </c>
      <c r="R83" s="36" t="s">
        <v>570</v>
      </c>
      <c r="S83" s="36" t="s">
        <v>533</v>
      </c>
      <c r="T83" s="106">
        <v>0</v>
      </c>
      <c r="U83" s="107">
        <v>0</v>
      </c>
      <c r="V83" s="106">
        <v>0</v>
      </c>
      <c r="W83" s="108" t="s">
        <v>76</v>
      </c>
      <c r="X83" s="82" t="s">
        <v>254</v>
      </c>
      <c r="Y83" s="36" t="s">
        <v>78</v>
      </c>
      <c r="Z83" s="36" t="s">
        <v>571</v>
      </c>
      <c r="AA83" s="36" t="s">
        <v>571</v>
      </c>
      <c r="AB83" s="52" t="s">
        <v>149</v>
      </c>
      <c r="AC83" s="42"/>
      <c r="AD83" s="36" t="s">
        <v>572</v>
      </c>
      <c r="AE83" s="36" t="s">
        <v>573</v>
      </c>
      <c r="AF83" s="42" t="s">
        <v>84</v>
      </c>
      <c r="AG83" s="36" t="s">
        <v>258</v>
      </c>
      <c r="AH83" s="36" t="s">
        <v>76</v>
      </c>
      <c r="AI83" s="36" t="s">
        <v>87</v>
      </c>
      <c r="AJ83" s="43" t="s">
        <v>84</v>
      </c>
      <c r="AK83" s="44" t="s">
        <v>76</v>
      </c>
      <c r="AL83" s="44" t="s">
        <v>76</v>
      </c>
      <c r="AM83" s="44" t="s">
        <v>76</v>
      </c>
      <c r="AN83" s="44" t="s">
        <v>76</v>
      </c>
      <c r="AO83" s="44" t="s">
        <v>76</v>
      </c>
      <c r="AP83" s="44" t="s">
        <v>76</v>
      </c>
      <c r="AQ83" s="44" t="s">
        <v>76</v>
      </c>
      <c r="AR83" s="44" t="s">
        <v>76</v>
      </c>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36"/>
      <c r="BQ83" s="36"/>
    </row>
    <row r="84" spans="1:69" ht="98.25" customHeight="1">
      <c r="A84" s="42"/>
      <c r="B84" s="42" t="s">
        <v>133</v>
      </c>
      <c r="C84" s="42">
        <v>2638684</v>
      </c>
      <c r="D84" s="80" t="s">
        <v>70</v>
      </c>
      <c r="E84" s="102" t="s">
        <v>574</v>
      </c>
      <c r="F84" s="91">
        <v>2025</v>
      </c>
      <c r="G84" s="129">
        <v>45751</v>
      </c>
      <c r="H84" s="36" t="s">
        <v>575</v>
      </c>
      <c r="I84" s="36" t="s">
        <v>575</v>
      </c>
      <c r="J84" s="36" t="s">
        <v>576</v>
      </c>
      <c r="K84" s="42" t="s">
        <v>74</v>
      </c>
      <c r="L84" s="36" t="s">
        <v>91</v>
      </c>
      <c r="M84" s="89">
        <v>45744</v>
      </c>
      <c r="N84" s="115" t="s">
        <v>339</v>
      </c>
      <c r="O84" s="115" t="s">
        <v>76</v>
      </c>
      <c r="P84" s="36" t="s">
        <v>76</v>
      </c>
      <c r="Q84" s="36" t="s">
        <v>76</v>
      </c>
      <c r="R84" s="36" t="s">
        <v>577</v>
      </c>
      <c r="S84" s="36" t="s">
        <v>578</v>
      </c>
      <c r="T84" s="106">
        <v>293614155</v>
      </c>
      <c r="U84" s="107">
        <v>293614155</v>
      </c>
      <c r="V84" s="106">
        <v>282687820</v>
      </c>
      <c r="W84" s="108">
        <v>282687820</v>
      </c>
      <c r="X84" s="82" t="s">
        <v>254</v>
      </c>
      <c r="Y84" s="36" t="s">
        <v>78</v>
      </c>
      <c r="Z84" s="36" t="s">
        <v>579</v>
      </c>
      <c r="AA84" s="36" t="s">
        <v>579</v>
      </c>
      <c r="AB84" s="42" t="s">
        <v>80</v>
      </c>
      <c r="AC84" s="42" t="s">
        <v>81</v>
      </c>
      <c r="AD84" s="36" t="s">
        <v>82</v>
      </c>
      <c r="AE84" s="36" t="s">
        <v>580</v>
      </c>
      <c r="AF84" s="42" t="s">
        <v>84</v>
      </c>
      <c r="AG84" s="36" t="s">
        <v>85</v>
      </c>
      <c r="AH84" s="36" t="s">
        <v>86</v>
      </c>
      <c r="AI84" s="36" t="s">
        <v>87</v>
      </c>
      <c r="AJ84" s="43" t="s">
        <v>88</v>
      </c>
      <c r="AK84" s="44" t="s">
        <v>76</v>
      </c>
      <c r="AL84" s="44" t="s">
        <v>76</v>
      </c>
      <c r="AM84" s="44" t="s">
        <v>76</v>
      </c>
      <c r="AN84" s="44" t="s">
        <v>76</v>
      </c>
      <c r="AO84" s="44" t="s">
        <v>76</v>
      </c>
      <c r="AP84" s="44" t="s">
        <v>76</v>
      </c>
      <c r="AQ84" s="44" t="s">
        <v>76</v>
      </c>
      <c r="AR84" s="44" t="s">
        <v>76</v>
      </c>
      <c r="AS84" s="44" t="s">
        <v>76</v>
      </c>
      <c r="AT84" s="44" t="s">
        <v>76</v>
      </c>
      <c r="AU84" s="44" t="s">
        <v>76</v>
      </c>
      <c r="AV84" s="44"/>
      <c r="AW84" s="44"/>
      <c r="AX84" s="44"/>
      <c r="AY84" s="44"/>
      <c r="AZ84" s="44"/>
      <c r="BA84" s="44"/>
      <c r="BB84" s="44"/>
      <c r="BC84" s="44"/>
      <c r="BD84" s="44"/>
      <c r="BE84" s="44"/>
      <c r="BF84" s="44"/>
      <c r="BG84" s="44"/>
      <c r="BH84" s="44"/>
      <c r="BI84" s="44"/>
      <c r="BJ84" s="44"/>
      <c r="BK84" s="44"/>
      <c r="BL84" s="44"/>
      <c r="BM84" s="44"/>
      <c r="BN84" s="44"/>
      <c r="BO84" s="44"/>
      <c r="BP84" s="36"/>
      <c r="BQ84" s="36"/>
    </row>
    <row r="85" spans="1:69" ht="98.25" customHeight="1">
      <c r="A85" s="42"/>
      <c r="B85" s="42" t="s">
        <v>133</v>
      </c>
      <c r="C85" s="42">
        <v>2638669</v>
      </c>
      <c r="D85" s="80" t="s">
        <v>70</v>
      </c>
      <c r="E85" s="104" t="s">
        <v>581</v>
      </c>
      <c r="F85" s="91">
        <v>2025</v>
      </c>
      <c r="G85" s="129">
        <v>45743</v>
      </c>
      <c r="H85" s="36" t="s">
        <v>582</v>
      </c>
      <c r="I85" s="36" t="s">
        <v>582</v>
      </c>
      <c r="J85" s="36" t="s">
        <v>583</v>
      </c>
      <c r="K85" s="42" t="s">
        <v>74</v>
      </c>
      <c r="L85" s="36" t="s">
        <v>91</v>
      </c>
      <c r="M85" s="89">
        <v>45737</v>
      </c>
      <c r="N85" s="115" t="s">
        <v>191</v>
      </c>
      <c r="O85" s="130">
        <v>0.5</v>
      </c>
      <c r="P85" s="36" t="s">
        <v>584</v>
      </c>
      <c r="Q85" s="36" t="s">
        <v>76</v>
      </c>
      <c r="R85" s="36" t="s">
        <v>585</v>
      </c>
      <c r="S85" s="36" t="s">
        <v>170</v>
      </c>
      <c r="T85" s="106">
        <v>37181861</v>
      </c>
      <c r="U85" s="107">
        <v>37181861</v>
      </c>
      <c r="V85" s="106">
        <v>34268499</v>
      </c>
      <c r="W85" s="108">
        <v>0</v>
      </c>
      <c r="X85" s="82" t="s">
        <v>77</v>
      </c>
      <c r="Y85" s="36" t="s">
        <v>78</v>
      </c>
      <c r="Z85" s="36" t="s">
        <v>108</v>
      </c>
      <c r="AA85" s="36" t="s">
        <v>108</v>
      </c>
      <c r="AB85" s="36" t="s">
        <v>109</v>
      </c>
      <c r="AC85" s="36" t="s">
        <v>101</v>
      </c>
      <c r="AD85" s="36" t="s">
        <v>110</v>
      </c>
      <c r="AE85" s="36" t="s">
        <v>444</v>
      </c>
      <c r="AF85" s="42" t="s">
        <v>84</v>
      </c>
      <c r="AG85" s="36" t="s">
        <v>96</v>
      </c>
      <c r="AH85" s="36" t="s">
        <v>76</v>
      </c>
      <c r="AI85" s="36" t="s">
        <v>87</v>
      </c>
      <c r="AJ85" s="43" t="s">
        <v>84</v>
      </c>
      <c r="AK85" s="44" t="s">
        <v>76</v>
      </c>
      <c r="AL85" s="44" t="s">
        <v>76</v>
      </c>
      <c r="AM85" s="44" t="s">
        <v>76</v>
      </c>
      <c r="AN85" s="44" t="s">
        <v>76</v>
      </c>
      <c r="AO85" s="44" t="s">
        <v>76</v>
      </c>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36"/>
      <c r="BQ85" s="36"/>
    </row>
    <row r="86" spans="1:69" ht="98.25" customHeight="1">
      <c r="A86" s="42"/>
      <c r="B86" s="42" t="s">
        <v>133</v>
      </c>
      <c r="C86" s="42">
        <v>2634374</v>
      </c>
      <c r="D86" s="80" t="s">
        <v>70</v>
      </c>
      <c r="E86" s="104" t="s">
        <v>586</v>
      </c>
      <c r="F86" s="91">
        <v>2025</v>
      </c>
      <c r="G86" s="129">
        <v>45747</v>
      </c>
      <c r="H86" s="36" t="s">
        <v>587</v>
      </c>
      <c r="I86" s="36" t="s">
        <v>588</v>
      </c>
      <c r="J86" s="36" t="s">
        <v>589</v>
      </c>
      <c r="K86" s="42" t="s">
        <v>74</v>
      </c>
      <c r="L86" s="36" t="s">
        <v>141</v>
      </c>
      <c r="M86" s="89">
        <v>45737</v>
      </c>
      <c r="N86" s="115" t="s">
        <v>208</v>
      </c>
      <c r="O86" s="115" t="s">
        <v>76</v>
      </c>
      <c r="P86" s="36" t="s">
        <v>76</v>
      </c>
      <c r="Q86" s="36" t="s">
        <v>76</v>
      </c>
      <c r="R86" s="36" t="s">
        <v>590</v>
      </c>
      <c r="S86" s="36" t="s">
        <v>591</v>
      </c>
      <c r="T86" s="106">
        <v>817057610</v>
      </c>
      <c r="U86" s="107">
        <v>817057610</v>
      </c>
      <c r="V86" s="106">
        <v>753057302</v>
      </c>
      <c r="W86" s="108">
        <v>0</v>
      </c>
      <c r="X86" s="82" t="s">
        <v>77</v>
      </c>
      <c r="Y86" s="36" t="s">
        <v>78</v>
      </c>
      <c r="Z86" s="36" t="s">
        <v>350</v>
      </c>
      <c r="AA86" s="36" t="s">
        <v>350</v>
      </c>
      <c r="AB86" s="52" t="s">
        <v>149</v>
      </c>
      <c r="AC86" s="42"/>
      <c r="AD86" s="36" t="s">
        <v>592</v>
      </c>
      <c r="AE86" s="36" t="s">
        <v>211</v>
      </c>
      <c r="AF86" s="42" t="s">
        <v>84</v>
      </c>
      <c r="AG86" s="36" t="s">
        <v>96</v>
      </c>
      <c r="AH86" s="36" t="s">
        <v>76</v>
      </c>
      <c r="AI86" s="36" t="s">
        <v>87</v>
      </c>
      <c r="AJ86" s="43" t="s">
        <v>84</v>
      </c>
      <c r="AK86" s="44" t="s">
        <v>76</v>
      </c>
      <c r="AL86" s="44" t="s">
        <v>76</v>
      </c>
      <c r="AM86" s="44" t="s">
        <v>76</v>
      </c>
      <c r="AN86" s="44" t="s">
        <v>76</v>
      </c>
      <c r="AO86" s="44" t="s">
        <v>76</v>
      </c>
      <c r="AP86" s="44" t="s">
        <v>76</v>
      </c>
      <c r="AQ86" s="44" t="s">
        <v>76</v>
      </c>
      <c r="AR86" s="44" t="s">
        <v>76</v>
      </c>
      <c r="AS86" s="44" t="s">
        <v>76</v>
      </c>
      <c r="AT86" s="44"/>
      <c r="AU86" s="44"/>
      <c r="AV86" s="44"/>
      <c r="AW86" s="44"/>
      <c r="AX86" s="44"/>
      <c r="AY86" s="44"/>
      <c r="AZ86" s="44"/>
      <c r="BA86" s="44"/>
      <c r="BB86" s="44"/>
      <c r="BC86" s="44"/>
      <c r="BD86" s="44"/>
      <c r="BE86" s="44"/>
      <c r="BF86" s="44"/>
      <c r="BG86" s="44"/>
      <c r="BH86" s="44"/>
      <c r="BI86" s="44"/>
      <c r="BJ86" s="44"/>
      <c r="BK86" s="44"/>
      <c r="BL86" s="44"/>
      <c r="BM86" s="44"/>
      <c r="BN86" s="44"/>
      <c r="BO86" s="44"/>
      <c r="BP86" s="36"/>
      <c r="BQ86" s="36"/>
    </row>
    <row r="87" spans="1:69" ht="98.25" customHeight="1">
      <c r="A87" s="42"/>
      <c r="B87" s="42" t="s">
        <v>133</v>
      </c>
      <c r="C87" s="42">
        <v>2638596</v>
      </c>
      <c r="D87" s="80" t="s">
        <v>70</v>
      </c>
      <c r="E87" s="40" t="s">
        <v>593</v>
      </c>
      <c r="F87" s="91">
        <v>2025</v>
      </c>
      <c r="G87" s="129">
        <v>45741</v>
      </c>
      <c r="H87" s="36" t="s">
        <v>594</v>
      </c>
      <c r="I87" s="36" t="s">
        <v>594</v>
      </c>
      <c r="J87" s="36" t="s">
        <v>595</v>
      </c>
      <c r="K87" s="42" t="s">
        <v>74</v>
      </c>
      <c r="L87" s="36" t="s">
        <v>91</v>
      </c>
      <c r="M87" s="89">
        <v>45737</v>
      </c>
      <c r="N87" s="115" t="s">
        <v>191</v>
      </c>
      <c r="O87" s="115" t="s">
        <v>76</v>
      </c>
      <c r="P87" s="36" t="s">
        <v>76</v>
      </c>
      <c r="Q87" s="36" t="s">
        <v>76</v>
      </c>
      <c r="R87" s="36" t="s">
        <v>596</v>
      </c>
      <c r="S87" s="36" t="s">
        <v>597</v>
      </c>
      <c r="T87" s="106">
        <v>186733334</v>
      </c>
      <c r="U87" s="107">
        <v>186733334</v>
      </c>
      <c r="V87" s="106">
        <v>164605538</v>
      </c>
      <c r="W87" s="108">
        <v>0</v>
      </c>
      <c r="X87" s="82" t="s">
        <v>92</v>
      </c>
      <c r="Y87" s="36" t="s">
        <v>78</v>
      </c>
      <c r="Z87" s="36" t="s">
        <v>117</v>
      </c>
      <c r="AA87" s="36" t="s">
        <v>117</v>
      </c>
      <c r="AB87" s="36" t="s">
        <v>130</v>
      </c>
      <c r="AC87" s="36" t="s">
        <v>95</v>
      </c>
      <c r="AD87" s="36" t="s">
        <v>110</v>
      </c>
      <c r="AE87" s="36" t="s">
        <v>211</v>
      </c>
      <c r="AF87" s="42" t="s">
        <v>131</v>
      </c>
      <c r="AG87" s="36" t="s">
        <v>85</v>
      </c>
      <c r="AH87" s="36" t="s">
        <v>76</v>
      </c>
      <c r="AI87" s="36" t="s">
        <v>87</v>
      </c>
      <c r="AJ87" s="43" t="s">
        <v>133</v>
      </c>
      <c r="AK87" s="44" t="s">
        <v>76</v>
      </c>
      <c r="AL87" s="44" t="s">
        <v>76</v>
      </c>
      <c r="AM87" s="44" t="s">
        <v>76</v>
      </c>
      <c r="AN87" s="44" t="s">
        <v>76</v>
      </c>
      <c r="AO87" s="44" t="s">
        <v>76</v>
      </c>
      <c r="AP87" s="44" t="s">
        <v>76</v>
      </c>
      <c r="AQ87" s="44" t="s">
        <v>76</v>
      </c>
      <c r="AR87" s="44" t="s">
        <v>76</v>
      </c>
      <c r="AS87" s="44" t="s">
        <v>76</v>
      </c>
      <c r="AT87" s="44" t="s">
        <v>76</v>
      </c>
      <c r="AU87" s="44" t="s">
        <v>76</v>
      </c>
      <c r="AV87" s="44" t="s">
        <v>76</v>
      </c>
      <c r="AW87" s="44"/>
      <c r="AX87" s="44"/>
      <c r="AY87" s="44"/>
      <c r="AZ87" s="44"/>
      <c r="BA87" s="44"/>
      <c r="BB87" s="44"/>
      <c r="BC87" s="44"/>
      <c r="BD87" s="44"/>
      <c r="BE87" s="44"/>
      <c r="BF87" s="44"/>
      <c r="BG87" s="44"/>
      <c r="BH87" s="44"/>
      <c r="BI87" s="44"/>
      <c r="BJ87" s="44"/>
      <c r="BK87" s="44"/>
      <c r="BL87" s="44"/>
      <c r="BM87" s="44"/>
      <c r="BN87" s="44"/>
      <c r="BO87" s="44"/>
      <c r="BP87" s="36"/>
      <c r="BQ87" s="36"/>
    </row>
    <row r="88" spans="1:69" ht="98.25" customHeight="1">
      <c r="A88" s="42"/>
      <c r="B88" s="42" t="s">
        <v>133</v>
      </c>
      <c r="C88" s="42">
        <v>2643086</v>
      </c>
      <c r="D88" s="42" t="s">
        <v>70</v>
      </c>
      <c r="E88" s="109" t="s">
        <v>598</v>
      </c>
      <c r="F88" s="91">
        <v>2025</v>
      </c>
      <c r="G88" s="129">
        <v>45743</v>
      </c>
      <c r="H88" s="42" t="s">
        <v>599</v>
      </c>
      <c r="I88" s="42" t="s">
        <v>599</v>
      </c>
      <c r="J88" s="42" t="s">
        <v>73</v>
      </c>
      <c r="K88" s="42" t="s">
        <v>74</v>
      </c>
      <c r="L88" s="36" t="s">
        <v>141</v>
      </c>
      <c r="M88" s="89">
        <v>45741</v>
      </c>
      <c r="N88" s="115" t="s">
        <v>191</v>
      </c>
      <c r="O88" s="115" t="s">
        <v>76</v>
      </c>
      <c r="P88" s="36" t="s">
        <v>76</v>
      </c>
      <c r="Q88" s="36" t="s">
        <v>76</v>
      </c>
      <c r="R88" s="36" t="s">
        <v>600</v>
      </c>
      <c r="S88" s="36" t="s">
        <v>193</v>
      </c>
      <c r="T88" s="106">
        <v>40599163215</v>
      </c>
      <c r="U88" s="107">
        <v>40599163215</v>
      </c>
      <c r="V88" s="106">
        <v>37367968306</v>
      </c>
      <c r="W88" s="108">
        <v>0</v>
      </c>
      <c r="X88" s="82" t="s">
        <v>77</v>
      </c>
      <c r="Y88" s="36" t="s">
        <v>78</v>
      </c>
      <c r="Z88" s="36" t="s">
        <v>601</v>
      </c>
      <c r="AA88" s="36" t="s">
        <v>601</v>
      </c>
      <c r="AB88" s="36" t="s">
        <v>224</v>
      </c>
      <c r="AC88" s="36" t="s">
        <v>76</v>
      </c>
      <c r="AD88" s="36" t="s">
        <v>82</v>
      </c>
      <c r="AE88" s="36" t="s">
        <v>384</v>
      </c>
      <c r="AF88" s="42" t="s">
        <v>84</v>
      </c>
      <c r="AG88" s="36" t="s">
        <v>225</v>
      </c>
      <c r="AH88" s="36" t="s">
        <v>86</v>
      </c>
      <c r="AI88" s="36" t="s">
        <v>87</v>
      </c>
      <c r="AJ88" s="43" t="s">
        <v>88</v>
      </c>
      <c r="AK88" s="44" t="s">
        <v>76</v>
      </c>
      <c r="AL88" s="44" t="s">
        <v>76</v>
      </c>
      <c r="AM88" s="44" t="s">
        <v>76</v>
      </c>
      <c r="AN88" s="44" t="s">
        <v>76</v>
      </c>
      <c r="AO88" s="44" t="s">
        <v>76</v>
      </c>
      <c r="AP88" s="44" t="s">
        <v>76</v>
      </c>
      <c r="AQ88" s="44" t="s">
        <v>76</v>
      </c>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36"/>
      <c r="BQ88" s="36"/>
    </row>
    <row r="89" spans="1:69" ht="98.25" customHeight="1">
      <c r="A89" s="42"/>
      <c r="B89" s="42" t="s">
        <v>133</v>
      </c>
      <c r="C89" s="42">
        <v>2638528</v>
      </c>
      <c r="D89" s="80" t="s">
        <v>70</v>
      </c>
      <c r="E89" s="109" t="s">
        <v>602</v>
      </c>
      <c r="F89" s="91">
        <v>2025</v>
      </c>
      <c r="G89" s="129">
        <v>45741</v>
      </c>
      <c r="H89" s="42" t="s">
        <v>603</v>
      </c>
      <c r="I89" s="42" t="s">
        <v>603</v>
      </c>
      <c r="J89" s="42" t="s">
        <v>73</v>
      </c>
      <c r="K89" s="42" t="s">
        <v>74</v>
      </c>
      <c r="L89" s="36" t="s">
        <v>75</v>
      </c>
      <c r="M89" s="89">
        <v>45737</v>
      </c>
      <c r="N89" s="115" t="s">
        <v>339</v>
      </c>
      <c r="O89" s="115" t="s">
        <v>604</v>
      </c>
      <c r="P89" s="36" t="s">
        <v>76</v>
      </c>
      <c r="Q89" s="36" t="s">
        <v>133</v>
      </c>
      <c r="R89" s="36" t="s">
        <v>605</v>
      </c>
      <c r="S89" s="36" t="s">
        <v>606</v>
      </c>
      <c r="T89" s="106">
        <v>0</v>
      </c>
      <c r="U89" s="107">
        <v>0</v>
      </c>
      <c r="V89" s="106">
        <v>0</v>
      </c>
      <c r="W89" s="108">
        <v>0</v>
      </c>
      <c r="X89" s="82" t="s">
        <v>77</v>
      </c>
      <c r="Y89" s="36" t="s">
        <v>78</v>
      </c>
      <c r="Z89" s="36" t="s">
        <v>607</v>
      </c>
      <c r="AA89" s="36" t="s">
        <v>607</v>
      </c>
      <c r="AB89" s="36" t="s">
        <v>109</v>
      </c>
      <c r="AC89" s="36" t="s">
        <v>101</v>
      </c>
      <c r="AD89" s="36" t="s">
        <v>608</v>
      </c>
      <c r="AE89" s="36" t="s">
        <v>496</v>
      </c>
      <c r="AF89" s="42" t="s">
        <v>84</v>
      </c>
      <c r="AG89" s="36" t="s">
        <v>96</v>
      </c>
      <c r="AH89" s="36" t="s">
        <v>76</v>
      </c>
      <c r="AI89" s="36" t="s">
        <v>87</v>
      </c>
      <c r="AJ89" s="43" t="s">
        <v>84</v>
      </c>
      <c r="AK89" s="44" t="s">
        <v>76</v>
      </c>
      <c r="AL89" s="44" t="s">
        <v>76</v>
      </c>
      <c r="AM89" s="44" t="s">
        <v>76</v>
      </c>
      <c r="AN89" s="44" t="s">
        <v>76</v>
      </c>
      <c r="AO89" s="44" t="s">
        <v>76</v>
      </c>
      <c r="AP89" s="44" t="s">
        <v>76</v>
      </c>
      <c r="AQ89" s="44" t="s">
        <v>76</v>
      </c>
      <c r="AR89" s="44" t="s">
        <v>76</v>
      </c>
      <c r="AS89" s="44" t="s">
        <v>76</v>
      </c>
      <c r="AT89" s="44" t="s">
        <v>76</v>
      </c>
      <c r="AU89" s="44" t="s">
        <v>76</v>
      </c>
      <c r="AV89" s="44"/>
      <c r="AW89" s="44"/>
      <c r="AX89" s="44"/>
      <c r="AY89" s="44"/>
      <c r="AZ89" s="44"/>
      <c r="BA89" s="44"/>
      <c r="BB89" s="44"/>
      <c r="BC89" s="44"/>
      <c r="BD89" s="44"/>
      <c r="BE89" s="44"/>
      <c r="BF89" s="44"/>
      <c r="BG89" s="44"/>
      <c r="BH89" s="44"/>
      <c r="BI89" s="44"/>
      <c r="BJ89" s="44"/>
      <c r="BK89" s="44"/>
      <c r="BL89" s="44"/>
      <c r="BM89" s="44"/>
      <c r="BN89" s="44"/>
      <c r="BO89" s="44"/>
      <c r="BP89" s="36"/>
      <c r="BQ89" s="36"/>
    </row>
    <row r="90" spans="1:69" ht="98.25" customHeight="1">
      <c r="A90" s="42"/>
      <c r="B90" s="42" t="s">
        <v>133</v>
      </c>
      <c r="C90" s="42">
        <v>2632286</v>
      </c>
      <c r="D90" s="80" t="s">
        <v>70</v>
      </c>
      <c r="E90" s="109" t="s">
        <v>609</v>
      </c>
      <c r="F90" s="91">
        <v>2025</v>
      </c>
      <c r="G90" s="129">
        <v>45737</v>
      </c>
      <c r="H90" s="42" t="s">
        <v>610</v>
      </c>
      <c r="I90" s="42" t="s">
        <v>610</v>
      </c>
      <c r="J90" s="42" t="s">
        <v>611</v>
      </c>
      <c r="K90" s="42" t="s">
        <v>74</v>
      </c>
      <c r="L90" s="36" t="s">
        <v>120</v>
      </c>
      <c r="M90" s="89">
        <v>45736</v>
      </c>
      <c r="N90" s="115" t="s">
        <v>191</v>
      </c>
      <c r="O90" s="115" t="s">
        <v>76</v>
      </c>
      <c r="P90" s="36" t="s">
        <v>76</v>
      </c>
      <c r="Q90" s="36" t="s">
        <v>76</v>
      </c>
      <c r="R90" s="36" t="s">
        <v>612</v>
      </c>
      <c r="S90" s="36" t="s">
        <v>613</v>
      </c>
      <c r="T90" s="106">
        <v>0</v>
      </c>
      <c r="U90" s="107">
        <v>0</v>
      </c>
      <c r="V90" s="106">
        <v>0</v>
      </c>
      <c r="W90" s="108">
        <v>0</v>
      </c>
      <c r="X90" s="82" t="s">
        <v>92</v>
      </c>
      <c r="Y90" s="36" t="s">
        <v>78</v>
      </c>
      <c r="Z90" s="36" t="s">
        <v>607</v>
      </c>
      <c r="AA90" s="36" t="s">
        <v>607</v>
      </c>
      <c r="AB90" s="36" t="s">
        <v>109</v>
      </c>
      <c r="AC90" s="36" t="s">
        <v>101</v>
      </c>
      <c r="AD90" s="36" t="s">
        <v>614</v>
      </c>
      <c r="AE90" s="36" t="s">
        <v>615</v>
      </c>
      <c r="AF90" s="42" t="s">
        <v>84</v>
      </c>
      <c r="AG90" s="36" t="s">
        <v>96</v>
      </c>
      <c r="AH90" s="36" t="s">
        <v>76</v>
      </c>
      <c r="AI90" s="36" t="s">
        <v>87</v>
      </c>
      <c r="AJ90" s="43" t="s">
        <v>84</v>
      </c>
      <c r="AK90" s="44" t="s">
        <v>76</v>
      </c>
      <c r="AL90" s="44" t="s">
        <v>76</v>
      </c>
      <c r="AM90" s="44" t="s">
        <v>76</v>
      </c>
      <c r="AN90" s="44" t="s">
        <v>76</v>
      </c>
      <c r="AO90" s="44" t="s">
        <v>76</v>
      </c>
      <c r="AP90" s="44" t="s">
        <v>76</v>
      </c>
      <c r="AQ90" s="44" t="s">
        <v>76</v>
      </c>
      <c r="AR90" s="44" t="s">
        <v>76</v>
      </c>
      <c r="AS90" s="44" t="s">
        <v>76</v>
      </c>
      <c r="AT90" s="44" t="s">
        <v>76</v>
      </c>
      <c r="AU90" s="44" t="s">
        <v>76</v>
      </c>
      <c r="AV90" s="44"/>
      <c r="AW90" s="44"/>
      <c r="AX90" s="44"/>
      <c r="AY90" s="44"/>
      <c r="AZ90" s="44"/>
      <c r="BA90" s="44"/>
      <c r="BB90" s="44"/>
      <c r="BC90" s="44"/>
      <c r="BD90" s="44"/>
      <c r="BE90" s="44"/>
      <c r="BF90" s="44"/>
      <c r="BG90" s="44"/>
      <c r="BH90" s="44"/>
      <c r="BI90" s="44"/>
      <c r="BJ90" s="44"/>
      <c r="BK90" s="44"/>
      <c r="BL90" s="44"/>
      <c r="BM90" s="44"/>
      <c r="BN90" s="44"/>
      <c r="BO90" s="44"/>
      <c r="BP90" s="36"/>
      <c r="BQ90" s="36"/>
    </row>
    <row r="91" spans="1:69" ht="98.25" customHeight="1">
      <c r="A91" s="42"/>
      <c r="B91" s="42" t="s">
        <v>133</v>
      </c>
      <c r="C91" s="42">
        <v>2632187</v>
      </c>
      <c r="D91" s="80" t="s">
        <v>70</v>
      </c>
      <c r="E91" s="109" t="s">
        <v>616</v>
      </c>
      <c r="F91" s="91">
        <v>2025</v>
      </c>
      <c r="G91" s="129">
        <v>45737</v>
      </c>
      <c r="H91" s="42" t="s">
        <v>617</v>
      </c>
      <c r="I91" s="42" t="s">
        <v>617</v>
      </c>
      <c r="J91" s="42" t="s">
        <v>73</v>
      </c>
      <c r="K91" s="42" t="s">
        <v>74</v>
      </c>
      <c r="L91" s="36" t="s">
        <v>91</v>
      </c>
      <c r="M91" s="89">
        <v>45736</v>
      </c>
      <c r="N91" s="115" t="s">
        <v>191</v>
      </c>
      <c r="O91" s="115" t="s">
        <v>76</v>
      </c>
      <c r="P91" s="36" t="s">
        <v>76</v>
      </c>
      <c r="Q91" s="36" t="s">
        <v>76</v>
      </c>
      <c r="R91" s="36" t="s">
        <v>618</v>
      </c>
      <c r="S91" s="36" t="s">
        <v>619</v>
      </c>
      <c r="T91" s="106">
        <v>5694000</v>
      </c>
      <c r="U91" s="107">
        <v>5694000</v>
      </c>
      <c r="V91" s="106">
        <v>5694000</v>
      </c>
      <c r="W91" s="108">
        <v>0</v>
      </c>
      <c r="X91" s="82" t="s">
        <v>242</v>
      </c>
      <c r="Y91" s="36" t="s">
        <v>78</v>
      </c>
      <c r="Z91" s="36" t="s">
        <v>108</v>
      </c>
      <c r="AA91" s="36" t="s">
        <v>108</v>
      </c>
      <c r="AB91" s="42" t="s">
        <v>80</v>
      </c>
      <c r="AC91" s="42" t="s">
        <v>81</v>
      </c>
      <c r="AD91" s="36" t="s">
        <v>620</v>
      </c>
      <c r="AE91" s="36" t="s">
        <v>236</v>
      </c>
      <c r="AF91" s="42" t="s">
        <v>84</v>
      </c>
      <c r="AG91" s="36" t="s">
        <v>85</v>
      </c>
      <c r="AH91" s="36" t="s">
        <v>86</v>
      </c>
      <c r="AI91" s="36" t="s">
        <v>621</v>
      </c>
      <c r="AJ91" s="43" t="s">
        <v>88</v>
      </c>
      <c r="AK91" s="44" t="s">
        <v>76</v>
      </c>
      <c r="AL91" s="44" t="s">
        <v>76</v>
      </c>
      <c r="AM91" s="44" t="s">
        <v>76</v>
      </c>
      <c r="AN91" s="44" t="s">
        <v>76</v>
      </c>
      <c r="AO91" s="44" t="s">
        <v>76</v>
      </c>
      <c r="AP91" s="44" t="s">
        <v>76</v>
      </c>
      <c r="AQ91" s="44" t="s">
        <v>76</v>
      </c>
      <c r="AR91" s="44" t="s">
        <v>76</v>
      </c>
      <c r="AS91" s="44" t="s">
        <v>76</v>
      </c>
      <c r="AT91" s="44" t="s">
        <v>76</v>
      </c>
      <c r="AU91" s="44" t="s">
        <v>76</v>
      </c>
      <c r="AV91" s="44"/>
      <c r="AW91" s="44"/>
      <c r="AX91" s="44"/>
      <c r="AY91" s="44"/>
      <c r="AZ91" s="44"/>
      <c r="BA91" s="44"/>
      <c r="BB91" s="44"/>
      <c r="BC91" s="44"/>
      <c r="BD91" s="44"/>
      <c r="BE91" s="44"/>
      <c r="BF91" s="44"/>
      <c r="BG91" s="44"/>
      <c r="BH91" s="44"/>
      <c r="BI91" s="44"/>
      <c r="BJ91" s="44"/>
      <c r="BK91" s="44"/>
      <c r="BL91" s="44"/>
      <c r="BM91" s="44"/>
      <c r="BN91" s="44"/>
      <c r="BO91" s="44"/>
      <c r="BP91" s="36"/>
      <c r="BQ91" s="36"/>
    </row>
    <row r="92" spans="1:69" ht="98.25" customHeight="1">
      <c r="A92" s="42"/>
      <c r="B92" s="42" t="s">
        <v>133</v>
      </c>
      <c r="C92" s="80" t="s">
        <v>622</v>
      </c>
      <c r="D92" s="80" t="s">
        <v>70</v>
      </c>
      <c r="E92" s="81" t="s">
        <v>623</v>
      </c>
      <c r="F92" s="91">
        <v>2025</v>
      </c>
      <c r="G92" s="129">
        <v>45723</v>
      </c>
      <c r="H92" s="42" t="s">
        <v>397</v>
      </c>
      <c r="I92" s="42" t="s">
        <v>397</v>
      </c>
      <c r="J92" s="42" t="s">
        <v>624</v>
      </c>
      <c r="K92" s="42" t="s">
        <v>74</v>
      </c>
      <c r="L92" s="36" t="s">
        <v>75</v>
      </c>
      <c r="M92" s="89">
        <v>45722</v>
      </c>
      <c r="N92" s="115" t="s">
        <v>191</v>
      </c>
      <c r="O92" s="115" t="s">
        <v>625</v>
      </c>
      <c r="P92" s="36" t="s">
        <v>76</v>
      </c>
      <c r="Q92" s="36" t="s">
        <v>76</v>
      </c>
      <c r="R92" s="36" t="s">
        <v>626</v>
      </c>
      <c r="S92" s="36" t="s">
        <v>627</v>
      </c>
      <c r="T92" s="106">
        <v>0</v>
      </c>
      <c r="U92" s="107">
        <v>0</v>
      </c>
      <c r="V92" s="106">
        <v>0</v>
      </c>
      <c r="W92" s="108">
        <v>0</v>
      </c>
      <c r="X92" s="82" t="s">
        <v>77</v>
      </c>
      <c r="Y92" s="36" t="s">
        <v>78</v>
      </c>
      <c r="Z92" s="36" t="s">
        <v>628</v>
      </c>
      <c r="AA92" s="36" t="s">
        <v>628</v>
      </c>
      <c r="AB92" s="36" t="s">
        <v>100</v>
      </c>
      <c r="AC92" s="36" t="s">
        <v>429</v>
      </c>
      <c r="AD92" s="36" t="s">
        <v>110</v>
      </c>
      <c r="AE92" s="36" t="s">
        <v>236</v>
      </c>
      <c r="AF92" s="42" t="s">
        <v>84</v>
      </c>
      <c r="AG92" s="36" t="s">
        <v>85</v>
      </c>
      <c r="AH92" s="36" t="s">
        <v>132</v>
      </c>
      <c r="AI92" s="36" t="s">
        <v>87</v>
      </c>
      <c r="AJ92" s="43" t="s">
        <v>133</v>
      </c>
      <c r="AK92" s="44" t="s">
        <v>76</v>
      </c>
      <c r="AL92" s="44" t="s">
        <v>76</v>
      </c>
      <c r="AM92" s="44" t="s">
        <v>76</v>
      </c>
      <c r="AN92" s="44" t="s">
        <v>76</v>
      </c>
      <c r="AO92" s="44" t="s">
        <v>76</v>
      </c>
      <c r="AP92" s="44" t="s">
        <v>76</v>
      </c>
      <c r="AQ92" s="44" t="s">
        <v>76</v>
      </c>
      <c r="AR92" s="44" t="s">
        <v>76</v>
      </c>
      <c r="AS92" s="44" t="s">
        <v>76</v>
      </c>
      <c r="AT92" s="44" t="s">
        <v>76</v>
      </c>
      <c r="AU92" s="44" t="s">
        <v>76</v>
      </c>
      <c r="AV92" s="44"/>
      <c r="AW92" s="44"/>
      <c r="AX92" s="44"/>
      <c r="AY92" s="44"/>
      <c r="AZ92" s="44"/>
      <c r="BA92" s="44"/>
      <c r="BB92" s="44"/>
      <c r="BC92" s="44"/>
      <c r="BD92" s="44"/>
      <c r="BE92" s="44"/>
      <c r="BF92" s="44"/>
      <c r="BG92" s="44"/>
      <c r="BH92" s="44"/>
      <c r="BI92" s="44"/>
      <c r="BJ92" s="44"/>
      <c r="BK92" s="44"/>
      <c r="BL92" s="44"/>
      <c r="BM92" s="44"/>
      <c r="BN92" s="44"/>
      <c r="BO92" s="44"/>
      <c r="BP92" s="36"/>
      <c r="BQ92" s="36"/>
    </row>
    <row r="93" spans="1:69" ht="98.25" customHeight="1">
      <c r="A93" s="42"/>
      <c r="B93" s="42" t="s">
        <v>133</v>
      </c>
      <c r="C93" s="80" t="s">
        <v>629</v>
      </c>
      <c r="D93" s="80" t="s">
        <v>70</v>
      </c>
      <c r="E93" s="81" t="s">
        <v>630</v>
      </c>
      <c r="F93" s="91">
        <v>2025</v>
      </c>
      <c r="G93" s="129">
        <v>45719</v>
      </c>
      <c r="H93" s="42" t="s">
        <v>594</v>
      </c>
      <c r="I93" s="42" t="s">
        <v>594</v>
      </c>
      <c r="J93" s="42" t="s">
        <v>631</v>
      </c>
      <c r="K93" s="42" t="s">
        <v>74</v>
      </c>
      <c r="L93" s="36" t="s">
        <v>120</v>
      </c>
      <c r="M93" s="89">
        <v>45709</v>
      </c>
      <c r="N93" s="115" t="s">
        <v>191</v>
      </c>
      <c r="O93" s="115" t="s">
        <v>76</v>
      </c>
      <c r="P93" s="36" t="s">
        <v>76</v>
      </c>
      <c r="Q93" s="36" t="s">
        <v>76</v>
      </c>
      <c r="R93" s="36" t="s">
        <v>632</v>
      </c>
      <c r="S93" s="36" t="s">
        <v>633</v>
      </c>
      <c r="T93" s="106" t="s">
        <v>76</v>
      </c>
      <c r="U93" s="106" t="s">
        <v>76</v>
      </c>
      <c r="V93" s="107" t="s">
        <v>76</v>
      </c>
      <c r="W93" s="108" t="s">
        <v>76</v>
      </c>
      <c r="X93" s="82" t="s">
        <v>77</v>
      </c>
      <c r="Y93" s="36" t="s">
        <v>78</v>
      </c>
      <c r="Z93" s="36" t="s">
        <v>108</v>
      </c>
      <c r="AA93" s="36" t="s">
        <v>108</v>
      </c>
      <c r="AB93" s="36" t="s">
        <v>109</v>
      </c>
      <c r="AC93" s="36" t="s">
        <v>101</v>
      </c>
      <c r="AD93" s="36" t="s">
        <v>110</v>
      </c>
      <c r="AE93" s="36" t="s">
        <v>384</v>
      </c>
      <c r="AF93" s="42" t="s">
        <v>84</v>
      </c>
      <c r="AG93" s="36" t="s">
        <v>96</v>
      </c>
      <c r="AH93" s="36" t="s">
        <v>76</v>
      </c>
      <c r="AI93" s="36" t="s">
        <v>87</v>
      </c>
      <c r="AJ93" s="43" t="s">
        <v>84</v>
      </c>
      <c r="AK93" s="44" t="s">
        <v>76</v>
      </c>
      <c r="AL93" s="44" t="s">
        <v>76</v>
      </c>
      <c r="AM93" s="44" t="s">
        <v>76</v>
      </c>
      <c r="AN93" s="44" t="s">
        <v>76</v>
      </c>
      <c r="AO93" s="44" t="s">
        <v>76</v>
      </c>
      <c r="AP93" s="44" t="s">
        <v>76</v>
      </c>
      <c r="AQ93" s="44" t="s">
        <v>76</v>
      </c>
      <c r="AR93" s="44" t="s">
        <v>76</v>
      </c>
      <c r="AS93" s="44" t="s">
        <v>76</v>
      </c>
      <c r="AT93" s="44" t="s">
        <v>76</v>
      </c>
      <c r="AU93" s="44" t="s">
        <v>76</v>
      </c>
      <c r="AV93" s="44"/>
      <c r="AW93" s="44"/>
      <c r="AX93" s="44"/>
      <c r="AY93" s="44"/>
      <c r="AZ93" s="44"/>
      <c r="BA93" s="44"/>
      <c r="BB93" s="44"/>
      <c r="BC93" s="44"/>
      <c r="BD93" s="44"/>
      <c r="BE93" s="44"/>
      <c r="BF93" s="44"/>
      <c r="BG93" s="44"/>
      <c r="BH93" s="44"/>
      <c r="BI93" s="44"/>
      <c r="BJ93" s="44"/>
      <c r="BK93" s="44"/>
      <c r="BL93" s="44"/>
      <c r="BM93" s="44"/>
      <c r="BN93" s="44"/>
      <c r="BO93" s="44"/>
      <c r="BP93" s="36"/>
      <c r="BQ93" s="36"/>
    </row>
    <row r="94" spans="1:69" ht="98.25" customHeight="1">
      <c r="A94" s="42"/>
      <c r="B94" s="42" t="s">
        <v>133</v>
      </c>
      <c r="C94" s="80" t="s">
        <v>634</v>
      </c>
      <c r="D94" s="80" t="s">
        <v>70</v>
      </c>
      <c r="E94" s="81" t="s">
        <v>635</v>
      </c>
      <c r="F94" s="91">
        <v>2025</v>
      </c>
      <c r="G94" s="129">
        <v>45709</v>
      </c>
      <c r="H94" s="42" t="s">
        <v>636</v>
      </c>
      <c r="I94" s="42" t="s">
        <v>636</v>
      </c>
      <c r="J94" s="42" t="s">
        <v>73</v>
      </c>
      <c r="K94" s="42" t="s">
        <v>74</v>
      </c>
      <c r="L94" s="36" t="s">
        <v>141</v>
      </c>
      <c r="M94" s="89">
        <v>45708</v>
      </c>
      <c r="N94" s="115" t="s">
        <v>191</v>
      </c>
      <c r="O94" s="115" t="s">
        <v>76</v>
      </c>
      <c r="P94" s="36" t="s">
        <v>76</v>
      </c>
      <c r="Q94" s="36" t="s">
        <v>76</v>
      </c>
      <c r="R94" s="36" t="s">
        <v>637</v>
      </c>
      <c r="S94" s="131" t="s">
        <v>638</v>
      </c>
      <c r="T94" s="106">
        <v>210000000</v>
      </c>
      <c r="U94" s="107">
        <v>210000000</v>
      </c>
      <c r="V94" s="106">
        <v>192002713</v>
      </c>
      <c r="W94" s="108">
        <v>0</v>
      </c>
      <c r="X94" s="82" t="s">
        <v>77</v>
      </c>
      <c r="Y94" s="36" t="s">
        <v>78</v>
      </c>
      <c r="Z94" s="36" t="s">
        <v>490</v>
      </c>
      <c r="AA94" s="36" t="s">
        <v>350</v>
      </c>
      <c r="AB94" s="36" t="s">
        <v>224</v>
      </c>
      <c r="AC94" s="36" t="s">
        <v>76</v>
      </c>
      <c r="AD94" s="36" t="s">
        <v>82</v>
      </c>
      <c r="AE94" s="36" t="s">
        <v>236</v>
      </c>
      <c r="AF94" s="42" t="s">
        <v>84</v>
      </c>
      <c r="AG94" s="36" t="s">
        <v>85</v>
      </c>
      <c r="AH94" s="36" t="s">
        <v>86</v>
      </c>
      <c r="AI94" s="36" t="s">
        <v>87</v>
      </c>
      <c r="AJ94" s="43" t="s">
        <v>88</v>
      </c>
      <c r="AK94" s="44" t="s">
        <v>76</v>
      </c>
      <c r="AL94" s="44" t="s">
        <v>76</v>
      </c>
      <c r="AM94" s="44" t="s">
        <v>76</v>
      </c>
      <c r="AN94" s="44" t="s">
        <v>76</v>
      </c>
      <c r="AO94" s="44" t="s">
        <v>76</v>
      </c>
      <c r="AP94" s="44" t="s">
        <v>76</v>
      </c>
      <c r="AQ94" s="44" t="s">
        <v>76</v>
      </c>
      <c r="AR94" s="44" t="s">
        <v>76</v>
      </c>
      <c r="AS94" s="44" t="s">
        <v>76</v>
      </c>
      <c r="AT94" s="44" t="s">
        <v>76</v>
      </c>
      <c r="AU94" s="44" t="s">
        <v>76</v>
      </c>
      <c r="AV94" s="44" t="s">
        <v>76</v>
      </c>
      <c r="AW94" s="44"/>
      <c r="AX94" s="44"/>
      <c r="AY94" s="44"/>
      <c r="AZ94" s="44"/>
      <c r="BA94" s="44"/>
      <c r="BB94" s="44"/>
      <c r="BC94" s="44"/>
      <c r="BD94" s="44"/>
      <c r="BE94" s="44"/>
      <c r="BF94" s="44"/>
      <c r="BG94" s="44"/>
      <c r="BH94" s="44"/>
      <c r="BI94" s="44"/>
      <c r="BJ94" s="44"/>
      <c r="BK94" s="44"/>
      <c r="BL94" s="44"/>
      <c r="BM94" s="44"/>
      <c r="BN94" s="44"/>
      <c r="BO94" s="44"/>
      <c r="BP94" s="36"/>
      <c r="BQ94" s="36"/>
    </row>
    <row r="95" spans="1:69" ht="129" customHeight="1">
      <c r="A95" s="42"/>
      <c r="B95" s="42" t="s">
        <v>133</v>
      </c>
      <c r="C95" s="80" t="s">
        <v>639</v>
      </c>
      <c r="D95" s="80" t="s">
        <v>70</v>
      </c>
      <c r="E95" s="132" t="s">
        <v>640</v>
      </c>
      <c r="F95" s="91">
        <v>2025</v>
      </c>
      <c r="G95" s="129">
        <v>45708</v>
      </c>
      <c r="H95" s="42" t="s">
        <v>641</v>
      </c>
      <c r="I95" s="42" t="s">
        <v>641</v>
      </c>
      <c r="J95" s="42" t="s">
        <v>642</v>
      </c>
      <c r="K95" s="42" t="s">
        <v>74</v>
      </c>
      <c r="L95" s="36" t="s">
        <v>91</v>
      </c>
      <c r="M95" s="89">
        <v>45707</v>
      </c>
      <c r="N95" s="115" t="s">
        <v>339</v>
      </c>
      <c r="O95" s="115" t="s">
        <v>76</v>
      </c>
      <c r="P95" s="36" t="s">
        <v>643</v>
      </c>
      <c r="Q95" s="36" t="s">
        <v>76</v>
      </c>
      <c r="R95" s="36" t="s">
        <v>644</v>
      </c>
      <c r="S95" s="36" t="s">
        <v>645</v>
      </c>
      <c r="T95" s="106">
        <v>187674277</v>
      </c>
      <c r="U95" s="107">
        <v>187674277</v>
      </c>
      <c r="V95" s="106">
        <v>171788474</v>
      </c>
      <c r="W95" s="108">
        <v>171788474</v>
      </c>
      <c r="X95" s="82" t="s">
        <v>77</v>
      </c>
      <c r="Y95" s="36" t="s">
        <v>78</v>
      </c>
      <c r="Z95" s="36" t="s">
        <v>646</v>
      </c>
      <c r="AA95" s="36" t="s">
        <v>646</v>
      </c>
      <c r="AB95" s="36" t="s">
        <v>224</v>
      </c>
      <c r="AC95" s="36" t="s">
        <v>76</v>
      </c>
      <c r="AD95" s="36" t="s">
        <v>110</v>
      </c>
      <c r="AE95" s="36" t="s">
        <v>236</v>
      </c>
      <c r="AF95" s="42" t="s">
        <v>84</v>
      </c>
      <c r="AG95" s="36" t="s">
        <v>85</v>
      </c>
      <c r="AH95" s="36" t="s">
        <v>86</v>
      </c>
      <c r="AI95" s="36" t="s">
        <v>87</v>
      </c>
      <c r="AJ95" s="43" t="s">
        <v>88</v>
      </c>
      <c r="AK95" s="44" t="s">
        <v>76</v>
      </c>
      <c r="AL95" s="44" t="s">
        <v>76</v>
      </c>
      <c r="AM95" s="44" t="s">
        <v>76</v>
      </c>
      <c r="AN95" s="44" t="s">
        <v>76</v>
      </c>
      <c r="AO95" s="44" t="s">
        <v>76</v>
      </c>
      <c r="AP95" s="44" t="s">
        <v>76</v>
      </c>
      <c r="AQ95" s="44" t="s">
        <v>76</v>
      </c>
      <c r="AR95" s="44" t="s">
        <v>76</v>
      </c>
      <c r="AS95" s="44" t="s">
        <v>76</v>
      </c>
      <c r="AT95" s="44" t="s">
        <v>76</v>
      </c>
      <c r="AU95" s="44" t="s">
        <v>76</v>
      </c>
      <c r="AV95" s="44" t="s">
        <v>76</v>
      </c>
      <c r="AW95" s="44"/>
      <c r="AX95" s="44"/>
      <c r="AY95" s="44"/>
      <c r="AZ95" s="44"/>
      <c r="BA95" s="44"/>
      <c r="BB95" s="44"/>
      <c r="BC95" s="44"/>
      <c r="BD95" s="44"/>
      <c r="BE95" s="44"/>
      <c r="BF95" s="44"/>
      <c r="BG95" s="44"/>
      <c r="BH95" s="44"/>
      <c r="BI95" s="44"/>
      <c r="BJ95" s="44"/>
      <c r="BK95" s="44"/>
      <c r="BL95" s="44"/>
      <c r="BM95" s="44"/>
      <c r="BN95" s="44"/>
      <c r="BO95" s="44"/>
      <c r="BP95" s="36"/>
      <c r="BQ95" s="36"/>
    </row>
    <row r="96" spans="1:69" ht="129" customHeight="1">
      <c r="A96" s="42"/>
      <c r="B96" s="42" t="s">
        <v>133</v>
      </c>
      <c r="C96" s="80" t="s">
        <v>647</v>
      </c>
      <c r="D96" s="80" t="s">
        <v>70</v>
      </c>
      <c r="E96" s="109" t="s">
        <v>648</v>
      </c>
      <c r="F96" s="91">
        <v>2025</v>
      </c>
      <c r="G96" s="129">
        <v>45691</v>
      </c>
      <c r="H96" s="42" t="s">
        <v>649</v>
      </c>
      <c r="I96" s="42" t="s">
        <v>649</v>
      </c>
      <c r="J96" s="42" t="s">
        <v>650</v>
      </c>
      <c r="K96" s="42" t="s">
        <v>389</v>
      </c>
      <c r="L96" s="36" t="s">
        <v>549</v>
      </c>
      <c r="M96" s="89">
        <v>45482</v>
      </c>
      <c r="N96" s="115" t="s">
        <v>191</v>
      </c>
      <c r="O96" s="133">
        <v>0.5</v>
      </c>
      <c r="P96" s="36" t="s">
        <v>404</v>
      </c>
      <c r="Q96" s="36" t="s">
        <v>76</v>
      </c>
      <c r="R96" s="36" t="s">
        <v>651</v>
      </c>
      <c r="S96" s="131" t="s">
        <v>652</v>
      </c>
      <c r="T96" s="106">
        <v>273069015</v>
      </c>
      <c r="U96" s="107">
        <v>28259141256</v>
      </c>
      <c r="V96" s="106">
        <v>268657593</v>
      </c>
      <c r="W96" s="108">
        <v>0</v>
      </c>
      <c r="X96" s="82" t="s">
        <v>254</v>
      </c>
      <c r="Y96" s="36" t="s">
        <v>78</v>
      </c>
      <c r="Z96" s="36" t="s">
        <v>653</v>
      </c>
      <c r="AA96" s="36" t="s">
        <v>653</v>
      </c>
      <c r="AB96" s="36" t="s">
        <v>130</v>
      </c>
      <c r="AC96" s="36" t="s">
        <v>95</v>
      </c>
      <c r="AD96" s="36" t="s">
        <v>110</v>
      </c>
      <c r="AE96" s="36" t="s">
        <v>654</v>
      </c>
      <c r="AF96" s="42" t="s">
        <v>131</v>
      </c>
      <c r="AG96" s="36" t="s">
        <v>300</v>
      </c>
      <c r="AH96" s="36" t="s">
        <v>76</v>
      </c>
      <c r="AI96" s="36" t="s">
        <v>87</v>
      </c>
      <c r="AJ96" s="43" t="s">
        <v>133</v>
      </c>
      <c r="AK96" s="44" t="s">
        <v>76</v>
      </c>
      <c r="AL96" s="44" t="s">
        <v>76</v>
      </c>
      <c r="AM96" s="44" t="s">
        <v>76</v>
      </c>
      <c r="AN96" s="44" t="s">
        <v>76</v>
      </c>
      <c r="AO96" s="44" t="s">
        <v>76</v>
      </c>
      <c r="AP96" s="44" t="s">
        <v>76</v>
      </c>
      <c r="AQ96" s="44" t="s">
        <v>76</v>
      </c>
      <c r="AR96" s="44" t="s">
        <v>76</v>
      </c>
      <c r="AS96" s="44" t="s">
        <v>76</v>
      </c>
      <c r="AT96" s="44" t="s">
        <v>76</v>
      </c>
      <c r="AU96" s="44" t="s">
        <v>76</v>
      </c>
      <c r="AV96" s="44" t="s">
        <v>76</v>
      </c>
      <c r="AW96" s="44"/>
      <c r="AX96" s="44"/>
      <c r="AY96" s="44"/>
      <c r="AZ96" s="44"/>
      <c r="BA96" s="44"/>
      <c r="BB96" s="44"/>
      <c r="BC96" s="44"/>
      <c r="BD96" s="44"/>
      <c r="BE96" s="44"/>
      <c r="BF96" s="44"/>
      <c r="BG96" s="44"/>
      <c r="BH96" s="44"/>
      <c r="BI96" s="44"/>
      <c r="BJ96" s="44"/>
      <c r="BK96" s="44"/>
      <c r="BL96" s="44"/>
      <c r="BM96" s="44"/>
      <c r="BN96" s="44"/>
      <c r="BO96" s="44"/>
      <c r="BP96" s="36"/>
      <c r="BQ96" s="36"/>
    </row>
    <row r="97" spans="1:69" ht="129" customHeight="1">
      <c r="A97" s="42"/>
      <c r="B97" s="127" t="s">
        <v>133</v>
      </c>
      <c r="C97" s="42">
        <v>2620497</v>
      </c>
      <c r="D97" s="80" t="s">
        <v>70</v>
      </c>
      <c r="E97" s="109" t="s">
        <v>655</v>
      </c>
      <c r="F97" s="91">
        <v>2025</v>
      </c>
      <c r="G97" s="129">
        <v>45692</v>
      </c>
      <c r="H97" s="42" t="s">
        <v>656</v>
      </c>
      <c r="I97" s="42" t="s">
        <v>657</v>
      </c>
      <c r="J97" s="42" t="s">
        <v>658</v>
      </c>
      <c r="K97" s="42" t="s">
        <v>74</v>
      </c>
      <c r="L97" s="36" t="s">
        <v>75</v>
      </c>
      <c r="M97" s="89">
        <v>45685</v>
      </c>
      <c r="N97" s="115" t="s">
        <v>191</v>
      </c>
      <c r="O97" s="134" t="s">
        <v>76</v>
      </c>
      <c r="P97" s="36" t="s">
        <v>73</v>
      </c>
      <c r="Q97" s="36" t="s">
        <v>76</v>
      </c>
      <c r="R97" s="36" t="s">
        <v>659</v>
      </c>
      <c r="S97" s="36" t="s">
        <v>660</v>
      </c>
      <c r="T97" s="106">
        <v>0</v>
      </c>
      <c r="U97" s="107">
        <v>0</v>
      </c>
      <c r="V97" s="106">
        <v>0</v>
      </c>
      <c r="W97" s="108">
        <v>0</v>
      </c>
      <c r="X97" s="82" t="s">
        <v>254</v>
      </c>
      <c r="Y97" s="36" t="s">
        <v>78</v>
      </c>
      <c r="Z97" s="36" t="s">
        <v>661</v>
      </c>
      <c r="AA97" s="36" t="s">
        <v>661</v>
      </c>
      <c r="AB97" s="42" t="s">
        <v>80</v>
      </c>
      <c r="AC97" s="42" t="s">
        <v>81</v>
      </c>
      <c r="AD97" s="36" t="s">
        <v>82</v>
      </c>
      <c r="AE97" s="36" t="s">
        <v>236</v>
      </c>
      <c r="AF97" s="42" t="s">
        <v>84</v>
      </c>
      <c r="AG97" s="36" t="s">
        <v>85</v>
      </c>
      <c r="AH97" s="36" t="s">
        <v>86</v>
      </c>
      <c r="AI97" s="36" t="s">
        <v>87</v>
      </c>
      <c r="AJ97" s="43" t="s">
        <v>88</v>
      </c>
      <c r="AK97" s="44" t="s">
        <v>76</v>
      </c>
      <c r="AL97" s="44" t="s">
        <v>76</v>
      </c>
      <c r="AM97" s="44" t="s">
        <v>76</v>
      </c>
      <c r="AN97" s="44" t="s">
        <v>76</v>
      </c>
      <c r="AO97" s="44" t="s">
        <v>76</v>
      </c>
      <c r="AP97" s="44" t="s">
        <v>76</v>
      </c>
      <c r="AQ97" s="44" t="s">
        <v>76</v>
      </c>
      <c r="AR97" s="44" t="s">
        <v>76</v>
      </c>
      <c r="AS97" s="44" t="s">
        <v>76</v>
      </c>
      <c r="AT97" s="44" t="s">
        <v>76</v>
      </c>
      <c r="AU97" s="44" t="s">
        <v>76</v>
      </c>
      <c r="AV97" s="44" t="s">
        <v>76</v>
      </c>
      <c r="AW97" s="44"/>
      <c r="AX97" s="44"/>
      <c r="AY97" s="44"/>
      <c r="AZ97" s="44"/>
      <c r="BA97" s="44"/>
      <c r="BB97" s="44"/>
      <c r="BC97" s="44"/>
      <c r="BD97" s="44"/>
      <c r="BE97" s="44"/>
      <c r="BF97" s="44"/>
      <c r="BG97" s="44"/>
      <c r="BH97" s="44"/>
      <c r="BI97" s="44"/>
      <c r="BJ97" s="44"/>
      <c r="BK97" s="44"/>
      <c r="BL97" s="44"/>
      <c r="BM97" s="44"/>
      <c r="BN97" s="44"/>
      <c r="BO97" s="44"/>
      <c r="BP97" s="36"/>
      <c r="BQ97" s="36"/>
    </row>
    <row r="98" spans="1:69" ht="129" customHeight="1">
      <c r="A98" s="42"/>
      <c r="B98" s="42" t="s">
        <v>133</v>
      </c>
      <c r="C98" s="80" t="s">
        <v>662</v>
      </c>
      <c r="D98" s="80" t="s">
        <v>70</v>
      </c>
      <c r="E98" s="109" t="s">
        <v>663</v>
      </c>
      <c r="F98" s="91">
        <v>2025</v>
      </c>
      <c r="G98" s="129">
        <v>45692</v>
      </c>
      <c r="H98" s="42" t="s">
        <v>664</v>
      </c>
      <c r="I98" s="42" t="s">
        <v>664</v>
      </c>
      <c r="J98" s="42" t="s">
        <v>665</v>
      </c>
      <c r="K98" s="42" t="s">
        <v>74</v>
      </c>
      <c r="L98" s="36" t="s">
        <v>141</v>
      </c>
      <c r="M98" s="89">
        <v>45319</v>
      </c>
      <c r="N98" s="115" t="s">
        <v>666</v>
      </c>
      <c r="O98" s="134" t="s">
        <v>76</v>
      </c>
      <c r="P98" s="36" t="s">
        <v>667</v>
      </c>
      <c r="Q98" s="36" t="s">
        <v>76</v>
      </c>
      <c r="R98" s="131" t="s">
        <v>668</v>
      </c>
      <c r="S98" s="131" t="s">
        <v>669</v>
      </c>
      <c r="T98" s="106">
        <v>947678788</v>
      </c>
      <c r="U98" s="107">
        <v>947678788</v>
      </c>
      <c r="V98" s="107" t="s">
        <v>132</v>
      </c>
      <c r="W98" s="108" t="s">
        <v>132</v>
      </c>
      <c r="X98" s="82" t="s">
        <v>77</v>
      </c>
      <c r="Y98" s="36" t="s">
        <v>78</v>
      </c>
      <c r="Z98" s="36" t="s">
        <v>350</v>
      </c>
      <c r="AA98" s="36" t="s">
        <v>350</v>
      </c>
      <c r="AB98" s="36" t="s">
        <v>224</v>
      </c>
      <c r="AC98" s="36" t="s">
        <v>76</v>
      </c>
      <c r="AD98" s="36" t="s">
        <v>82</v>
      </c>
      <c r="AE98" s="36" t="s">
        <v>236</v>
      </c>
      <c r="AF98" s="42" t="s">
        <v>84</v>
      </c>
      <c r="AG98" s="36" t="s">
        <v>85</v>
      </c>
      <c r="AH98" s="36" t="s">
        <v>86</v>
      </c>
      <c r="AI98" s="36" t="s">
        <v>87</v>
      </c>
      <c r="AJ98" s="43" t="s">
        <v>88</v>
      </c>
      <c r="AK98" s="44" t="s">
        <v>76</v>
      </c>
      <c r="AL98" s="44" t="s">
        <v>76</v>
      </c>
      <c r="AM98" s="44" t="s">
        <v>76</v>
      </c>
      <c r="AN98" s="44" t="s">
        <v>76</v>
      </c>
      <c r="AO98" s="44" t="s">
        <v>76</v>
      </c>
      <c r="AP98" s="44" t="s">
        <v>76</v>
      </c>
      <c r="AQ98" s="44" t="s">
        <v>76</v>
      </c>
      <c r="AR98" s="44" t="s">
        <v>76</v>
      </c>
      <c r="AS98" s="44" t="s">
        <v>76</v>
      </c>
      <c r="AT98" s="44" t="s">
        <v>76</v>
      </c>
      <c r="AU98" s="44" t="s">
        <v>76</v>
      </c>
      <c r="AV98" s="44" t="s">
        <v>76</v>
      </c>
      <c r="AW98" s="44"/>
      <c r="AX98" s="44"/>
      <c r="AY98" s="44"/>
      <c r="AZ98" s="44"/>
      <c r="BA98" s="44"/>
      <c r="BB98" s="44"/>
      <c r="BC98" s="44"/>
      <c r="BD98" s="44"/>
      <c r="BE98" s="44"/>
      <c r="BF98" s="44"/>
      <c r="BG98" s="44"/>
      <c r="BH98" s="44"/>
      <c r="BI98" s="44"/>
      <c r="BJ98" s="44"/>
      <c r="BK98" s="44"/>
      <c r="BL98" s="44"/>
      <c r="BM98" s="44"/>
      <c r="BN98" s="44"/>
      <c r="BO98" s="44"/>
      <c r="BP98" s="36"/>
      <c r="BQ98" s="36"/>
    </row>
    <row r="99" spans="1:69" ht="129" customHeight="1">
      <c r="A99" s="42"/>
      <c r="B99" s="42" t="s">
        <v>133</v>
      </c>
      <c r="C99" s="80" t="s">
        <v>670</v>
      </c>
      <c r="D99" s="80" t="s">
        <v>70</v>
      </c>
      <c r="E99" s="109" t="s">
        <v>671</v>
      </c>
      <c r="F99" s="91">
        <v>2025</v>
      </c>
      <c r="G99" s="129">
        <v>45687</v>
      </c>
      <c r="H99" s="42" t="s">
        <v>672</v>
      </c>
      <c r="I99" s="42" t="s">
        <v>672</v>
      </c>
      <c r="J99" s="42" t="s">
        <v>658</v>
      </c>
      <c r="K99" s="42" t="s">
        <v>74</v>
      </c>
      <c r="L99" s="36" t="s">
        <v>91</v>
      </c>
      <c r="M99" s="89">
        <v>45684</v>
      </c>
      <c r="N99" s="115" t="s">
        <v>339</v>
      </c>
      <c r="O99" s="134" t="s">
        <v>76</v>
      </c>
      <c r="P99" s="135" t="s">
        <v>76</v>
      </c>
      <c r="Q99" s="36" t="s">
        <v>76</v>
      </c>
      <c r="R99" s="36" t="s">
        <v>673</v>
      </c>
      <c r="S99" s="36" t="s">
        <v>674</v>
      </c>
      <c r="T99" s="106">
        <v>93067637</v>
      </c>
      <c r="U99" s="107">
        <v>93067637</v>
      </c>
      <c r="V99" s="106">
        <v>85485753</v>
      </c>
      <c r="W99" s="108">
        <v>85485753</v>
      </c>
      <c r="X99" s="82" t="s">
        <v>77</v>
      </c>
      <c r="Y99" s="36" t="s">
        <v>78</v>
      </c>
      <c r="Z99" s="36" t="s">
        <v>473</v>
      </c>
      <c r="AA99" s="36" t="s">
        <v>473</v>
      </c>
      <c r="AB99" s="36" t="s">
        <v>224</v>
      </c>
      <c r="AC99" s="36" t="s">
        <v>76</v>
      </c>
      <c r="AD99" s="36" t="s">
        <v>675</v>
      </c>
      <c r="AE99" s="36" t="s">
        <v>676</v>
      </c>
      <c r="AF99" s="42" t="s">
        <v>84</v>
      </c>
      <c r="AG99" s="36" t="s">
        <v>112</v>
      </c>
      <c r="AH99" s="36" t="s">
        <v>86</v>
      </c>
      <c r="AI99" s="36" t="s">
        <v>87</v>
      </c>
      <c r="AJ99" s="43" t="s">
        <v>88</v>
      </c>
      <c r="AK99" s="44" t="s">
        <v>76</v>
      </c>
      <c r="AL99" s="44" t="s">
        <v>76</v>
      </c>
      <c r="AM99" s="44" t="s">
        <v>76</v>
      </c>
      <c r="AN99" s="44" t="s">
        <v>76</v>
      </c>
      <c r="AO99" s="44" t="s">
        <v>76</v>
      </c>
      <c r="AP99" s="44" t="s">
        <v>76</v>
      </c>
      <c r="AQ99" s="44" t="s">
        <v>76</v>
      </c>
      <c r="AR99" s="44" t="s">
        <v>76</v>
      </c>
      <c r="AS99" s="44" t="s">
        <v>76</v>
      </c>
      <c r="AT99" s="44" t="s">
        <v>76</v>
      </c>
      <c r="AU99" s="44" t="s">
        <v>76</v>
      </c>
      <c r="AV99" s="44" t="s">
        <v>76</v>
      </c>
      <c r="AW99" s="44"/>
      <c r="AX99" s="44"/>
      <c r="AY99" s="44"/>
      <c r="AZ99" s="44"/>
      <c r="BA99" s="44"/>
      <c r="BB99" s="44"/>
      <c r="BC99" s="44"/>
      <c r="BD99" s="44"/>
      <c r="BE99" s="44"/>
      <c r="BF99" s="44"/>
      <c r="BG99" s="44"/>
      <c r="BH99" s="44"/>
      <c r="BI99" s="44"/>
      <c r="BJ99" s="44"/>
      <c r="BK99" s="44"/>
      <c r="BL99" s="44"/>
      <c r="BM99" s="44"/>
      <c r="BN99" s="44"/>
      <c r="BO99" s="44"/>
      <c r="BP99" s="36"/>
      <c r="BQ99" s="36"/>
    </row>
    <row r="100" spans="1:69" ht="141" customHeight="1">
      <c r="A100" s="42"/>
      <c r="B100" s="42" t="s">
        <v>133</v>
      </c>
      <c r="C100" s="80" t="s">
        <v>677</v>
      </c>
      <c r="D100" s="80" t="s">
        <v>678</v>
      </c>
      <c r="E100" s="109" t="s">
        <v>679</v>
      </c>
      <c r="F100" s="91">
        <v>2025</v>
      </c>
      <c r="G100" s="89">
        <v>45685</v>
      </c>
      <c r="H100" s="42" t="s">
        <v>680</v>
      </c>
      <c r="I100" s="42" t="s">
        <v>681</v>
      </c>
      <c r="J100" s="42" t="s">
        <v>658</v>
      </c>
      <c r="K100" s="42" t="s">
        <v>74</v>
      </c>
      <c r="L100" s="36" t="s">
        <v>141</v>
      </c>
      <c r="M100" s="89">
        <v>45673</v>
      </c>
      <c r="N100" s="115" t="s">
        <v>191</v>
      </c>
      <c r="O100" s="133">
        <v>0.35</v>
      </c>
      <c r="P100" s="135" t="s">
        <v>76</v>
      </c>
      <c r="Q100" s="36" t="s">
        <v>76</v>
      </c>
      <c r="R100" s="36" t="s">
        <v>682</v>
      </c>
      <c r="S100" s="131" t="s">
        <v>683</v>
      </c>
      <c r="T100" s="106">
        <v>237392606</v>
      </c>
      <c r="U100" s="107">
        <v>237392606</v>
      </c>
      <c r="V100" s="106">
        <v>218305676</v>
      </c>
      <c r="W100" s="108">
        <v>0</v>
      </c>
      <c r="X100" s="82" t="s">
        <v>77</v>
      </c>
      <c r="Y100" s="36" t="s">
        <v>78</v>
      </c>
      <c r="Z100" s="36" t="s">
        <v>684</v>
      </c>
      <c r="AA100" s="36" t="s">
        <v>684</v>
      </c>
      <c r="AB100" s="36" t="s">
        <v>100</v>
      </c>
      <c r="AC100" s="36" t="s">
        <v>429</v>
      </c>
      <c r="AD100" s="36" t="s">
        <v>110</v>
      </c>
      <c r="AE100" s="36" t="s">
        <v>685</v>
      </c>
      <c r="AF100" s="42" t="s">
        <v>84</v>
      </c>
      <c r="AG100" s="36" t="s">
        <v>85</v>
      </c>
      <c r="AH100" s="36" t="s">
        <v>132</v>
      </c>
      <c r="AI100" s="36" t="s">
        <v>87</v>
      </c>
      <c r="AJ100" s="43" t="s">
        <v>133</v>
      </c>
      <c r="AK100" s="44" t="s">
        <v>76</v>
      </c>
      <c r="AL100" s="44" t="s">
        <v>76</v>
      </c>
      <c r="AM100" s="44" t="s">
        <v>76</v>
      </c>
      <c r="AN100" s="44" t="s">
        <v>76</v>
      </c>
      <c r="AO100" s="44" t="s">
        <v>76</v>
      </c>
      <c r="AP100" s="44" t="s">
        <v>76</v>
      </c>
      <c r="AQ100" s="44" t="s">
        <v>76</v>
      </c>
      <c r="AR100" s="44" t="s">
        <v>76</v>
      </c>
      <c r="AS100" s="44" t="s">
        <v>76</v>
      </c>
      <c r="AT100" s="44" t="s">
        <v>76</v>
      </c>
      <c r="AU100" s="44" t="s">
        <v>76</v>
      </c>
      <c r="AV100" s="44" t="s">
        <v>76</v>
      </c>
      <c r="AW100" s="44"/>
      <c r="AX100" s="44"/>
      <c r="AY100" s="44"/>
      <c r="AZ100" s="44"/>
      <c r="BA100" s="44"/>
      <c r="BB100" s="44"/>
      <c r="BC100" s="44"/>
      <c r="BD100" s="44"/>
      <c r="BE100" s="44"/>
      <c r="BF100" s="44"/>
      <c r="BG100" s="44"/>
      <c r="BH100" s="44"/>
      <c r="BI100" s="44"/>
      <c r="BJ100" s="44"/>
      <c r="BK100" s="44"/>
      <c r="BL100" s="44"/>
      <c r="BM100" s="44"/>
      <c r="BN100" s="44"/>
      <c r="BO100" s="44"/>
      <c r="BP100" s="36"/>
      <c r="BQ100" s="36"/>
    </row>
    <row r="101" spans="1:69" ht="129" customHeight="1">
      <c r="A101" s="42"/>
      <c r="B101" s="42" t="s">
        <v>133</v>
      </c>
      <c r="C101" s="80" t="s">
        <v>686</v>
      </c>
      <c r="D101" s="80" t="s">
        <v>70</v>
      </c>
      <c r="E101" s="109" t="s">
        <v>687</v>
      </c>
      <c r="F101" s="91">
        <v>2025</v>
      </c>
      <c r="G101" s="129">
        <v>45681</v>
      </c>
      <c r="H101" s="42" t="s">
        <v>688</v>
      </c>
      <c r="I101" s="42" t="s">
        <v>688</v>
      </c>
      <c r="J101" s="42" t="s">
        <v>658</v>
      </c>
      <c r="K101" s="42" t="s">
        <v>74</v>
      </c>
      <c r="L101" s="36" t="s">
        <v>120</v>
      </c>
      <c r="M101" s="89">
        <v>45674</v>
      </c>
      <c r="N101" s="115" t="s">
        <v>191</v>
      </c>
      <c r="O101" s="134" t="s">
        <v>76</v>
      </c>
      <c r="P101" s="135" t="s">
        <v>76</v>
      </c>
      <c r="Q101" s="36" t="s">
        <v>76</v>
      </c>
      <c r="R101" s="36" t="s">
        <v>689</v>
      </c>
      <c r="S101" s="36" t="s">
        <v>690</v>
      </c>
      <c r="T101" s="106">
        <v>0</v>
      </c>
      <c r="U101" s="107">
        <v>0</v>
      </c>
      <c r="V101" s="106">
        <v>0</v>
      </c>
      <c r="W101" s="108">
        <v>0</v>
      </c>
      <c r="X101" s="82" t="s">
        <v>77</v>
      </c>
      <c r="Y101" s="36" t="s">
        <v>78</v>
      </c>
      <c r="Z101" s="36" t="s">
        <v>691</v>
      </c>
      <c r="AA101" s="36" t="s">
        <v>691</v>
      </c>
      <c r="AB101" s="42" t="s">
        <v>80</v>
      </c>
      <c r="AC101" s="42" t="s">
        <v>81</v>
      </c>
      <c r="AD101" s="36" t="s">
        <v>692</v>
      </c>
      <c r="AE101" s="36" t="s">
        <v>693</v>
      </c>
      <c r="AF101" s="42" t="s">
        <v>84</v>
      </c>
      <c r="AG101" s="36" t="s">
        <v>85</v>
      </c>
      <c r="AH101" s="36" t="s">
        <v>86</v>
      </c>
      <c r="AI101" s="36" t="s">
        <v>87</v>
      </c>
      <c r="AJ101" s="43" t="s">
        <v>88</v>
      </c>
      <c r="AK101" s="44" t="s">
        <v>76</v>
      </c>
      <c r="AL101" s="44" t="s">
        <v>76</v>
      </c>
      <c r="AM101" s="44" t="s">
        <v>76</v>
      </c>
      <c r="AN101" s="44" t="s">
        <v>76</v>
      </c>
      <c r="AO101" s="44" t="s">
        <v>76</v>
      </c>
      <c r="AP101" s="44" t="s">
        <v>76</v>
      </c>
      <c r="AQ101" s="44" t="s">
        <v>76</v>
      </c>
      <c r="AR101" s="44" t="s">
        <v>76</v>
      </c>
      <c r="AS101" s="44" t="s">
        <v>76</v>
      </c>
      <c r="AT101" s="44" t="s">
        <v>76</v>
      </c>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36"/>
      <c r="BQ101" s="36"/>
    </row>
    <row r="102" spans="1:69" ht="94.5" customHeight="1">
      <c r="A102" s="42"/>
      <c r="B102" s="42" t="s">
        <v>133</v>
      </c>
      <c r="C102" s="80" t="s">
        <v>694</v>
      </c>
      <c r="D102" s="80" t="s">
        <v>70</v>
      </c>
      <c r="E102" s="136" t="s">
        <v>695</v>
      </c>
      <c r="F102" s="91">
        <v>2025</v>
      </c>
      <c r="G102" s="129">
        <v>45678</v>
      </c>
      <c r="H102" s="42" t="s">
        <v>696</v>
      </c>
      <c r="I102" s="42" t="s">
        <v>697</v>
      </c>
      <c r="J102" s="42" t="s">
        <v>658</v>
      </c>
      <c r="K102" s="42" t="s">
        <v>74</v>
      </c>
      <c r="L102" s="36" t="s">
        <v>75</v>
      </c>
      <c r="M102" s="89">
        <v>45677</v>
      </c>
      <c r="N102" s="115" t="s">
        <v>339</v>
      </c>
      <c r="O102" s="134" t="s">
        <v>76</v>
      </c>
      <c r="P102" s="36" t="s">
        <v>76</v>
      </c>
      <c r="Q102" s="36" t="s">
        <v>76</v>
      </c>
      <c r="R102" s="36" t="s">
        <v>698</v>
      </c>
      <c r="S102" s="131" t="s">
        <v>699</v>
      </c>
      <c r="T102" s="106">
        <v>0</v>
      </c>
      <c r="U102" s="107">
        <v>0</v>
      </c>
      <c r="V102" s="106">
        <v>0</v>
      </c>
      <c r="W102" s="108">
        <v>0</v>
      </c>
      <c r="X102" s="82" t="s">
        <v>254</v>
      </c>
      <c r="Y102" s="36" t="s">
        <v>700</v>
      </c>
      <c r="Z102" s="36" t="s">
        <v>701</v>
      </c>
      <c r="AA102" s="36" t="s">
        <v>701</v>
      </c>
      <c r="AB102" s="36" t="s">
        <v>109</v>
      </c>
      <c r="AC102" s="36" t="s">
        <v>101</v>
      </c>
      <c r="AD102" s="36" t="s">
        <v>110</v>
      </c>
      <c r="AE102" s="36" t="s">
        <v>685</v>
      </c>
      <c r="AF102" s="42" t="s">
        <v>84</v>
      </c>
      <c r="AG102" s="36" t="s">
        <v>96</v>
      </c>
      <c r="AH102" s="36" t="s">
        <v>76</v>
      </c>
      <c r="AI102" s="36" t="s">
        <v>87</v>
      </c>
      <c r="AJ102" s="43" t="s">
        <v>84</v>
      </c>
      <c r="AK102" s="44" t="s">
        <v>76</v>
      </c>
      <c r="AL102" s="44" t="s">
        <v>76</v>
      </c>
      <c r="AM102" s="44" t="s">
        <v>76</v>
      </c>
      <c r="AN102" s="44" t="s">
        <v>76</v>
      </c>
      <c r="AO102" s="44" t="s">
        <v>76</v>
      </c>
      <c r="AP102" s="44" t="s">
        <v>76</v>
      </c>
      <c r="AQ102" s="44" t="s">
        <v>76</v>
      </c>
      <c r="AR102" s="44" t="s">
        <v>76</v>
      </c>
      <c r="AS102" s="44" t="s">
        <v>76</v>
      </c>
      <c r="AT102" s="44" t="s">
        <v>76</v>
      </c>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36"/>
      <c r="BQ102" s="36"/>
    </row>
    <row r="103" spans="1:69" ht="129" customHeight="1">
      <c r="A103" s="42"/>
      <c r="B103" s="42" t="s">
        <v>133</v>
      </c>
      <c r="C103" s="80" t="s">
        <v>702</v>
      </c>
      <c r="D103" s="80" t="s">
        <v>70</v>
      </c>
      <c r="E103" s="137" t="s">
        <v>703</v>
      </c>
      <c r="F103" s="91">
        <v>2025</v>
      </c>
      <c r="G103" s="129">
        <v>45678</v>
      </c>
      <c r="H103" s="42" t="s">
        <v>697</v>
      </c>
      <c r="I103" s="42" t="s">
        <v>697</v>
      </c>
      <c r="J103" s="42" t="s">
        <v>658</v>
      </c>
      <c r="K103" s="42" t="s">
        <v>74</v>
      </c>
      <c r="L103" s="36" t="s">
        <v>75</v>
      </c>
      <c r="M103" s="89">
        <v>45677</v>
      </c>
      <c r="N103" s="115" t="s">
        <v>191</v>
      </c>
      <c r="O103" s="134" t="s">
        <v>76</v>
      </c>
      <c r="P103" s="36" t="s">
        <v>76</v>
      </c>
      <c r="Q103" s="36" t="s">
        <v>76</v>
      </c>
      <c r="R103" s="36" t="s">
        <v>704</v>
      </c>
      <c r="S103" s="131" t="s">
        <v>705</v>
      </c>
      <c r="T103" s="106">
        <v>0</v>
      </c>
      <c r="U103" s="107">
        <v>0</v>
      </c>
      <c r="V103" s="106">
        <v>0</v>
      </c>
      <c r="W103" s="108">
        <v>0</v>
      </c>
      <c r="X103" s="82" t="s">
        <v>254</v>
      </c>
      <c r="Y103" s="36" t="s">
        <v>700</v>
      </c>
      <c r="Z103" s="36" t="s">
        <v>701</v>
      </c>
      <c r="AA103" s="36" t="s">
        <v>701</v>
      </c>
      <c r="AB103" s="36" t="s">
        <v>149</v>
      </c>
      <c r="AC103" s="42" t="s">
        <v>187</v>
      </c>
      <c r="AD103" s="36" t="s">
        <v>110</v>
      </c>
      <c r="AE103" s="36" t="s">
        <v>211</v>
      </c>
      <c r="AF103" s="42" t="s">
        <v>84</v>
      </c>
      <c r="AG103" s="36" t="s">
        <v>96</v>
      </c>
      <c r="AH103" s="36" t="s">
        <v>76</v>
      </c>
      <c r="AI103" s="36" t="s">
        <v>87</v>
      </c>
      <c r="AJ103" s="43" t="s">
        <v>84</v>
      </c>
      <c r="AK103" s="44" t="s">
        <v>76</v>
      </c>
      <c r="AL103" s="44" t="s">
        <v>76</v>
      </c>
      <c r="AM103" s="44" t="s">
        <v>76</v>
      </c>
      <c r="AN103" s="44" t="s">
        <v>76</v>
      </c>
      <c r="AO103" s="44" t="s">
        <v>76</v>
      </c>
      <c r="AP103" s="44" t="s">
        <v>76</v>
      </c>
      <c r="AQ103" s="44" t="s">
        <v>76</v>
      </c>
      <c r="AR103" s="44" t="s">
        <v>76</v>
      </c>
      <c r="AS103" s="44" t="s">
        <v>76</v>
      </c>
      <c r="AT103" s="44" t="s">
        <v>76</v>
      </c>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36"/>
      <c r="BQ103" s="36"/>
    </row>
    <row r="104" spans="1:69" ht="129" customHeight="1">
      <c r="A104" s="31"/>
      <c r="B104" s="31" t="s">
        <v>133</v>
      </c>
      <c r="C104" s="138" t="s">
        <v>706</v>
      </c>
      <c r="D104" s="138" t="s">
        <v>70</v>
      </c>
      <c r="E104" s="40" t="s">
        <v>707</v>
      </c>
      <c r="F104" s="139">
        <v>2024</v>
      </c>
      <c r="G104" s="140">
        <v>45273</v>
      </c>
      <c r="H104" s="110" t="s">
        <v>708</v>
      </c>
      <c r="I104" s="110" t="s">
        <v>708</v>
      </c>
      <c r="J104" s="31" t="s">
        <v>658</v>
      </c>
      <c r="K104" s="42" t="s">
        <v>74</v>
      </c>
      <c r="L104" s="37" t="s">
        <v>157</v>
      </c>
      <c r="M104" s="34">
        <v>45638</v>
      </c>
      <c r="N104" s="115" t="s">
        <v>666</v>
      </c>
      <c r="O104" s="134" t="s">
        <v>76</v>
      </c>
      <c r="P104" s="36" t="s">
        <v>76</v>
      </c>
      <c r="Q104" s="36" t="s">
        <v>76</v>
      </c>
      <c r="R104" s="37" t="s">
        <v>709</v>
      </c>
      <c r="S104" s="141" t="s">
        <v>710</v>
      </c>
      <c r="T104" s="101">
        <v>0</v>
      </c>
      <c r="U104" s="103">
        <v>0</v>
      </c>
      <c r="V104" s="101">
        <v>0</v>
      </c>
      <c r="W104" s="98">
        <v>0</v>
      </c>
      <c r="X104" s="142" t="s">
        <v>472</v>
      </c>
      <c r="Y104" s="37" t="s">
        <v>700</v>
      </c>
      <c r="Z104" s="37" t="s">
        <v>711</v>
      </c>
      <c r="AA104" s="37" t="s">
        <v>711</v>
      </c>
      <c r="AB104" s="31" t="s">
        <v>80</v>
      </c>
      <c r="AC104" s="31"/>
      <c r="AD104" s="37" t="s">
        <v>82</v>
      </c>
      <c r="AE104" s="37" t="s">
        <v>211</v>
      </c>
      <c r="AF104" s="31" t="s">
        <v>84</v>
      </c>
      <c r="AG104" s="37" t="s">
        <v>225</v>
      </c>
      <c r="AH104" s="37" t="s">
        <v>86</v>
      </c>
      <c r="AI104" s="36" t="s">
        <v>301</v>
      </c>
      <c r="AJ104" s="76" t="s">
        <v>88</v>
      </c>
      <c r="AK104" s="77" t="s">
        <v>76</v>
      </c>
      <c r="AL104" s="77" t="s">
        <v>76</v>
      </c>
      <c r="AM104" s="77" t="s">
        <v>76</v>
      </c>
      <c r="AN104" s="77" t="s">
        <v>76</v>
      </c>
      <c r="AO104" s="77" t="s">
        <v>76</v>
      </c>
      <c r="AP104" s="77" t="s">
        <v>76</v>
      </c>
      <c r="AQ104" s="77" t="s">
        <v>76</v>
      </c>
      <c r="AR104" s="77" t="s">
        <v>76</v>
      </c>
      <c r="AS104" s="77" t="s">
        <v>76</v>
      </c>
      <c r="AT104" s="77" t="s">
        <v>76</v>
      </c>
      <c r="AU104" s="77"/>
      <c r="AV104" s="77"/>
      <c r="AW104" s="77"/>
      <c r="AX104" s="77"/>
      <c r="AY104" s="77"/>
      <c r="AZ104" s="77"/>
      <c r="BA104" s="77"/>
      <c r="BB104" s="77"/>
      <c r="BC104" s="77"/>
      <c r="BD104" s="77"/>
      <c r="BE104" s="77"/>
      <c r="BF104" s="77"/>
      <c r="BG104" s="77"/>
      <c r="BH104" s="77"/>
      <c r="BI104" s="77"/>
      <c r="BJ104" s="77"/>
      <c r="BK104" s="77"/>
      <c r="BL104" s="77"/>
      <c r="BM104" s="77"/>
      <c r="BN104" s="77"/>
      <c r="BO104" s="77"/>
      <c r="BP104" s="37"/>
      <c r="BQ104" s="37"/>
    </row>
    <row r="105" spans="1:69" ht="129" customHeight="1">
      <c r="A105" s="42"/>
      <c r="B105" s="42" t="s">
        <v>133</v>
      </c>
      <c r="C105" s="80" t="s">
        <v>712</v>
      </c>
      <c r="D105" s="80" t="s">
        <v>70</v>
      </c>
      <c r="E105" s="109" t="s">
        <v>713</v>
      </c>
      <c r="F105" s="139">
        <v>2024</v>
      </c>
      <c r="G105" s="129">
        <v>45602</v>
      </c>
      <c r="H105" s="99" t="s">
        <v>714</v>
      </c>
      <c r="I105" s="99" t="s">
        <v>714</v>
      </c>
      <c r="J105" s="42" t="s">
        <v>715</v>
      </c>
      <c r="K105" s="42" t="s">
        <v>74</v>
      </c>
      <c r="L105" s="36" t="s">
        <v>91</v>
      </c>
      <c r="M105" s="89">
        <v>45625</v>
      </c>
      <c r="N105" s="115" t="s">
        <v>191</v>
      </c>
      <c r="O105" s="134" t="s">
        <v>76</v>
      </c>
      <c r="P105" s="36" t="s">
        <v>76</v>
      </c>
      <c r="Q105" s="36" t="s">
        <v>131</v>
      </c>
      <c r="R105" s="36" t="s">
        <v>716</v>
      </c>
      <c r="S105" s="131" t="s">
        <v>717</v>
      </c>
      <c r="T105" s="106">
        <v>10756207</v>
      </c>
      <c r="U105" s="107">
        <v>10756207</v>
      </c>
      <c r="V105" s="106">
        <v>10092723</v>
      </c>
      <c r="W105" s="108">
        <v>0</v>
      </c>
      <c r="X105" s="82" t="s">
        <v>254</v>
      </c>
      <c r="Y105" s="36" t="s">
        <v>700</v>
      </c>
      <c r="Z105" s="36" t="s">
        <v>718</v>
      </c>
      <c r="AA105" s="36" t="s">
        <v>718</v>
      </c>
      <c r="AB105" s="36" t="s">
        <v>224</v>
      </c>
      <c r="AC105" s="36" t="s">
        <v>76</v>
      </c>
      <c r="AD105" s="36" t="s">
        <v>719</v>
      </c>
      <c r="AE105" s="36" t="s">
        <v>720</v>
      </c>
      <c r="AF105" s="42" t="s">
        <v>84</v>
      </c>
      <c r="AG105" s="36" t="s">
        <v>721</v>
      </c>
      <c r="AH105" s="36" t="s">
        <v>86</v>
      </c>
      <c r="AI105" s="36" t="s">
        <v>87</v>
      </c>
      <c r="AJ105" s="43" t="s">
        <v>88</v>
      </c>
      <c r="AK105" s="44" t="s">
        <v>76</v>
      </c>
      <c r="AL105" s="44" t="s">
        <v>76</v>
      </c>
      <c r="AM105" s="44" t="s">
        <v>76</v>
      </c>
      <c r="AN105" s="44" t="s">
        <v>76</v>
      </c>
      <c r="AO105" s="44" t="s">
        <v>76</v>
      </c>
      <c r="AP105" s="44" t="s">
        <v>76</v>
      </c>
      <c r="AQ105" s="44" t="s">
        <v>76</v>
      </c>
      <c r="AR105" s="44" t="s">
        <v>76</v>
      </c>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36"/>
      <c r="BQ105" s="36"/>
    </row>
    <row r="106" spans="1:69" ht="79.5" customHeight="1">
      <c r="A106" s="42"/>
      <c r="B106" s="42" t="s">
        <v>133</v>
      </c>
      <c r="C106" s="80" t="s">
        <v>722</v>
      </c>
      <c r="D106" s="80" t="s">
        <v>70</v>
      </c>
      <c r="E106" s="109" t="s">
        <v>723</v>
      </c>
      <c r="F106" s="139">
        <v>2024</v>
      </c>
      <c r="G106" s="129">
        <v>45618</v>
      </c>
      <c r="H106" s="99" t="s">
        <v>724</v>
      </c>
      <c r="I106" s="99" t="s">
        <v>724</v>
      </c>
      <c r="J106" s="42" t="s">
        <v>658</v>
      </c>
      <c r="K106" s="42" t="s">
        <v>74</v>
      </c>
      <c r="L106" s="36" t="s">
        <v>331</v>
      </c>
      <c r="M106" s="89">
        <v>45616</v>
      </c>
      <c r="N106" s="115" t="s">
        <v>391</v>
      </c>
      <c r="O106" s="134" t="s">
        <v>76</v>
      </c>
      <c r="P106" s="36" t="s">
        <v>76</v>
      </c>
      <c r="Q106" s="36" t="s">
        <v>725</v>
      </c>
      <c r="R106" s="36" t="s">
        <v>726</v>
      </c>
      <c r="S106" s="131" t="s">
        <v>727</v>
      </c>
      <c r="T106" s="106">
        <v>496718454</v>
      </c>
      <c r="U106" s="107">
        <v>5036757.09</v>
      </c>
      <c r="V106" s="106">
        <v>4666148</v>
      </c>
      <c r="W106" s="108">
        <v>0</v>
      </c>
      <c r="X106" s="82" t="s">
        <v>254</v>
      </c>
      <c r="Y106" s="36" t="s">
        <v>700</v>
      </c>
      <c r="Z106" s="36" t="s">
        <v>728</v>
      </c>
      <c r="AA106" s="36" t="s">
        <v>728</v>
      </c>
      <c r="AB106" s="36" t="s">
        <v>224</v>
      </c>
      <c r="AC106" s="36" t="s">
        <v>76</v>
      </c>
      <c r="AD106" s="36" t="s">
        <v>82</v>
      </c>
      <c r="AE106" s="37" t="s">
        <v>211</v>
      </c>
      <c r="AF106" s="42" t="s">
        <v>84</v>
      </c>
      <c r="AG106" s="36" t="s">
        <v>85</v>
      </c>
      <c r="AH106" s="36" t="s">
        <v>86</v>
      </c>
      <c r="AI106" s="36" t="s">
        <v>87</v>
      </c>
      <c r="AJ106" s="43" t="s">
        <v>88</v>
      </c>
      <c r="AK106" s="44" t="s">
        <v>76</v>
      </c>
      <c r="AL106" s="44" t="s">
        <v>76</v>
      </c>
      <c r="AM106" s="44" t="s">
        <v>76</v>
      </c>
      <c r="AN106" s="44" t="s">
        <v>76</v>
      </c>
      <c r="AO106" s="44" t="s">
        <v>76</v>
      </c>
      <c r="AP106" s="44" t="s">
        <v>76</v>
      </c>
      <c r="AQ106" s="44" t="s">
        <v>76</v>
      </c>
      <c r="AR106" s="44" t="s">
        <v>76</v>
      </c>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36"/>
      <c r="BQ106" s="36"/>
    </row>
    <row r="107" spans="1:69" ht="129" customHeight="1">
      <c r="A107" s="42"/>
      <c r="B107" s="42" t="s">
        <v>133</v>
      </c>
      <c r="C107" s="80" t="s">
        <v>729</v>
      </c>
      <c r="D107" s="80" t="s">
        <v>678</v>
      </c>
      <c r="E107" s="109" t="s">
        <v>730</v>
      </c>
      <c r="F107" s="139">
        <v>2024</v>
      </c>
      <c r="G107" s="129">
        <v>45614</v>
      </c>
      <c r="H107" s="99" t="s">
        <v>731</v>
      </c>
      <c r="I107" s="99" t="s">
        <v>731</v>
      </c>
      <c r="J107" s="42" t="s">
        <v>658</v>
      </c>
      <c r="K107" s="42" t="s">
        <v>74</v>
      </c>
      <c r="L107" s="36" t="s">
        <v>331</v>
      </c>
      <c r="M107" s="89">
        <v>45611</v>
      </c>
      <c r="N107" s="115" t="s">
        <v>208</v>
      </c>
      <c r="O107" s="134" t="s">
        <v>76</v>
      </c>
      <c r="P107" s="36" t="s">
        <v>76</v>
      </c>
      <c r="Q107" s="36" t="s">
        <v>76</v>
      </c>
      <c r="R107" s="36" t="s">
        <v>732</v>
      </c>
      <c r="S107" s="131" t="s">
        <v>733</v>
      </c>
      <c r="T107" s="106">
        <v>4600000</v>
      </c>
      <c r="U107" s="107">
        <v>4717375.8600000003</v>
      </c>
      <c r="V107" s="106">
        <v>4392224</v>
      </c>
      <c r="W107" s="108">
        <v>0</v>
      </c>
      <c r="X107" s="82" t="s">
        <v>254</v>
      </c>
      <c r="Y107" s="36" t="s">
        <v>734</v>
      </c>
      <c r="Z107" s="36" t="s">
        <v>735</v>
      </c>
      <c r="AA107" s="36" t="s">
        <v>735</v>
      </c>
      <c r="AB107" s="36" t="s">
        <v>109</v>
      </c>
      <c r="AC107" s="36" t="s">
        <v>101</v>
      </c>
      <c r="AD107" s="36" t="s">
        <v>110</v>
      </c>
      <c r="AE107" s="36" t="s">
        <v>685</v>
      </c>
      <c r="AF107" s="42" t="s">
        <v>84</v>
      </c>
      <c r="AG107" s="36" t="s">
        <v>96</v>
      </c>
      <c r="AH107" s="36" t="s">
        <v>76</v>
      </c>
      <c r="AI107" s="36" t="s">
        <v>87</v>
      </c>
      <c r="AJ107" s="43" t="s">
        <v>84</v>
      </c>
      <c r="AK107" s="44" t="s">
        <v>76</v>
      </c>
      <c r="AL107" s="44" t="s">
        <v>76</v>
      </c>
      <c r="AM107" s="44" t="s">
        <v>76</v>
      </c>
      <c r="AN107" s="44" t="s">
        <v>76</v>
      </c>
      <c r="AO107" s="44" t="s">
        <v>76</v>
      </c>
      <c r="AP107" s="44" t="s">
        <v>76</v>
      </c>
      <c r="AQ107" s="44" t="s">
        <v>76</v>
      </c>
      <c r="AR107" s="44" t="s">
        <v>76</v>
      </c>
      <c r="AS107" s="44" t="s">
        <v>76</v>
      </c>
      <c r="AT107" s="44" t="s">
        <v>76</v>
      </c>
      <c r="AU107" s="44" t="s">
        <v>76</v>
      </c>
      <c r="AV107" s="44" t="s">
        <v>76</v>
      </c>
      <c r="AW107" s="44"/>
      <c r="AX107" s="44"/>
      <c r="AY107" s="44"/>
      <c r="AZ107" s="44"/>
      <c r="BA107" s="44"/>
      <c r="BB107" s="44"/>
      <c r="BC107" s="44"/>
      <c r="BD107" s="44"/>
      <c r="BE107" s="44"/>
      <c r="BF107" s="44"/>
      <c r="BG107" s="44"/>
      <c r="BH107" s="44"/>
      <c r="BI107" s="44"/>
      <c r="BJ107" s="44"/>
      <c r="BK107" s="44"/>
      <c r="BL107" s="44"/>
      <c r="BM107" s="44"/>
      <c r="BN107" s="44"/>
      <c r="BO107" s="44"/>
      <c r="BP107" s="36"/>
      <c r="BQ107" s="36"/>
    </row>
    <row r="108" spans="1:69" ht="129" customHeight="1">
      <c r="A108" s="42"/>
      <c r="B108" s="42" t="s">
        <v>133</v>
      </c>
      <c r="C108" s="80" t="s">
        <v>736</v>
      </c>
      <c r="D108" s="80" t="s">
        <v>678</v>
      </c>
      <c r="E108" s="109" t="s">
        <v>737</v>
      </c>
      <c r="F108" s="139">
        <v>2024</v>
      </c>
      <c r="G108" s="129">
        <v>45603</v>
      </c>
      <c r="H108" s="99" t="s">
        <v>738</v>
      </c>
      <c r="I108" s="99" t="s">
        <v>738</v>
      </c>
      <c r="J108" s="42" t="s">
        <v>739</v>
      </c>
      <c r="K108" s="42" t="s">
        <v>74</v>
      </c>
      <c r="L108" s="36" t="s">
        <v>91</v>
      </c>
      <c r="M108" s="89">
        <v>45602</v>
      </c>
      <c r="N108" s="115" t="s">
        <v>191</v>
      </c>
      <c r="O108" s="134" t="s">
        <v>76</v>
      </c>
      <c r="P108" s="36" t="s">
        <v>740</v>
      </c>
      <c r="Q108" s="36" t="s">
        <v>76</v>
      </c>
      <c r="R108" s="36" t="s">
        <v>741</v>
      </c>
      <c r="S108" s="36" t="s">
        <v>742</v>
      </c>
      <c r="T108" s="106">
        <v>66729254</v>
      </c>
      <c r="U108" s="107">
        <v>66729254</v>
      </c>
      <c r="V108" s="106">
        <v>0</v>
      </c>
      <c r="W108" s="108">
        <v>0</v>
      </c>
      <c r="X108" s="82" t="s">
        <v>254</v>
      </c>
      <c r="Y108" s="36" t="s">
        <v>700</v>
      </c>
      <c r="Z108" s="36" t="s">
        <v>743</v>
      </c>
      <c r="AA108" s="36" t="s">
        <v>743</v>
      </c>
      <c r="AB108" s="36" t="s">
        <v>94</v>
      </c>
      <c r="AC108" s="42" t="s">
        <v>187</v>
      </c>
      <c r="AD108" s="36" t="s">
        <v>82</v>
      </c>
      <c r="AE108" s="36" t="s">
        <v>744</v>
      </c>
      <c r="AF108" s="42" t="s">
        <v>84</v>
      </c>
      <c r="AG108" s="36" t="s">
        <v>96</v>
      </c>
      <c r="AH108" s="36" t="s">
        <v>76</v>
      </c>
      <c r="AI108" s="36" t="s">
        <v>87</v>
      </c>
      <c r="AJ108" s="43" t="s">
        <v>84</v>
      </c>
      <c r="AK108" s="44" t="s">
        <v>76</v>
      </c>
      <c r="AL108" s="44" t="s">
        <v>76</v>
      </c>
      <c r="AM108" s="44" t="s">
        <v>76</v>
      </c>
      <c r="AN108" s="44" t="s">
        <v>76</v>
      </c>
      <c r="AO108" s="44" t="s">
        <v>76</v>
      </c>
      <c r="AP108" s="44" t="s">
        <v>76</v>
      </c>
      <c r="AQ108" s="44" t="s">
        <v>76</v>
      </c>
      <c r="AR108" s="44" t="s">
        <v>76</v>
      </c>
      <c r="AS108" s="44" t="s">
        <v>76</v>
      </c>
      <c r="AT108" s="44" t="s">
        <v>76</v>
      </c>
      <c r="AU108" s="44" t="s">
        <v>76</v>
      </c>
      <c r="AV108" s="44" t="s">
        <v>76</v>
      </c>
      <c r="AW108" s="44"/>
      <c r="AX108" s="44"/>
      <c r="AY108" s="44"/>
      <c r="AZ108" s="44"/>
      <c r="BA108" s="44"/>
      <c r="BB108" s="44"/>
      <c r="BC108" s="44"/>
      <c r="BD108" s="44"/>
      <c r="BE108" s="44"/>
      <c r="BF108" s="44"/>
      <c r="BG108" s="44"/>
      <c r="BH108" s="44"/>
      <c r="BI108" s="44"/>
      <c r="BJ108" s="44"/>
      <c r="BK108" s="44"/>
      <c r="BL108" s="44"/>
      <c r="BM108" s="44"/>
      <c r="BN108" s="44"/>
      <c r="BO108" s="44"/>
      <c r="BP108" s="36"/>
      <c r="BQ108" s="36"/>
    </row>
    <row r="109" spans="1:69" ht="129" customHeight="1">
      <c r="A109" s="42"/>
      <c r="B109" s="42" t="s">
        <v>133</v>
      </c>
      <c r="C109" s="80" t="s">
        <v>745</v>
      </c>
      <c r="D109" s="80" t="s">
        <v>678</v>
      </c>
      <c r="E109" s="109" t="s">
        <v>746</v>
      </c>
      <c r="F109" s="139">
        <v>2024</v>
      </c>
      <c r="G109" s="129">
        <v>45601</v>
      </c>
      <c r="H109" s="99" t="s">
        <v>747</v>
      </c>
      <c r="I109" s="99" t="s">
        <v>747</v>
      </c>
      <c r="J109" s="42" t="s">
        <v>748</v>
      </c>
      <c r="K109" s="42" t="s">
        <v>74</v>
      </c>
      <c r="L109" s="36" t="s">
        <v>75</v>
      </c>
      <c r="M109" s="89">
        <v>45595</v>
      </c>
      <c r="N109" s="115" t="s">
        <v>339</v>
      </c>
      <c r="O109" s="134" t="s">
        <v>76</v>
      </c>
      <c r="P109" s="36" t="s">
        <v>76</v>
      </c>
      <c r="Q109" s="36" t="s">
        <v>76</v>
      </c>
      <c r="R109" s="36" t="s">
        <v>749</v>
      </c>
      <c r="S109" s="36" t="s">
        <v>750</v>
      </c>
      <c r="T109" s="106">
        <v>0</v>
      </c>
      <c r="U109" s="107">
        <v>0</v>
      </c>
      <c r="V109" s="106">
        <v>0</v>
      </c>
      <c r="W109" s="108">
        <v>0</v>
      </c>
      <c r="X109" s="82" t="s">
        <v>254</v>
      </c>
      <c r="Y109" s="36" t="s">
        <v>700</v>
      </c>
      <c r="Z109" s="36" t="s">
        <v>751</v>
      </c>
      <c r="AA109" s="36" t="s">
        <v>751</v>
      </c>
      <c r="AB109" s="36" t="s">
        <v>130</v>
      </c>
      <c r="AC109" s="36" t="s">
        <v>95</v>
      </c>
      <c r="AD109" s="36" t="s">
        <v>110</v>
      </c>
      <c r="AE109" s="36" t="s">
        <v>685</v>
      </c>
      <c r="AF109" s="42" t="s">
        <v>131</v>
      </c>
      <c r="AG109" s="36" t="s">
        <v>85</v>
      </c>
      <c r="AH109" s="36" t="s">
        <v>76</v>
      </c>
      <c r="AI109" s="36" t="s">
        <v>87</v>
      </c>
      <c r="AJ109" s="43" t="s">
        <v>133</v>
      </c>
      <c r="AK109" s="44" t="s">
        <v>76</v>
      </c>
      <c r="AL109" s="44" t="s">
        <v>76</v>
      </c>
      <c r="AM109" s="44" t="s">
        <v>76</v>
      </c>
      <c r="AN109" s="44" t="s">
        <v>76</v>
      </c>
      <c r="AO109" s="44" t="s">
        <v>76</v>
      </c>
      <c r="AP109" s="44" t="s">
        <v>76</v>
      </c>
      <c r="AQ109" s="44" t="s">
        <v>76</v>
      </c>
      <c r="AR109" s="44" t="s">
        <v>76</v>
      </c>
      <c r="AS109" s="44" t="s">
        <v>76</v>
      </c>
      <c r="AT109" s="44" t="s">
        <v>76</v>
      </c>
      <c r="AU109" s="44" t="s">
        <v>76</v>
      </c>
      <c r="AV109" s="44" t="s">
        <v>76</v>
      </c>
      <c r="AW109" s="44"/>
      <c r="AX109" s="44"/>
      <c r="AY109" s="44"/>
      <c r="AZ109" s="44"/>
      <c r="BA109" s="44"/>
      <c r="BB109" s="44"/>
      <c r="BC109" s="44"/>
      <c r="BD109" s="44"/>
      <c r="BE109" s="44"/>
      <c r="BF109" s="44"/>
      <c r="BG109" s="44"/>
      <c r="BH109" s="44"/>
      <c r="BI109" s="44"/>
      <c r="BJ109" s="44"/>
      <c r="BK109" s="44"/>
      <c r="BL109" s="44"/>
      <c r="BM109" s="44"/>
      <c r="BN109" s="44"/>
      <c r="BO109" s="44"/>
      <c r="BP109" s="36"/>
      <c r="BQ109" s="36"/>
    </row>
    <row r="110" spans="1:69" ht="129" customHeight="1">
      <c r="A110" s="42"/>
      <c r="B110" s="42" t="s">
        <v>133</v>
      </c>
      <c r="C110" s="80" t="s">
        <v>752</v>
      </c>
      <c r="D110" s="80" t="s">
        <v>678</v>
      </c>
      <c r="E110" s="109" t="s">
        <v>753</v>
      </c>
      <c r="F110" s="139">
        <v>2024</v>
      </c>
      <c r="G110" s="129">
        <v>45602</v>
      </c>
      <c r="H110" s="99" t="s">
        <v>754</v>
      </c>
      <c r="I110" s="99" t="s">
        <v>754</v>
      </c>
      <c r="J110" s="42" t="s">
        <v>748</v>
      </c>
      <c r="K110" s="42" t="s">
        <v>74</v>
      </c>
      <c r="L110" s="36" t="s">
        <v>75</v>
      </c>
      <c r="M110" s="89">
        <v>45597</v>
      </c>
      <c r="N110" s="115" t="s">
        <v>339</v>
      </c>
      <c r="O110" s="134" t="s">
        <v>76</v>
      </c>
      <c r="P110" s="36" t="s">
        <v>76</v>
      </c>
      <c r="Q110" s="36" t="s">
        <v>76</v>
      </c>
      <c r="R110" s="36" t="s">
        <v>755</v>
      </c>
      <c r="S110" s="131" t="s">
        <v>756</v>
      </c>
      <c r="T110" s="106">
        <v>0</v>
      </c>
      <c r="U110" s="107">
        <v>0</v>
      </c>
      <c r="V110" s="106">
        <v>0</v>
      </c>
      <c r="W110" s="108">
        <v>0</v>
      </c>
      <c r="X110" s="82" t="s">
        <v>254</v>
      </c>
      <c r="Y110" s="36" t="s">
        <v>700</v>
      </c>
      <c r="Z110" s="36" t="s">
        <v>757</v>
      </c>
      <c r="AA110" s="36" t="s">
        <v>757</v>
      </c>
      <c r="AB110" s="36" t="s">
        <v>100</v>
      </c>
      <c r="AC110" s="36" t="s">
        <v>429</v>
      </c>
      <c r="AD110" s="36" t="s">
        <v>110</v>
      </c>
      <c r="AE110" s="36" t="s">
        <v>685</v>
      </c>
      <c r="AF110" s="42" t="s">
        <v>84</v>
      </c>
      <c r="AG110" s="36" t="s">
        <v>85</v>
      </c>
      <c r="AH110" s="36" t="s">
        <v>132</v>
      </c>
      <c r="AI110" s="36" t="s">
        <v>87</v>
      </c>
      <c r="AJ110" s="43" t="s">
        <v>133</v>
      </c>
      <c r="AK110" s="44" t="s">
        <v>76</v>
      </c>
      <c r="AL110" s="44" t="s">
        <v>76</v>
      </c>
      <c r="AM110" s="44" t="s">
        <v>76</v>
      </c>
      <c r="AN110" s="44" t="s">
        <v>76</v>
      </c>
      <c r="AO110" s="44" t="s">
        <v>76</v>
      </c>
      <c r="AP110" s="44" t="s">
        <v>76</v>
      </c>
      <c r="AQ110" s="44" t="s">
        <v>76</v>
      </c>
      <c r="AR110" s="44" t="s">
        <v>76</v>
      </c>
      <c r="AS110" s="44" t="s">
        <v>76</v>
      </c>
      <c r="AT110" s="44" t="s">
        <v>76</v>
      </c>
      <c r="AU110" s="44" t="s">
        <v>76</v>
      </c>
      <c r="AV110" s="44" t="s">
        <v>76</v>
      </c>
      <c r="AW110" s="44"/>
      <c r="AX110" s="44"/>
      <c r="AY110" s="44"/>
      <c r="AZ110" s="44"/>
      <c r="BA110" s="44"/>
      <c r="BB110" s="44"/>
      <c r="BC110" s="44"/>
      <c r="BD110" s="44"/>
      <c r="BE110" s="44"/>
      <c r="BF110" s="44"/>
      <c r="BG110" s="44"/>
      <c r="BH110" s="44"/>
      <c r="BI110" s="44"/>
      <c r="BJ110" s="44"/>
      <c r="BK110" s="44"/>
      <c r="BL110" s="44"/>
      <c r="BM110" s="44"/>
      <c r="BN110" s="44"/>
      <c r="BO110" s="44"/>
      <c r="BP110" s="36"/>
      <c r="BQ110" s="36"/>
    </row>
    <row r="111" spans="1:69" ht="129" customHeight="1">
      <c r="A111" s="42"/>
      <c r="B111" s="42" t="s">
        <v>133</v>
      </c>
      <c r="C111" s="80" t="s">
        <v>758</v>
      </c>
      <c r="D111" s="80" t="s">
        <v>678</v>
      </c>
      <c r="E111" s="109" t="s">
        <v>759</v>
      </c>
      <c r="F111" s="139">
        <v>2024</v>
      </c>
      <c r="G111" s="129">
        <v>45596</v>
      </c>
      <c r="H111" s="99" t="s">
        <v>760</v>
      </c>
      <c r="I111" s="99" t="s">
        <v>760</v>
      </c>
      <c r="J111" s="42" t="s">
        <v>748</v>
      </c>
      <c r="K111" s="42" t="s">
        <v>74</v>
      </c>
      <c r="L111" s="36" t="s">
        <v>75</v>
      </c>
      <c r="M111" s="89">
        <v>45595</v>
      </c>
      <c r="N111" s="115" t="s">
        <v>191</v>
      </c>
      <c r="O111" s="134" t="s">
        <v>76</v>
      </c>
      <c r="P111" s="36" t="s">
        <v>76</v>
      </c>
      <c r="Q111" s="36" t="s">
        <v>76</v>
      </c>
      <c r="R111" s="36" t="s">
        <v>761</v>
      </c>
      <c r="S111" s="36" t="s">
        <v>762</v>
      </c>
      <c r="T111" s="106">
        <v>0</v>
      </c>
      <c r="U111" s="107">
        <v>0</v>
      </c>
      <c r="V111" s="106">
        <v>0</v>
      </c>
      <c r="W111" s="108">
        <v>0</v>
      </c>
      <c r="X111" s="82" t="s">
        <v>254</v>
      </c>
      <c r="Y111" s="36" t="s">
        <v>700</v>
      </c>
      <c r="Z111" s="36" t="s">
        <v>763</v>
      </c>
      <c r="AA111" s="36" t="s">
        <v>763</v>
      </c>
      <c r="AB111" s="36" t="s">
        <v>94</v>
      </c>
      <c r="AC111" s="42" t="s">
        <v>187</v>
      </c>
      <c r="AD111" s="36" t="s">
        <v>764</v>
      </c>
      <c r="AE111" s="36" t="s">
        <v>685</v>
      </c>
      <c r="AF111" s="42" t="s">
        <v>84</v>
      </c>
      <c r="AG111" s="36" t="s">
        <v>225</v>
      </c>
      <c r="AH111" s="36" t="s">
        <v>76</v>
      </c>
      <c r="AI111" s="36" t="s">
        <v>87</v>
      </c>
      <c r="AJ111" s="43" t="s">
        <v>84</v>
      </c>
      <c r="AK111" s="44" t="s">
        <v>76</v>
      </c>
      <c r="AL111" s="44" t="s">
        <v>76</v>
      </c>
      <c r="AM111" s="44" t="s">
        <v>76</v>
      </c>
      <c r="AN111" s="44" t="s">
        <v>76</v>
      </c>
      <c r="AO111" s="44" t="s">
        <v>76</v>
      </c>
      <c r="AP111" s="44" t="s">
        <v>76</v>
      </c>
      <c r="AQ111" s="44" t="s">
        <v>76</v>
      </c>
      <c r="AR111" s="44" t="s">
        <v>76</v>
      </c>
      <c r="AS111" s="44" t="s">
        <v>76</v>
      </c>
      <c r="AT111" s="44" t="s">
        <v>76</v>
      </c>
      <c r="AU111" s="44" t="s">
        <v>76</v>
      </c>
      <c r="AV111" s="44" t="s">
        <v>76</v>
      </c>
      <c r="AW111" s="44" t="s">
        <v>76</v>
      </c>
      <c r="AX111" s="44"/>
      <c r="AY111" s="44"/>
      <c r="AZ111" s="44"/>
      <c r="BA111" s="44"/>
      <c r="BB111" s="44"/>
      <c r="BC111" s="44"/>
      <c r="BD111" s="44"/>
      <c r="BE111" s="44"/>
      <c r="BF111" s="44"/>
      <c r="BG111" s="44"/>
      <c r="BH111" s="44"/>
      <c r="BI111" s="44"/>
      <c r="BJ111" s="44"/>
      <c r="BK111" s="44"/>
      <c r="BL111" s="44"/>
      <c r="BM111" s="44"/>
      <c r="BN111" s="44"/>
      <c r="BO111" s="44"/>
      <c r="BP111" s="36"/>
      <c r="BQ111" s="36"/>
    </row>
    <row r="112" spans="1:69" ht="129" customHeight="1">
      <c r="A112" s="42"/>
      <c r="B112" s="42" t="s">
        <v>133</v>
      </c>
      <c r="C112" s="80" t="s">
        <v>765</v>
      </c>
      <c r="D112" s="80" t="s">
        <v>678</v>
      </c>
      <c r="E112" s="109" t="s">
        <v>766</v>
      </c>
      <c r="F112" s="139">
        <v>2024</v>
      </c>
      <c r="G112" s="129">
        <v>45588</v>
      </c>
      <c r="H112" s="99" t="s">
        <v>767</v>
      </c>
      <c r="I112" s="99" t="s">
        <v>767</v>
      </c>
      <c r="J112" s="42" t="s">
        <v>748</v>
      </c>
      <c r="K112" s="42" t="s">
        <v>74</v>
      </c>
      <c r="L112" s="36" t="s">
        <v>91</v>
      </c>
      <c r="M112" s="89">
        <v>45520</v>
      </c>
      <c r="N112" s="115" t="s">
        <v>191</v>
      </c>
      <c r="O112" s="134" t="s">
        <v>76</v>
      </c>
      <c r="P112" s="36" t="s">
        <v>76</v>
      </c>
      <c r="Q112" s="36" t="s">
        <v>76</v>
      </c>
      <c r="R112" s="36" t="s">
        <v>768</v>
      </c>
      <c r="S112" s="131" t="s">
        <v>769</v>
      </c>
      <c r="T112" s="106">
        <v>1014980</v>
      </c>
      <c r="U112" s="107">
        <v>1014980</v>
      </c>
      <c r="V112" s="106">
        <v>0</v>
      </c>
      <c r="W112" s="108" t="s">
        <v>76</v>
      </c>
      <c r="X112" s="82" t="s">
        <v>76</v>
      </c>
      <c r="Y112" s="108" t="s">
        <v>76</v>
      </c>
      <c r="Z112" s="36" t="s">
        <v>770</v>
      </c>
      <c r="AA112" s="36" t="s">
        <v>770</v>
      </c>
      <c r="AB112" s="36" t="s">
        <v>130</v>
      </c>
      <c r="AC112" s="36" t="s">
        <v>95</v>
      </c>
      <c r="AD112" s="36" t="s">
        <v>82</v>
      </c>
      <c r="AE112" s="36" t="s">
        <v>384</v>
      </c>
      <c r="AF112" s="42" t="s">
        <v>131</v>
      </c>
      <c r="AG112" s="36" t="s">
        <v>85</v>
      </c>
      <c r="AH112" s="36" t="s">
        <v>76</v>
      </c>
      <c r="AI112" s="36" t="s">
        <v>87</v>
      </c>
      <c r="AJ112" s="43" t="s">
        <v>133</v>
      </c>
      <c r="AK112" s="44" t="s">
        <v>76</v>
      </c>
      <c r="AL112" s="44" t="s">
        <v>76</v>
      </c>
      <c r="AM112" s="44" t="s">
        <v>76</v>
      </c>
      <c r="AN112" s="44" t="s">
        <v>76</v>
      </c>
      <c r="AO112" s="44" t="s">
        <v>76</v>
      </c>
      <c r="AP112" s="44" t="s">
        <v>76</v>
      </c>
      <c r="AQ112" s="44" t="s">
        <v>76</v>
      </c>
      <c r="AR112" s="44" t="s">
        <v>76</v>
      </c>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36"/>
      <c r="BQ112" s="36"/>
    </row>
    <row r="113" spans="1:69" ht="129" customHeight="1">
      <c r="A113" s="42"/>
      <c r="B113" s="42" t="s">
        <v>133</v>
      </c>
      <c r="C113" s="80" t="s">
        <v>771</v>
      </c>
      <c r="D113" s="80" t="s">
        <v>678</v>
      </c>
      <c r="E113" s="109" t="s">
        <v>772</v>
      </c>
      <c r="F113" s="139">
        <v>2024</v>
      </c>
      <c r="G113" s="129">
        <v>45587</v>
      </c>
      <c r="H113" s="99" t="s">
        <v>773</v>
      </c>
      <c r="I113" s="99" t="s">
        <v>774</v>
      </c>
      <c r="J113" s="42" t="s">
        <v>748</v>
      </c>
      <c r="K113" s="42" t="s">
        <v>74</v>
      </c>
      <c r="L113" s="36" t="s">
        <v>141</v>
      </c>
      <c r="M113" s="89">
        <v>45582</v>
      </c>
      <c r="N113" s="115" t="s">
        <v>191</v>
      </c>
      <c r="O113" s="134" t="s">
        <v>76</v>
      </c>
      <c r="P113" s="36" t="s">
        <v>775</v>
      </c>
      <c r="Q113" s="36" t="s">
        <v>131</v>
      </c>
      <c r="R113" s="36" t="s">
        <v>776</v>
      </c>
      <c r="S113" s="131" t="s">
        <v>777</v>
      </c>
      <c r="T113" s="106">
        <v>85500000</v>
      </c>
      <c r="U113" s="107">
        <v>85500000</v>
      </c>
      <c r="V113" s="106">
        <v>0</v>
      </c>
      <c r="W113" s="108" t="s">
        <v>76</v>
      </c>
      <c r="X113" s="82" t="s">
        <v>76</v>
      </c>
      <c r="Y113" s="108" t="s">
        <v>76</v>
      </c>
      <c r="Z113" s="36" t="s">
        <v>751</v>
      </c>
      <c r="AA113" s="36" t="s">
        <v>751</v>
      </c>
      <c r="AB113" s="36" t="s">
        <v>224</v>
      </c>
      <c r="AC113" s="36" t="s">
        <v>76</v>
      </c>
      <c r="AD113" s="36" t="s">
        <v>82</v>
      </c>
      <c r="AE113" s="37" t="s">
        <v>211</v>
      </c>
      <c r="AF113" s="42" t="s">
        <v>84</v>
      </c>
      <c r="AG113" s="36" t="s">
        <v>85</v>
      </c>
      <c r="AH113" s="36" t="s">
        <v>132</v>
      </c>
      <c r="AI113" s="36" t="s">
        <v>87</v>
      </c>
      <c r="AJ113" s="43" t="s">
        <v>88</v>
      </c>
      <c r="AK113" s="44" t="s">
        <v>76</v>
      </c>
      <c r="AL113" s="44" t="s">
        <v>76</v>
      </c>
      <c r="AM113" s="44" t="s">
        <v>76</v>
      </c>
      <c r="AN113" s="44" t="s">
        <v>76</v>
      </c>
      <c r="AO113" s="44" t="s">
        <v>76</v>
      </c>
      <c r="AP113" s="44" t="s">
        <v>76</v>
      </c>
      <c r="AQ113" s="44" t="s">
        <v>76</v>
      </c>
      <c r="AR113" s="44" t="s">
        <v>76</v>
      </c>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36"/>
      <c r="BQ113" s="36"/>
    </row>
    <row r="114" spans="1:69" ht="129" customHeight="1">
      <c r="A114" s="42"/>
      <c r="B114" s="42" t="s">
        <v>131</v>
      </c>
      <c r="C114" s="80" t="s">
        <v>778</v>
      </c>
      <c r="D114" s="80" t="s">
        <v>70</v>
      </c>
      <c r="E114" s="109" t="s">
        <v>779</v>
      </c>
      <c r="F114" s="139">
        <v>2024</v>
      </c>
      <c r="G114" s="129">
        <v>45586</v>
      </c>
      <c r="H114" s="99" t="s">
        <v>780</v>
      </c>
      <c r="I114" s="99" t="s">
        <v>780</v>
      </c>
      <c r="J114" s="42" t="s">
        <v>748</v>
      </c>
      <c r="K114" s="42" t="s">
        <v>74</v>
      </c>
      <c r="L114" s="37" t="s">
        <v>157</v>
      </c>
      <c r="M114" s="89">
        <v>45583</v>
      </c>
      <c r="N114" s="115" t="s">
        <v>208</v>
      </c>
      <c r="O114" s="134" t="s">
        <v>76</v>
      </c>
      <c r="P114" s="36" t="s">
        <v>76</v>
      </c>
      <c r="Q114" s="36" t="s">
        <v>76</v>
      </c>
      <c r="R114" s="36" t="s">
        <v>781</v>
      </c>
      <c r="S114" s="131" t="s">
        <v>782</v>
      </c>
      <c r="T114" s="106">
        <v>0</v>
      </c>
      <c r="U114" s="107">
        <v>0</v>
      </c>
      <c r="V114" s="106">
        <v>0</v>
      </c>
      <c r="W114" s="108" t="s">
        <v>76</v>
      </c>
      <c r="X114" s="109" t="s">
        <v>76</v>
      </c>
      <c r="Y114" s="109" t="s">
        <v>76</v>
      </c>
      <c r="Z114" s="36" t="s">
        <v>757</v>
      </c>
      <c r="AA114" s="36" t="s">
        <v>757</v>
      </c>
      <c r="AB114" s="36" t="s">
        <v>100</v>
      </c>
      <c r="AC114" s="36" t="s">
        <v>429</v>
      </c>
      <c r="AD114" s="36" t="s">
        <v>110</v>
      </c>
      <c r="AE114" s="37" t="s">
        <v>211</v>
      </c>
      <c r="AF114" s="42" t="s">
        <v>84</v>
      </c>
      <c r="AG114" s="36" t="s">
        <v>225</v>
      </c>
      <c r="AH114" s="36"/>
      <c r="AI114" s="36" t="s">
        <v>547</v>
      </c>
      <c r="AJ114" s="43" t="s">
        <v>133</v>
      </c>
      <c r="AK114" s="44" t="s">
        <v>76</v>
      </c>
      <c r="AL114" s="44" t="s">
        <v>76</v>
      </c>
      <c r="AM114" s="44" t="s">
        <v>76</v>
      </c>
      <c r="AN114" s="44" t="s">
        <v>76</v>
      </c>
      <c r="AO114" s="44" t="s">
        <v>76</v>
      </c>
      <c r="AP114" s="44" t="s">
        <v>76</v>
      </c>
      <c r="AQ114" s="44" t="s">
        <v>76</v>
      </c>
      <c r="AR114" s="44" t="s">
        <v>76</v>
      </c>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36"/>
      <c r="BQ114" s="36"/>
    </row>
    <row r="115" spans="1:69" ht="129" customHeight="1">
      <c r="A115" s="42" t="s">
        <v>783</v>
      </c>
      <c r="B115" s="42" t="s">
        <v>133</v>
      </c>
      <c r="C115" s="80" t="s">
        <v>784</v>
      </c>
      <c r="D115" s="80" t="s">
        <v>70</v>
      </c>
      <c r="E115" s="109" t="s">
        <v>785</v>
      </c>
      <c r="F115" s="139">
        <v>2024</v>
      </c>
      <c r="G115" s="129">
        <v>45583</v>
      </c>
      <c r="H115" s="42" t="s">
        <v>786</v>
      </c>
      <c r="I115" s="42" t="s">
        <v>786</v>
      </c>
      <c r="J115" s="42" t="s">
        <v>748</v>
      </c>
      <c r="K115" s="42" t="s">
        <v>74</v>
      </c>
      <c r="L115" s="36" t="s">
        <v>75</v>
      </c>
      <c r="M115" s="89">
        <v>45583</v>
      </c>
      <c r="N115" s="115" t="s">
        <v>191</v>
      </c>
      <c r="O115" s="115" t="s">
        <v>76</v>
      </c>
      <c r="P115" s="36" t="s">
        <v>76</v>
      </c>
      <c r="Q115" s="36" t="s">
        <v>76</v>
      </c>
      <c r="R115" s="36" t="s">
        <v>787</v>
      </c>
      <c r="S115" s="36" t="s">
        <v>788</v>
      </c>
      <c r="T115" s="106">
        <v>0</v>
      </c>
      <c r="U115" s="107">
        <v>0</v>
      </c>
      <c r="V115" s="106">
        <v>0</v>
      </c>
      <c r="W115" s="108" t="s">
        <v>76</v>
      </c>
      <c r="X115" s="82" t="s">
        <v>76</v>
      </c>
      <c r="Y115" s="36"/>
      <c r="Z115" s="36" t="s">
        <v>789</v>
      </c>
      <c r="AA115" s="36" t="s">
        <v>789</v>
      </c>
      <c r="AB115" s="52" t="s">
        <v>149</v>
      </c>
      <c r="AC115" s="36"/>
      <c r="AD115" s="36" t="s">
        <v>110</v>
      </c>
      <c r="AE115" s="36" t="s">
        <v>384</v>
      </c>
      <c r="AF115" s="36" t="s">
        <v>131</v>
      </c>
      <c r="AG115" s="36" t="s">
        <v>85</v>
      </c>
      <c r="AH115" s="36" t="s">
        <v>132</v>
      </c>
      <c r="AI115" s="36" t="s">
        <v>87</v>
      </c>
      <c r="AJ115" s="43" t="s">
        <v>86</v>
      </c>
      <c r="AK115" s="44" t="s">
        <v>76</v>
      </c>
      <c r="AL115" s="43" t="s">
        <v>76</v>
      </c>
      <c r="AM115" s="36" t="s">
        <v>76</v>
      </c>
      <c r="AN115" s="36" t="s">
        <v>76</v>
      </c>
      <c r="AO115" s="36" t="s">
        <v>76</v>
      </c>
      <c r="AP115" s="143" t="s">
        <v>76</v>
      </c>
      <c r="AQ115" s="143" t="s">
        <v>76</v>
      </c>
      <c r="AR115" s="36"/>
      <c r="AS115" s="36" t="s">
        <v>76</v>
      </c>
      <c r="AT115" s="36" t="s">
        <v>76</v>
      </c>
      <c r="AU115" s="44" t="s">
        <v>76</v>
      </c>
      <c r="AV115" s="44"/>
      <c r="AW115" s="44"/>
      <c r="AX115" s="44"/>
      <c r="AY115" s="44"/>
      <c r="AZ115" s="44"/>
      <c r="BA115" s="44"/>
      <c r="BB115" s="44"/>
      <c r="BC115" s="44"/>
      <c r="BD115" s="44"/>
      <c r="BE115" s="44"/>
      <c r="BF115" s="44"/>
      <c r="BG115" s="44"/>
      <c r="BH115" s="44"/>
      <c r="BI115" s="44"/>
      <c r="BJ115" s="44"/>
      <c r="BK115" s="44"/>
      <c r="BL115" s="44"/>
      <c r="BM115" s="44"/>
      <c r="BN115" s="44"/>
      <c r="BO115" s="44"/>
      <c r="BP115" s="36"/>
      <c r="BQ115" s="36"/>
    </row>
    <row r="116" spans="1:69" ht="129" customHeight="1">
      <c r="A116" s="31"/>
      <c r="B116" s="31" t="s">
        <v>133</v>
      </c>
      <c r="C116" s="138" t="s">
        <v>790</v>
      </c>
      <c r="D116" s="138" t="s">
        <v>70</v>
      </c>
      <c r="E116" s="40" t="s">
        <v>791</v>
      </c>
      <c r="F116" s="139">
        <v>2024</v>
      </c>
      <c r="G116" s="140"/>
      <c r="H116" s="31" t="s">
        <v>792</v>
      </c>
      <c r="I116" s="31" t="s">
        <v>793</v>
      </c>
      <c r="J116" s="138" t="s">
        <v>794</v>
      </c>
      <c r="K116" s="37" t="s">
        <v>448</v>
      </c>
      <c r="L116" s="144" t="s">
        <v>795</v>
      </c>
      <c r="M116" s="34">
        <v>45554</v>
      </c>
      <c r="N116" s="115" t="s">
        <v>208</v>
      </c>
      <c r="O116" s="115" t="s">
        <v>76</v>
      </c>
      <c r="P116" s="37" t="s">
        <v>76</v>
      </c>
      <c r="Q116" s="37" t="s">
        <v>76</v>
      </c>
      <c r="R116" s="127" t="s">
        <v>796</v>
      </c>
      <c r="S116" s="37" t="s">
        <v>797</v>
      </c>
      <c r="T116" s="106">
        <v>0</v>
      </c>
      <c r="U116" s="107">
        <v>0</v>
      </c>
      <c r="V116" s="106">
        <v>0</v>
      </c>
      <c r="W116" s="144">
        <v>0</v>
      </c>
      <c r="X116" s="142" t="s">
        <v>254</v>
      </c>
      <c r="Y116" s="37" t="s">
        <v>798</v>
      </c>
      <c r="Z116" s="37" t="s">
        <v>799</v>
      </c>
      <c r="AA116" s="37" t="s">
        <v>799</v>
      </c>
      <c r="AB116" s="52" t="s">
        <v>123</v>
      </c>
      <c r="AC116" s="31"/>
      <c r="AD116" s="37" t="s">
        <v>800</v>
      </c>
      <c r="AE116" s="37" t="s">
        <v>801</v>
      </c>
      <c r="AF116" s="31"/>
      <c r="AG116" s="37" t="s">
        <v>802</v>
      </c>
      <c r="AH116" s="140"/>
      <c r="AI116" s="37" t="s">
        <v>87</v>
      </c>
      <c r="AJ116" s="76" t="s">
        <v>133</v>
      </c>
      <c r="AK116" s="77" t="s">
        <v>76</v>
      </c>
      <c r="AL116" s="77" t="s">
        <v>76</v>
      </c>
      <c r="AM116" s="77" t="s">
        <v>76</v>
      </c>
      <c r="AN116" s="77" t="s">
        <v>76</v>
      </c>
      <c r="AO116" s="77" t="s">
        <v>76</v>
      </c>
      <c r="AP116" s="77" t="s">
        <v>76</v>
      </c>
      <c r="AQ116" s="77"/>
      <c r="AR116" s="77"/>
      <c r="AS116" s="77"/>
      <c r="AT116" s="77"/>
      <c r="AU116" s="77"/>
      <c r="AV116" s="77"/>
      <c r="AW116" s="77"/>
      <c r="AX116" s="77"/>
      <c r="AY116" s="77"/>
      <c r="AZ116" s="77"/>
      <c r="BA116" s="77"/>
      <c r="BB116" s="77"/>
      <c r="BC116" s="77"/>
      <c r="BD116" s="77"/>
      <c r="BE116" s="77"/>
      <c r="BF116" s="77"/>
      <c r="BG116" s="77"/>
      <c r="BH116" s="77"/>
      <c r="BI116" s="77"/>
      <c r="BJ116" s="77"/>
      <c r="BK116" s="77"/>
      <c r="BL116" s="77"/>
      <c r="BM116" s="77"/>
      <c r="BN116" s="77"/>
      <c r="BO116" s="77"/>
      <c r="BP116" s="37"/>
      <c r="BQ116" s="37"/>
    </row>
    <row r="117" spans="1:69" ht="129" customHeight="1">
      <c r="A117" s="42"/>
      <c r="B117" s="42" t="s">
        <v>133</v>
      </c>
      <c r="C117" s="80" t="s">
        <v>736</v>
      </c>
      <c r="D117" s="80" t="s">
        <v>70</v>
      </c>
      <c r="E117" s="109" t="s">
        <v>803</v>
      </c>
      <c r="F117" s="139">
        <v>2024</v>
      </c>
      <c r="G117" s="129">
        <v>45555</v>
      </c>
      <c r="H117" s="42" t="s">
        <v>804</v>
      </c>
      <c r="I117" s="42" t="s">
        <v>805</v>
      </c>
      <c r="J117" s="42" t="s">
        <v>513</v>
      </c>
      <c r="K117" s="42" t="s">
        <v>74</v>
      </c>
      <c r="L117" s="36" t="s">
        <v>91</v>
      </c>
      <c r="M117" s="89">
        <v>45554</v>
      </c>
      <c r="N117" s="115" t="s">
        <v>191</v>
      </c>
      <c r="O117" s="115" t="s">
        <v>76</v>
      </c>
      <c r="P117" s="36" t="s">
        <v>806</v>
      </c>
      <c r="Q117" s="36" t="s">
        <v>76</v>
      </c>
      <c r="R117" s="36" t="s">
        <v>807</v>
      </c>
      <c r="S117" s="36" t="s">
        <v>808</v>
      </c>
      <c r="T117" s="106">
        <v>0</v>
      </c>
      <c r="U117" s="107">
        <v>0</v>
      </c>
      <c r="V117" s="106">
        <v>0</v>
      </c>
      <c r="W117" s="108" t="s">
        <v>76</v>
      </c>
      <c r="X117" s="82" t="s">
        <v>809</v>
      </c>
      <c r="Y117" s="36" t="s">
        <v>78</v>
      </c>
      <c r="Z117" s="36" t="s">
        <v>810</v>
      </c>
      <c r="AA117" s="36" t="s">
        <v>810</v>
      </c>
      <c r="AB117" s="52" t="s">
        <v>149</v>
      </c>
      <c r="AC117" s="42"/>
      <c r="AD117" s="36" t="s">
        <v>110</v>
      </c>
      <c r="AE117" s="36" t="s">
        <v>801</v>
      </c>
      <c r="AF117" s="42" t="s">
        <v>84</v>
      </c>
      <c r="AG117" s="36" t="s">
        <v>802</v>
      </c>
      <c r="AH117" s="36" t="s">
        <v>76</v>
      </c>
      <c r="AI117" s="36" t="s">
        <v>87</v>
      </c>
      <c r="AJ117" s="43" t="s">
        <v>133</v>
      </c>
      <c r="AK117" s="44" t="s">
        <v>76</v>
      </c>
      <c r="AL117" s="44" t="s">
        <v>76</v>
      </c>
      <c r="AM117" s="44" t="s">
        <v>76</v>
      </c>
      <c r="AN117" s="44" t="s">
        <v>76</v>
      </c>
      <c r="AO117" s="44" t="s">
        <v>76</v>
      </c>
      <c r="AP117" s="44" t="s">
        <v>76</v>
      </c>
      <c r="AQ117" s="44"/>
      <c r="AR117" s="44"/>
      <c r="AS117" s="44"/>
      <c r="AT117" s="44"/>
      <c r="AU117" s="44"/>
      <c r="AV117" s="44" t="s">
        <v>76</v>
      </c>
      <c r="AW117" s="44" t="s">
        <v>76</v>
      </c>
      <c r="AX117" s="44"/>
      <c r="AY117" s="44"/>
      <c r="AZ117" s="44"/>
      <c r="BA117" s="44"/>
      <c r="BB117" s="44"/>
      <c r="BC117" s="44"/>
      <c r="BD117" s="44"/>
      <c r="BE117" s="44"/>
      <c r="BF117" s="44"/>
      <c r="BG117" s="44"/>
      <c r="BH117" s="44"/>
      <c r="BI117" s="44"/>
      <c r="BJ117" s="44"/>
      <c r="BK117" s="44"/>
      <c r="BL117" s="44"/>
      <c r="BM117" s="44"/>
      <c r="BN117" s="44"/>
      <c r="BO117" s="44"/>
      <c r="BP117" s="36"/>
      <c r="BQ117" s="36"/>
    </row>
    <row r="118" spans="1:69" ht="129" customHeight="1">
      <c r="A118" s="42"/>
      <c r="B118" s="36" t="s">
        <v>88</v>
      </c>
      <c r="C118" s="80" t="s">
        <v>811</v>
      </c>
      <c r="D118" s="80" t="s">
        <v>70</v>
      </c>
      <c r="E118" s="109" t="s">
        <v>812</v>
      </c>
      <c r="F118" s="139">
        <v>2024</v>
      </c>
      <c r="G118" s="129">
        <v>45275</v>
      </c>
      <c r="H118" s="42" t="s">
        <v>813</v>
      </c>
      <c r="I118" s="42" t="s">
        <v>814</v>
      </c>
      <c r="J118" s="80" t="s">
        <v>76</v>
      </c>
      <c r="K118" s="42" t="s">
        <v>74</v>
      </c>
      <c r="L118" s="37" t="s">
        <v>157</v>
      </c>
      <c r="M118" s="129">
        <v>45327</v>
      </c>
      <c r="N118" s="115" t="s">
        <v>191</v>
      </c>
      <c r="O118" s="115" t="s">
        <v>76</v>
      </c>
      <c r="P118" s="36" t="s">
        <v>815</v>
      </c>
      <c r="Q118" s="36" t="s">
        <v>131</v>
      </c>
      <c r="R118" s="36" t="s">
        <v>816</v>
      </c>
      <c r="S118" s="36" t="s">
        <v>817</v>
      </c>
      <c r="T118" s="106">
        <v>0</v>
      </c>
      <c r="U118" s="107">
        <v>0</v>
      </c>
      <c r="V118" s="106">
        <v>0</v>
      </c>
      <c r="W118" s="135">
        <v>0</v>
      </c>
      <c r="X118" s="145" t="s">
        <v>818</v>
      </c>
      <c r="Y118" s="36" t="s">
        <v>819</v>
      </c>
      <c r="Z118" s="36" t="s">
        <v>646</v>
      </c>
      <c r="AA118" s="36" t="s">
        <v>646</v>
      </c>
      <c r="AB118" s="36" t="s">
        <v>130</v>
      </c>
      <c r="AC118" s="36" t="s">
        <v>95</v>
      </c>
      <c r="AD118" s="36" t="s">
        <v>820</v>
      </c>
      <c r="AE118" s="36" t="s">
        <v>821</v>
      </c>
      <c r="AF118" s="42" t="s">
        <v>131</v>
      </c>
      <c r="AG118" s="36" t="s">
        <v>225</v>
      </c>
      <c r="AH118" s="36" t="s">
        <v>76</v>
      </c>
      <c r="AI118" s="36" t="s">
        <v>301</v>
      </c>
      <c r="AJ118" s="43" t="s">
        <v>133</v>
      </c>
      <c r="AK118" s="44" t="s">
        <v>76</v>
      </c>
      <c r="AL118" s="44" t="s">
        <v>76</v>
      </c>
      <c r="AM118" s="44" t="s">
        <v>76</v>
      </c>
      <c r="AN118" s="44" t="s">
        <v>76</v>
      </c>
      <c r="AO118" s="44" t="s">
        <v>76</v>
      </c>
      <c r="AP118" s="44" t="s">
        <v>76</v>
      </c>
      <c r="AQ118" s="44" t="s">
        <v>76</v>
      </c>
      <c r="AR118" s="44" t="s">
        <v>76</v>
      </c>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36"/>
      <c r="BQ118" s="36"/>
    </row>
    <row r="119" spans="1:69" ht="129" customHeight="1">
      <c r="A119" s="42"/>
      <c r="B119" s="42" t="s">
        <v>133</v>
      </c>
      <c r="C119" s="80" t="s">
        <v>822</v>
      </c>
      <c r="D119" s="80" t="s">
        <v>87</v>
      </c>
      <c r="E119" s="109" t="s">
        <v>823</v>
      </c>
      <c r="F119" s="139">
        <v>2024</v>
      </c>
      <c r="G119" s="129">
        <v>45546</v>
      </c>
      <c r="H119" s="42" t="s">
        <v>824</v>
      </c>
      <c r="I119" s="42" t="s">
        <v>824</v>
      </c>
      <c r="J119" s="42" t="s">
        <v>73</v>
      </c>
      <c r="K119" s="42" t="s">
        <v>74</v>
      </c>
      <c r="L119" s="36" t="s">
        <v>75</v>
      </c>
      <c r="M119" s="89">
        <v>45545</v>
      </c>
      <c r="N119" s="115" t="s">
        <v>191</v>
      </c>
      <c r="O119" s="115" t="s">
        <v>76</v>
      </c>
      <c r="P119" s="36" t="s">
        <v>76</v>
      </c>
      <c r="Q119" s="36" t="s">
        <v>84</v>
      </c>
      <c r="R119" s="36" t="s">
        <v>825</v>
      </c>
      <c r="S119" s="36" t="s">
        <v>826</v>
      </c>
      <c r="T119" s="106" t="s">
        <v>76</v>
      </c>
      <c r="U119" s="106" t="s">
        <v>76</v>
      </c>
      <c r="V119" s="107" t="s">
        <v>76</v>
      </c>
      <c r="W119" s="108" t="s">
        <v>76</v>
      </c>
      <c r="X119" s="82" t="s">
        <v>827</v>
      </c>
      <c r="Y119" s="36" t="s">
        <v>78</v>
      </c>
      <c r="Z119" s="36" t="s">
        <v>828</v>
      </c>
      <c r="AA119" s="36" t="s">
        <v>828</v>
      </c>
      <c r="AB119" s="36" t="s">
        <v>100</v>
      </c>
      <c r="AC119" s="36" t="s">
        <v>429</v>
      </c>
      <c r="AD119" s="36" t="s">
        <v>110</v>
      </c>
      <c r="AE119" s="37" t="s">
        <v>211</v>
      </c>
      <c r="AF119" s="42" t="s">
        <v>84</v>
      </c>
      <c r="AG119" s="36" t="s">
        <v>802</v>
      </c>
      <c r="AH119" s="36" t="s">
        <v>132</v>
      </c>
      <c r="AI119" s="36" t="s">
        <v>87</v>
      </c>
      <c r="AJ119" s="43" t="s">
        <v>133</v>
      </c>
      <c r="AK119" s="44" t="s">
        <v>76</v>
      </c>
      <c r="AL119" s="44" t="s">
        <v>76</v>
      </c>
      <c r="AM119" s="44" t="s">
        <v>76</v>
      </c>
      <c r="AN119" s="44" t="s">
        <v>76</v>
      </c>
      <c r="AO119" s="44" t="s">
        <v>76</v>
      </c>
      <c r="AP119" s="44" t="s">
        <v>76</v>
      </c>
      <c r="AQ119" s="44" t="s">
        <v>76</v>
      </c>
      <c r="AR119" s="44" t="s">
        <v>76</v>
      </c>
      <c r="AS119" s="44" t="s">
        <v>76</v>
      </c>
      <c r="AT119" s="44" t="s">
        <v>76</v>
      </c>
      <c r="AU119" s="44" t="s">
        <v>76</v>
      </c>
      <c r="AV119" s="44" t="s">
        <v>76</v>
      </c>
      <c r="AW119" s="44" t="s">
        <v>76</v>
      </c>
      <c r="AX119" s="44"/>
      <c r="AY119" s="44"/>
      <c r="AZ119" s="44"/>
      <c r="BA119" s="44"/>
      <c r="BB119" s="44"/>
      <c r="BC119" s="44"/>
      <c r="BD119" s="44"/>
      <c r="BE119" s="44"/>
      <c r="BF119" s="44"/>
      <c r="BG119" s="44"/>
      <c r="BH119" s="44"/>
      <c r="BI119" s="44"/>
      <c r="BJ119" s="44"/>
      <c r="BK119" s="44"/>
      <c r="BL119" s="44"/>
      <c r="BM119" s="44"/>
      <c r="BN119" s="44"/>
      <c r="BO119" s="44"/>
      <c r="BP119" s="36"/>
      <c r="BQ119" s="36"/>
    </row>
    <row r="120" spans="1:69" ht="129" customHeight="1">
      <c r="A120" s="42"/>
      <c r="B120" s="42" t="s">
        <v>829</v>
      </c>
      <c r="C120" s="80" t="s">
        <v>830</v>
      </c>
      <c r="D120" s="80" t="s">
        <v>70</v>
      </c>
      <c r="E120" s="109" t="s">
        <v>831</v>
      </c>
      <c r="F120" s="139">
        <v>2024</v>
      </c>
      <c r="G120" s="146">
        <v>45223</v>
      </c>
      <c r="H120" s="42" t="s">
        <v>832</v>
      </c>
      <c r="I120" s="42" t="s">
        <v>833</v>
      </c>
      <c r="J120" s="80" t="s">
        <v>834</v>
      </c>
      <c r="K120" s="42" t="s">
        <v>74</v>
      </c>
      <c r="L120" s="36" t="s">
        <v>141</v>
      </c>
      <c r="M120" s="89">
        <v>45540</v>
      </c>
      <c r="N120" s="115" t="s">
        <v>360</v>
      </c>
      <c r="O120" s="130">
        <v>0.08</v>
      </c>
      <c r="P120" s="36" t="s">
        <v>76</v>
      </c>
      <c r="Q120" s="36" t="s">
        <v>131</v>
      </c>
      <c r="R120" s="36"/>
      <c r="S120" s="36"/>
      <c r="T120" s="147">
        <v>77000000000</v>
      </c>
      <c r="U120" s="106" t="s">
        <v>835</v>
      </c>
      <c r="V120" s="107" t="s">
        <v>836</v>
      </c>
      <c r="W120" s="135">
        <v>0</v>
      </c>
      <c r="X120" s="82" t="s">
        <v>76</v>
      </c>
      <c r="Y120" s="36" t="s">
        <v>819</v>
      </c>
      <c r="Z120" s="36" t="s">
        <v>837</v>
      </c>
      <c r="AA120" s="36" t="s">
        <v>837</v>
      </c>
      <c r="AB120" s="36" t="s">
        <v>224</v>
      </c>
      <c r="AC120" s="36" t="s">
        <v>76</v>
      </c>
      <c r="AD120" s="36" t="s">
        <v>838</v>
      </c>
      <c r="AE120" s="36" t="s">
        <v>248</v>
      </c>
      <c r="AF120" s="42" t="s">
        <v>131</v>
      </c>
      <c r="AG120" s="36" t="s">
        <v>96</v>
      </c>
      <c r="AH120" s="129"/>
      <c r="AI120" s="36" t="s">
        <v>87</v>
      </c>
      <c r="AJ120" s="43" t="s">
        <v>84</v>
      </c>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36"/>
      <c r="BQ120" s="36"/>
    </row>
    <row r="121" spans="1:69" ht="154.5" customHeight="1">
      <c r="A121" s="139"/>
      <c r="B121" s="148" t="s">
        <v>133</v>
      </c>
      <c r="C121" s="149" t="s">
        <v>839</v>
      </c>
      <c r="D121" s="149" t="s">
        <v>87</v>
      </c>
      <c r="E121" s="150" t="s">
        <v>840</v>
      </c>
      <c r="F121" s="139">
        <v>2024</v>
      </c>
      <c r="G121" s="151">
        <v>45530</v>
      </c>
      <c r="H121" s="148" t="s">
        <v>841</v>
      </c>
      <c r="I121" s="148" t="s">
        <v>841</v>
      </c>
      <c r="J121" s="148" t="s">
        <v>73</v>
      </c>
      <c r="K121" s="148" t="s">
        <v>74</v>
      </c>
      <c r="L121" s="139" t="s">
        <v>91</v>
      </c>
      <c r="M121" s="152">
        <v>45520</v>
      </c>
      <c r="N121" s="115" t="s">
        <v>191</v>
      </c>
      <c r="O121" s="153" t="s">
        <v>76</v>
      </c>
      <c r="P121" s="139" t="s">
        <v>76</v>
      </c>
      <c r="Q121" s="139" t="s">
        <v>133</v>
      </c>
      <c r="R121" s="139" t="s">
        <v>842</v>
      </c>
      <c r="S121" s="139" t="s">
        <v>843</v>
      </c>
      <c r="T121" s="154">
        <v>0</v>
      </c>
      <c r="U121" s="155">
        <v>0</v>
      </c>
      <c r="V121" s="154">
        <v>0</v>
      </c>
      <c r="W121" s="156">
        <v>0</v>
      </c>
      <c r="X121" s="157" t="s">
        <v>844</v>
      </c>
      <c r="Y121" s="139" t="s">
        <v>78</v>
      </c>
      <c r="Z121" s="139" t="s">
        <v>350</v>
      </c>
      <c r="AA121" s="139" t="s">
        <v>350</v>
      </c>
      <c r="AB121" s="52" t="s">
        <v>149</v>
      </c>
      <c r="AC121" s="139"/>
      <c r="AD121" s="139" t="s">
        <v>845</v>
      </c>
      <c r="AE121" s="36" t="s">
        <v>211</v>
      </c>
      <c r="AF121" s="139" t="s">
        <v>84</v>
      </c>
      <c r="AG121" s="139" t="s">
        <v>300</v>
      </c>
      <c r="AH121" s="139" t="s">
        <v>76</v>
      </c>
      <c r="AI121" s="139" t="s">
        <v>87</v>
      </c>
      <c r="AJ121" s="158" t="s">
        <v>88</v>
      </c>
      <c r="AK121" s="159" t="s">
        <v>76</v>
      </c>
      <c r="AL121" s="159" t="s">
        <v>76</v>
      </c>
      <c r="AM121" s="159" t="s">
        <v>76</v>
      </c>
      <c r="AN121" s="159" t="s">
        <v>76</v>
      </c>
      <c r="AO121" s="159" t="s">
        <v>76</v>
      </c>
      <c r="AP121" s="159" t="s">
        <v>76</v>
      </c>
      <c r="AQ121" s="159" t="s">
        <v>76</v>
      </c>
      <c r="AR121" s="159"/>
      <c r="AS121" s="159"/>
      <c r="AT121" s="159"/>
      <c r="AU121" s="159"/>
      <c r="AV121" s="159"/>
      <c r="AW121" s="159"/>
      <c r="AX121" s="159"/>
      <c r="AY121" s="159"/>
      <c r="AZ121" s="159"/>
      <c r="BA121" s="159"/>
      <c r="BB121" s="159"/>
      <c r="BC121" s="159"/>
      <c r="BD121" s="159"/>
      <c r="BE121" s="159"/>
      <c r="BF121" s="159"/>
      <c r="BG121" s="159"/>
      <c r="BH121" s="159"/>
      <c r="BI121" s="159"/>
      <c r="BJ121" s="159"/>
      <c r="BK121" s="159"/>
      <c r="BL121" s="159"/>
      <c r="BM121" s="159"/>
      <c r="BN121" s="159"/>
      <c r="BO121" s="159"/>
      <c r="BP121" s="139"/>
      <c r="BQ121" s="139"/>
    </row>
    <row r="122" spans="1:69" ht="154.5" customHeight="1">
      <c r="A122" s="36"/>
      <c r="B122" s="42" t="s">
        <v>84</v>
      </c>
      <c r="C122" s="80" t="s">
        <v>846</v>
      </c>
      <c r="D122" s="80" t="s">
        <v>87</v>
      </c>
      <c r="E122" s="109" t="s">
        <v>847</v>
      </c>
      <c r="F122" s="139">
        <v>2024</v>
      </c>
      <c r="G122" s="129">
        <v>45519</v>
      </c>
      <c r="H122" s="42" t="s">
        <v>848</v>
      </c>
      <c r="I122" s="42" t="s">
        <v>848</v>
      </c>
      <c r="J122" s="42" t="s">
        <v>73</v>
      </c>
      <c r="K122" s="42" t="s">
        <v>74</v>
      </c>
      <c r="L122" s="37" t="s">
        <v>157</v>
      </c>
      <c r="M122" s="89">
        <v>45518</v>
      </c>
      <c r="N122" s="115" t="s">
        <v>360</v>
      </c>
      <c r="O122" s="115" t="s">
        <v>76</v>
      </c>
      <c r="P122" s="36" t="s">
        <v>76</v>
      </c>
      <c r="Q122" s="36" t="s">
        <v>76</v>
      </c>
      <c r="R122" s="36" t="s">
        <v>849</v>
      </c>
      <c r="S122" s="36" t="s">
        <v>850</v>
      </c>
      <c r="T122" s="106" t="s">
        <v>76</v>
      </c>
      <c r="U122" s="106" t="s">
        <v>76</v>
      </c>
      <c r="V122" s="107" t="s">
        <v>76</v>
      </c>
      <c r="W122" s="108" t="s">
        <v>76</v>
      </c>
      <c r="X122" s="82" t="s">
        <v>844</v>
      </c>
      <c r="Y122" s="36" t="s">
        <v>78</v>
      </c>
      <c r="Z122" s="36" t="s">
        <v>299</v>
      </c>
      <c r="AA122" s="36" t="s">
        <v>299</v>
      </c>
      <c r="AB122" s="36" t="s">
        <v>130</v>
      </c>
      <c r="AC122" s="36" t="s">
        <v>95</v>
      </c>
      <c r="AD122" s="36" t="s">
        <v>475</v>
      </c>
      <c r="AE122" s="36" t="s">
        <v>475</v>
      </c>
      <c r="AF122" s="42" t="s">
        <v>131</v>
      </c>
      <c r="AG122" s="36" t="s">
        <v>225</v>
      </c>
      <c r="AH122" s="36" t="s">
        <v>76</v>
      </c>
      <c r="AI122" s="36" t="s">
        <v>547</v>
      </c>
      <c r="AJ122" s="43" t="s">
        <v>725</v>
      </c>
      <c r="AK122" s="44" t="s">
        <v>76</v>
      </c>
      <c r="AL122" s="44" t="s">
        <v>76</v>
      </c>
      <c r="AM122" s="44" t="s">
        <v>76</v>
      </c>
      <c r="AN122" s="44" t="s">
        <v>76</v>
      </c>
      <c r="AO122" s="44" t="s">
        <v>76</v>
      </c>
      <c r="AP122" s="44" t="s">
        <v>76</v>
      </c>
      <c r="AQ122" s="44" t="s">
        <v>76</v>
      </c>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36"/>
      <c r="BQ122" s="36"/>
    </row>
    <row r="123" spans="1:69" ht="129" customHeight="1">
      <c r="A123" s="42"/>
      <c r="B123" s="42" t="s">
        <v>133</v>
      </c>
      <c r="C123" s="80" t="s">
        <v>851</v>
      </c>
      <c r="D123" s="80" t="s">
        <v>852</v>
      </c>
      <c r="E123" s="109" t="s">
        <v>853</v>
      </c>
      <c r="F123" s="139">
        <v>2024</v>
      </c>
      <c r="G123" s="129">
        <v>45516</v>
      </c>
      <c r="H123" s="42" t="s">
        <v>854</v>
      </c>
      <c r="I123" s="42" t="s">
        <v>854</v>
      </c>
      <c r="J123" s="42" t="s">
        <v>73</v>
      </c>
      <c r="K123" s="42" t="s">
        <v>74</v>
      </c>
      <c r="L123" s="36" t="s">
        <v>855</v>
      </c>
      <c r="M123" s="89">
        <v>45513</v>
      </c>
      <c r="N123" s="115" t="s">
        <v>339</v>
      </c>
      <c r="O123" s="115" t="s">
        <v>76</v>
      </c>
      <c r="P123" s="36" t="s">
        <v>76</v>
      </c>
      <c r="Q123" s="36" t="s">
        <v>133</v>
      </c>
      <c r="R123" s="36" t="s">
        <v>856</v>
      </c>
      <c r="S123" s="36" t="s">
        <v>857</v>
      </c>
      <c r="T123" s="106">
        <v>0</v>
      </c>
      <c r="U123" s="107">
        <v>0</v>
      </c>
      <c r="V123" s="106">
        <v>0</v>
      </c>
      <c r="W123" s="108">
        <v>0</v>
      </c>
      <c r="X123" s="82" t="s">
        <v>818</v>
      </c>
      <c r="Y123" s="36" t="s">
        <v>78</v>
      </c>
      <c r="Z123" s="36" t="s">
        <v>223</v>
      </c>
      <c r="AA123" s="36" t="s">
        <v>223</v>
      </c>
      <c r="AB123" s="36" t="s">
        <v>224</v>
      </c>
      <c r="AC123" s="36" t="s">
        <v>76</v>
      </c>
      <c r="AD123" s="36" t="s">
        <v>858</v>
      </c>
      <c r="AE123" s="36" t="s">
        <v>858</v>
      </c>
      <c r="AF123" s="42" t="s">
        <v>84</v>
      </c>
      <c r="AG123" s="36" t="s">
        <v>112</v>
      </c>
      <c r="AH123" s="129">
        <v>45581</v>
      </c>
      <c r="AI123" s="36" t="s">
        <v>621</v>
      </c>
      <c r="AJ123" s="43" t="s">
        <v>88</v>
      </c>
      <c r="AK123" s="44" t="s">
        <v>76</v>
      </c>
      <c r="AL123" s="44" t="s">
        <v>76</v>
      </c>
      <c r="AM123" s="44" t="s">
        <v>76</v>
      </c>
      <c r="AN123" s="44" t="s">
        <v>76</v>
      </c>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36"/>
      <c r="BQ123" s="36"/>
    </row>
    <row r="124" spans="1:69" ht="129" customHeight="1">
      <c r="A124" s="42"/>
      <c r="B124" s="42" t="s">
        <v>133</v>
      </c>
      <c r="C124" s="42">
        <v>2566053</v>
      </c>
      <c r="D124" s="80" t="s">
        <v>87</v>
      </c>
      <c r="E124" s="109" t="s">
        <v>859</v>
      </c>
      <c r="F124" s="139">
        <v>2024</v>
      </c>
      <c r="G124" s="129">
        <v>45495</v>
      </c>
      <c r="H124" s="42" t="s">
        <v>860</v>
      </c>
      <c r="I124" s="42" t="s">
        <v>861</v>
      </c>
      <c r="J124" s="42" t="s">
        <v>73</v>
      </c>
      <c r="K124" s="42" t="s">
        <v>74</v>
      </c>
      <c r="L124" s="36" t="s">
        <v>91</v>
      </c>
      <c r="M124" s="89">
        <v>45509</v>
      </c>
      <c r="N124" s="115" t="s">
        <v>208</v>
      </c>
      <c r="O124" s="115" t="s">
        <v>76</v>
      </c>
      <c r="P124" s="36" t="s">
        <v>76</v>
      </c>
      <c r="Q124" s="36" t="s">
        <v>76</v>
      </c>
      <c r="R124" s="36" t="s">
        <v>862</v>
      </c>
      <c r="S124" s="36" t="s">
        <v>863</v>
      </c>
      <c r="T124" s="106">
        <v>220036800</v>
      </c>
      <c r="U124" s="107">
        <v>220572911</v>
      </c>
      <c r="V124" s="106">
        <v>206731702</v>
      </c>
      <c r="W124" s="108">
        <v>0</v>
      </c>
      <c r="X124" s="82" t="s">
        <v>254</v>
      </c>
      <c r="Y124" s="36" t="s">
        <v>78</v>
      </c>
      <c r="Z124" s="36" t="s">
        <v>501</v>
      </c>
      <c r="AA124" s="36" t="s">
        <v>501</v>
      </c>
      <c r="AB124" s="36" t="s">
        <v>224</v>
      </c>
      <c r="AC124" s="36" t="s">
        <v>76</v>
      </c>
      <c r="AD124" s="36" t="s">
        <v>685</v>
      </c>
      <c r="AE124" s="36" t="s">
        <v>801</v>
      </c>
      <c r="AF124" s="42" t="s">
        <v>131</v>
      </c>
      <c r="AG124" s="36" t="s">
        <v>802</v>
      </c>
      <c r="AH124" s="36" t="s">
        <v>132</v>
      </c>
      <c r="AI124" s="36" t="s">
        <v>87</v>
      </c>
      <c r="AJ124" s="43" t="s">
        <v>133</v>
      </c>
      <c r="AK124" s="44" t="s">
        <v>76</v>
      </c>
      <c r="AL124" s="44" t="s">
        <v>76</v>
      </c>
      <c r="AM124" s="44" t="s">
        <v>76</v>
      </c>
      <c r="AN124" s="44" t="s">
        <v>76</v>
      </c>
      <c r="AO124" s="44" t="s">
        <v>76</v>
      </c>
      <c r="AP124" s="44" t="s">
        <v>76</v>
      </c>
      <c r="AQ124" s="44" t="s">
        <v>76</v>
      </c>
      <c r="AR124" s="44" t="s">
        <v>76</v>
      </c>
      <c r="AS124" s="44" t="s">
        <v>76</v>
      </c>
      <c r="AT124" s="44" t="s">
        <v>76</v>
      </c>
      <c r="AU124" s="44" t="s">
        <v>76</v>
      </c>
      <c r="AV124" s="44" t="s">
        <v>325</v>
      </c>
      <c r="AW124" s="44" t="s">
        <v>76</v>
      </c>
      <c r="AX124" s="44" t="s">
        <v>76</v>
      </c>
      <c r="AY124" s="44" t="s">
        <v>76</v>
      </c>
      <c r="AZ124" s="44" t="s">
        <v>76</v>
      </c>
      <c r="BA124" s="44" t="s">
        <v>76</v>
      </c>
      <c r="BB124" s="44" t="s">
        <v>76</v>
      </c>
      <c r="BC124" s="44"/>
      <c r="BD124" s="44"/>
      <c r="BE124" s="44"/>
      <c r="BF124" s="44"/>
      <c r="BG124" s="44"/>
      <c r="BH124" s="44"/>
      <c r="BI124" s="44"/>
      <c r="BJ124" s="44"/>
      <c r="BK124" s="44"/>
      <c r="BL124" s="44"/>
      <c r="BM124" s="44"/>
      <c r="BN124" s="44"/>
      <c r="BO124" s="44"/>
      <c r="BP124" s="36"/>
      <c r="BQ124" s="36"/>
    </row>
    <row r="125" spans="1:69" ht="129" customHeight="1">
      <c r="A125" s="42" t="s">
        <v>783</v>
      </c>
      <c r="B125" s="42" t="s">
        <v>133</v>
      </c>
      <c r="C125" s="80" t="s">
        <v>864</v>
      </c>
      <c r="D125" s="80" t="s">
        <v>87</v>
      </c>
      <c r="E125" s="109" t="s">
        <v>865</v>
      </c>
      <c r="F125" s="139">
        <v>2024</v>
      </c>
      <c r="G125" s="129">
        <v>45499</v>
      </c>
      <c r="H125" s="42" t="s">
        <v>866</v>
      </c>
      <c r="I125" s="42" t="s">
        <v>866</v>
      </c>
      <c r="J125" s="42" t="s">
        <v>73</v>
      </c>
      <c r="K125" s="42" t="s">
        <v>74</v>
      </c>
      <c r="L125" s="36" t="s">
        <v>91</v>
      </c>
      <c r="M125" s="89">
        <v>45498</v>
      </c>
      <c r="N125" s="115" t="s">
        <v>360</v>
      </c>
      <c r="O125" s="115" t="s">
        <v>867</v>
      </c>
      <c r="P125" s="36" t="s">
        <v>76</v>
      </c>
      <c r="Q125" s="36" t="s">
        <v>84</v>
      </c>
      <c r="R125" s="36" t="s">
        <v>868</v>
      </c>
      <c r="S125" s="36" t="s">
        <v>869</v>
      </c>
      <c r="T125" s="106">
        <v>6000000</v>
      </c>
      <c r="U125" s="107">
        <v>0</v>
      </c>
      <c r="V125" s="106">
        <v>0</v>
      </c>
      <c r="W125" s="108" t="s">
        <v>870</v>
      </c>
      <c r="X125" s="82" t="s">
        <v>77</v>
      </c>
      <c r="Y125" s="36" t="s">
        <v>78</v>
      </c>
      <c r="Z125" s="36" t="s">
        <v>871</v>
      </c>
      <c r="AA125" s="36" t="s">
        <v>871</v>
      </c>
      <c r="AB125" s="36" t="s">
        <v>224</v>
      </c>
      <c r="AC125" s="36" t="s">
        <v>76</v>
      </c>
      <c r="AD125" s="36" t="s">
        <v>685</v>
      </c>
      <c r="AE125" s="36" t="s">
        <v>496</v>
      </c>
      <c r="AF125" s="36" t="s">
        <v>76</v>
      </c>
      <c r="AG125" s="36" t="s">
        <v>802</v>
      </c>
      <c r="AH125" s="36" t="s">
        <v>132</v>
      </c>
      <c r="AI125" s="36" t="s">
        <v>87</v>
      </c>
      <c r="AJ125" s="43" t="s">
        <v>133</v>
      </c>
      <c r="AK125" s="44" t="s">
        <v>76</v>
      </c>
      <c r="AL125" s="44" t="s">
        <v>76</v>
      </c>
      <c r="AM125" s="44" t="s">
        <v>76</v>
      </c>
      <c r="AN125" s="44" t="s">
        <v>76</v>
      </c>
      <c r="AO125" s="44" t="s">
        <v>76</v>
      </c>
      <c r="AP125" s="44" t="s">
        <v>76</v>
      </c>
      <c r="AQ125" s="44" t="s">
        <v>76</v>
      </c>
      <c r="AR125" s="44" t="s">
        <v>76</v>
      </c>
      <c r="AS125" s="44" t="s">
        <v>76</v>
      </c>
      <c r="AT125" s="44" t="s">
        <v>76</v>
      </c>
      <c r="AU125" s="44" t="s">
        <v>76</v>
      </c>
      <c r="AV125" s="44"/>
      <c r="AW125" s="44" t="s">
        <v>76</v>
      </c>
      <c r="AX125" s="44" t="s">
        <v>76</v>
      </c>
      <c r="AY125" s="44" t="s">
        <v>76</v>
      </c>
      <c r="AZ125" s="44" t="s">
        <v>76</v>
      </c>
      <c r="BA125" s="44" t="s">
        <v>76</v>
      </c>
      <c r="BB125" s="44" t="s">
        <v>76</v>
      </c>
      <c r="BC125" s="44"/>
      <c r="BD125" s="44"/>
      <c r="BE125" s="44"/>
      <c r="BF125" s="44"/>
      <c r="BG125" s="44"/>
      <c r="BH125" s="44"/>
      <c r="BI125" s="44"/>
      <c r="BJ125" s="44"/>
      <c r="BK125" s="44"/>
      <c r="BL125" s="44"/>
      <c r="BM125" s="44"/>
      <c r="BN125" s="44"/>
      <c r="BO125" s="44"/>
      <c r="BP125" s="36"/>
      <c r="BQ125" s="36"/>
    </row>
    <row r="126" spans="1:69" ht="129" customHeight="1">
      <c r="A126" s="160"/>
      <c r="B126" s="42" t="s">
        <v>133</v>
      </c>
      <c r="C126" s="80" t="s">
        <v>872</v>
      </c>
      <c r="D126" s="80" t="s">
        <v>87</v>
      </c>
      <c r="E126" s="109" t="s">
        <v>873</v>
      </c>
      <c r="F126" s="139">
        <v>2024</v>
      </c>
      <c r="G126" s="129">
        <v>45483</v>
      </c>
      <c r="H126" s="42" t="s">
        <v>874</v>
      </c>
      <c r="I126" s="42" t="s">
        <v>875</v>
      </c>
      <c r="J126" s="42" t="s">
        <v>876</v>
      </c>
      <c r="K126" s="42" t="s">
        <v>389</v>
      </c>
      <c r="L126" s="36" t="s">
        <v>549</v>
      </c>
      <c r="M126" s="89">
        <v>45476</v>
      </c>
      <c r="N126" s="115" t="s">
        <v>360</v>
      </c>
      <c r="O126" s="115" t="s">
        <v>76</v>
      </c>
      <c r="P126" s="36" t="s">
        <v>76</v>
      </c>
      <c r="Q126" s="36" t="s">
        <v>76</v>
      </c>
      <c r="R126" s="36" t="s">
        <v>877</v>
      </c>
      <c r="S126" s="36" t="s">
        <v>878</v>
      </c>
      <c r="T126" s="106">
        <v>50478716</v>
      </c>
      <c r="U126" s="107">
        <v>50478716</v>
      </c>
      <c r="V126" s="107" t="s">
        <v>76</v>
      </c>
      <c r="W126" s="108" t="s">
        <v>76</v>
      </c>
      <c r="X126" s="82" t="s">
        <v>77</v>
      </c>
      <c r="Y126" s="36" t="s">
        <v>78</v>
      </c>
      <c r="Z126" s="36" t="s">
        <v>879</v>
      </c>
      <c r="AA126" s="36" t="s">
        <v>879</v>
      </c>
      <c r="AB126" s="36" t="s">
        <v>100</v>
      </c>
      <c r="AC126" s="36" t="s">
        <v>429</v>
      </c>
      <c r="AD126" s="36" t="s">
        <v>880</v>
      </c>
      <c r="AE126" s="36" t="s">
        <v>801</v>
      </c>
      <c r="AF126" s="42" t="s">
        <v>84</v>
      </c>
      <c r="AG126" s="36" t="s">
        <v>85</v>
      </c>
      <c r="AH126" s="36" t="s">
        <v>132</v>
      </c>
      <c r="AI126" s="36" t="s">
        <v>87</v>
      </c>
      <c r="AJ126" s="43" t="s">
        <v>133</v>
      </c>
      <c r="AK126" s="44" t="s">
        <v>76</v>
      </c>
      <c r="AL126" s="44" t="s">
        <v>76</v>
      </c>
      <c r="AM126" s="44" t="s">
        <v>76</v>
      </c>
      <c r="AN126" s="44" t="s">
        <v>76</v>
      </c>
      <c r="AO126" s="44" t="s">
        <v>76</v>
      </c>
      <c r="AP126" s="44" t="s">
        <v>76</v>
      </c>
      <c r="AQ126" s="44" t="s">
        <v>76</v>
      </c>
      <c r="AR126" s="44" t="s">
        <v>76</v>
      </c>
      <c r="AS126" s="44" t="s">
        <v>76</v>
      </c>
      <c r="AT126" s="44" t="s">
        <v>76</v>
      </c>
      <c r="AU126" s="44" t="s">
        <v>76</v>
      </c>
      <c r="AV126" s="44" t="s">
        <v>76</v>
      </c>
      <c r="AW126" s="44" t="s">
        <v>76</v>
      </c>
      <c r="AX126" s="44"/>
      <c r="AY126" s="44"/>
      <c r="AZ126" s="44"/>
      <c r="BA126" s="44"/>
      <c r="BB126" s="44"/>
      <c r="BC126" s="44"/>
      <c r="BD126" s="44"/>
      <c r="BE126" s="44"/>
      <c r="BF126" s="44"/>
      <c r="BG126" s="44"/>
      <c r="BH126" s="44"/>
      <c r="BI126" s="44"/>
      <c r="BJ126" s="44"/>
      <c r="BK126" s="44"/>
      <c r="BL126" s="44"/>
      <c r="BM126" s="44"/>
      <c r="BN126" s="44"/>
      <c r="BO126" s="44"/>
      <c r="BP126" s="36"/>
      <c r="BQ126" s="36"/>
    </row>
    <row r="127" spans="1:69" ht="63" customHeight="1">
      <c r="A127" s="36"/>
      <c r="B127" s="42" t="s">
        <v>133</v>
      </c>
      <c r="C127" s="80" t="s">
        <v>881</v>
      </c>
      <c r="D127" s="80" t="s">
        <v>882</v>
      </c>
      <c r="E127" s="109" t="s">
        <v>883</v>
      </c>
      <c r="F127" s="139">
        <v>2024</v>
      </c>
      <c r="G127" s="129">
        <v>45457</v>
      </c>
      <c r="H127" s="42" t="s">
        <v>884</v>
      </c>
      <c r="I127" s="42" t="s">
        <v>885</v>
      </c>
      <c r="J127" s="42" t="s">
        <v>886</v>
      </c>
      <c r="K127" s="42" t="s">
        <v>74</v>
      </c>
      <c r="L127" s="36" t="s">
        <v>141</v>
      </c>
      <c r="M127" s="89">
        <v>45454</v>
      </c>
      <c r="N127" s="115" t="s">
        <v>208</v>
      </c>
      <c r="O127" s="115" t="s">
        <v>76</v>
      </c>
      <c r="P127" s="36" t="s">
        <v>886</v>
      </c>
      <c r="Q127" s="36" t="s">
        <v>76</v>
      </c>
      <c r="R127" s="36" t="s">
        <v>887</v>
      </c>
      <c r="S127" s="131" t="s">
        <v>888</v>
      </c>
      <c r="T127" s="106">
        <v>3863407048</v>
      </c>
      <c r="U127" s="107">
        <v>3863407048</v>
      </c>
      <c r="V127" s="106"/>
      <c r="W127" s="135"/>
      <c r="X127" s="82" t="s">
        <v>809</v>
      </c>
      <c r="Y127" s="36" t="s">
        <v>889</v>
      </c>
      <c r="Z127" s="36" t="s">
        <v>890</v>
      </c>
      <c r="AA127" s="36" t="s">
        <v>890</v>
      </c>
      <c r="AB127" s="161" t="s">
        <v>891</v>
      </c>
      <c r="AC127" s="42" t="s">
        <v>187</v>
      </c>
      <c r="AD127" s="36" t="s">
        <v>685</v>
      </c>
      <c r="AE127" s="36" t="s">
        <v>801</v>
      </c>
      <c r="AF127" s="42" t="s">
        <v>84</v>
      </c>
      <c r="AG127" s="36" t="s">
        <v>96</v>
      </c>
      <c r="AH127" s="36" t="s">
        <v>76</v>
      </c>
      <c r="AI127" s="36" t="s">
        <v>87</v>
      </c>
      <c r="AJ127" s="43" t="s">
        <v>84</v>
      </c>
      <c r="AK127" s="44" t="s">
        <v>76</v>
      </c>
      <c r="AL127" s="44" t="s">
        <v>76</v>
      </c>
      <c r="AM127" s="44" t="s">
        <v>76</v>
      </c>
      <c r="AN127" s="44" t="s">
        <v>76</v>
      </c>
      <c r="AO127" s="44" t="s">
        <v>76</v>
      </c>
      <c r="AP127" s="44" t="s">
        <v>76</v>
      </c>
      <c r="AQ127" s="44" t="s">
        <v>76</v>
      </c>
      <c r="AR127" s="44" t="s">
        <v>76</v>
      </c>
      <c r="AS127" s="44" t="s">
        <v>76</v>
      </c>
      <c r="AT127" s="44" t="s">
        <v>76</v>
      </c>
      <c r="AU127" s="44" t="s">
        <v>76</v>
      </c>
      <c r="AV127" s="44" t="s">
        <v>76</v>
      </c>
      <c r="AW127" s="44" t="s">
        <v>76</v>
      </c>
      <c r="AX127" s="44"/>
      <c r="AY127" s="44"/>
      <c r="AZ127" s="44"/>
      <c r="BA127" s="44"/>
      <c r="BB127" s="44"/>
      <c r="BC127" s="44"/>
      <c r="BD127" s="44"/>
      <c r="BE127" s="44"/>
      <c r="BF127" s="44"/>
      <c r="BG127" s="44"/>
      <c r="BH127" s="44"/>
      <c r="BI127" s="44"/>
      <c r="BJ127" s="44"/>
      <c r="BK127" s="44"/>
      <c r="BL127" s="44"/>
      <c r="BM127" s="44"/>
      <c r="BN127" s="44"/>
      <c r="BO127" s="44"/>
      <c r="BP127" s="36"/>
      <c r="BQ127" s="36"/>
    </row>
    <row r="128" spans="1:69" ht="154.5" customHeight="1">
      <c r="A128" s="36"/>
      <c r="B128" s="42" t="s">
        <v>133</v>
      </c>
      <c r="C128" s="80" t="s">
        <v>892</v>
      </c>
      <c r="D128" s="80" t="s">
        <v>87</v>
      </c>
      <c r="E128" s="109" t="s">
        <v>893</v>
      </c>
      <c r="F128" s="139">
        <v>2024</v>
      </c>
      <c r="G128" s="129">
        <v>45420</v>
      </c>
      <c r="H128" s="42" t="s">
        <v>894</v>
      </c>
      <c r="I128" s="42" t="s">
        <v>894</v>
      </c>
      <c r="J128" s="42" t="s">
        <v>895</v>
      </c>
      <c r="K128" s="42" t="s">
        <v>74</v>
      </c>
      <c r="L128" s="36" t="s">
        <v>91</v>
      </c>
      <c r="M128" s="89">
        <v>45450</v>
      </c>
      <c r="N128" s="115" t="s">
        <v>391</v>
      </c>
      <c r="O128" s="115" t="s">
        <v>76</v>
      </c>
      <c r="P128" s="36" t="s">
        <v>896</v>
      </c>
      <c r="Q128" s="36" t="s">
        <v>76</v>
      </c>
      <c r="R128" s="36" t="s">
        <v>897</v>
      </c>
      <c r="S128" s="131" t="s">
        <v>898</v>
      </c>
      <c r="T128" s="106">
        <v>22100000</v>
      </c>
      <c r="U128" s="107">
        <v>22540836.34</v>
      </c>
      <c r="V128" s="106">
        <v>21336874</v>
      </c>
      <c r="W128" s="108">
        <v>0</v>
      </c>
      <c r="X128" s="82" t="s">
        <v>254</v>
      </c>
      <c r="Y128" s="36" t="s">
        <v>889</v>
      </c>
      <c r="Z128" s="36" t="s">
        <v>899</v>
      </c>
      <c r="AA128" s="36" t="s">
        <v>899</v>
      </c>
      <c r="AB128" s="42" t="s">
        <v>80</v>
      </c>
      <c r="AC128" s="36" t="s">
        <v>81</v>
      </c>
      <c r="AD128" s="36" t="s">
        <v>900</v>
      </c>
      <c r="AE128" s="36" t="s">
        <v>503</v>
      </c>
      <c r="AF128" s="36" t="s">
        <v>84</v>
      </c>
      <c r="AG128" s="36" t="s">
        <v>85</v>
      </c>
      <c r="AH128" s="36" t="s">
        <v>76</v>
      </c>
      <c r="AI128" s="36" t="s">
        <v>87</v>
      </c>
      <c r="AJ128" s="43" t="s">
        <v>88</v>
      </c>
      <c r="AK128" s="44" t="s">
        <v>76</v>
      </c>
      <c r="AL128" s="44" t="s">
        <v>76</v>
      </c>
      <c r="AM128" s="44" t="s">
        <v>76</v>
      </c>
      <c r="AN128" s="44" t="s">
        <v>76</v>
      </c>
      <c r="AO128" s="44" t="s">
        <v>76</v>
      </c>
      <c r="AP128" s="44" t="s">
        <v>76</v>
      </c>
      <c r="AQ128" s="44" t="s">
        <v>76</v>
      </c>
      <c r="AR128" s="44" t="s">
        <v>76</v>
      </c>
      <c r="AS128" s="44" t="s">
        <v>76</v>
      </c>
      <c r="AT128" s="44" t="s">
        <v>76</v>
      </c>
      <c r="AU128" s="44" t="s">
        <v>76</v>
      </c>
      <c r="AV128" s="44"/>
      <c r="AW128" s="44" t="s">
        <v>76</v>
      </c>
      <c r="AX128" s="44"/>
      <c r="AY128" s="44"/>
      <c r="AZ128" s="44"/>
      <c r="BA128" s="44"/>
      <c r="BB128" s="44"/>
      <c r="BC128" s="44"/>
      <c r="BD128" s="44"/>
      <c r="BE128" s="44"/>
      <c r="BF128" s="44"/>
      <c r="BG128" s="44"/>
      <c r="BH128" s="44"/>
      <c r="BI128" s="44"/>
      <c r="BJ128" s="44"/>
      <c r="BK128" s="44"/>
      <c r="BL128" s="44"/>
      <c r="BM128" s="44"/>
      <c r="BN128" s="44"/>
      <c r="BO128" s="44"/>
      <c r="BP128" s="36"/>
      <c r="BQ128" s="36"/>
    </row>
    <row r="129" spans="1:69" ht="91.5" customHeight="1">
      <c r="A129" s="36"/>
      <c r="B129" s="42" t="s">
        <v>133</v>
      </c>
      <c r="C129" s="80" t="s">
        <v>901</v>
      </c>
      <c r="D129" s="80" t="s">
        <v>87</v>
      </c>
      <c r="E129" s="109" t="s">
        <v>902</v>
      </c>
      <c r="F129" s="139">
        <v>2024</v>
      </c>
      <c r="G129" s="129">
        <v>45264</v>
      </c>
      <c r="H129" s="42" t="s">
        <v>903</v>
      </c>
      <c r="I129" s="42" t="s">
        <v>903</v>
      </c>
      <c r="J129" s="42" t="s">
        <v>73</v>
      </c>
      <c r="K129" s="42" t="s">
        <v>74</v>
      </c>
      <c r="L129" s="36" t="s">
        <v>141</v>
      </c>
      <c r="M129" s="89">
        <v>45449</v>
      </c>
      <c r="N129" s="115" t="s">
        <v>208</v>
      </c>
      <c r="O129" s="115" t="s">
        <v>76</v>
      </c>
      <c r="P129" s="36" t="s">
        <v>76</v>
      </c>
      <c r="Q129" s="36" t="s">
        <v>76</v>
      </c>
      <c r="R129" s="36" t="s">
        <v>904</v>
      </c>
      <c r="S129" s="131" t="s">
        <v>905</v>
      </c>
      <c r="T129" s="106">
        <v>125260117</v>
      </c>
      <c r="U129" s="106" t="s">
        <v>906</v>
      </c>
      <c r="V129" s="107" t="s">
        <v>76</v>
      </c>
      <c r="W129" s="108" t="s">
        <v>76</v>
      </c>
      <c r="X129" s="82" t="s">
        <v>809</v>
      </c>
      <c r="Y129" s="36" t="s">
        <v>889</v>
      </c>
      <c r="Z129" s="36" t="s">
        <v>907</v>
      </c>
      <c r="AA129" s="36" t="s">
        <v>907</v>
      </c>
      <c r="AB129" s="36" t="s">
        <v>224</v>
      </c>
      <c r="AC129" s="36" t="s">
        <v>76</v>
      </c>
      <c r="AD129" s="36" t="s">
        <v>908</v>
      </c>
      <c r="AE129" s="36" t="s">
        <v>909</v>
      </c>
      <c r="AF129" s="36" t="s">
        <v>84</v>
      </c>
      <c r="AG129" s="36" t="s">
        <v>112</v>
      </c>
      <c r="AH129" s="36" t="s">
        <v>76</v>
      </c>
      <c r="AI129" s="36" t="s">
        <v>87</v>
      </c>
      <c r="AJ129" s="43" t="s">
        <v>88</v>
      </c>
      <c r="AK129" s="44" t="s">
        <v>76</v>
      </c>
      <c r="AL129" s="44" t="s">
        <v>76</v>
      </c>
      <c r="AM129" s="44" t="s">
        <v>76</v>
      </c>
      <c r="AN129" s="44" t="s">
        <v>76</v>
      </c>
      <c r="AO129" s="44" t="s">
        <v>76</v>
      </c>
      <c r="AP129" s="44" t="s">
        <v>76</v>
      </c>
      <c r="AQ129" s="44" t="s">
        <v>76</v>
      </c>
      <c r="AR129" s="44" t="s">
        <v>76</v>
      </c>
      <c r="AS129" s="44" t="s">
        <v>76</v>
      </c>
      <c r="AT129" s="44" t="s">
        <v>76</v>
      </c>
      <c r="AU129" s="44" t="s">
        <v>76</v>
      </c>
      <c r="AV129" s="44"/>
      <c r="AW129" s="44"/>
      <c r="AX129" s="44"/>
      <c r="AY129" s="44"/>
      <c r="AZ129" s="44"/>
      <c r="BA129" s="44"/>
      <c r="BB129" s="44"/>
      <c r="BC129" s="44"/>
      <c r="BD129" s="44"/>
      <c r="BE129" s="44"/>
      <c r="BF129" s="44"/>
      <c r="BG129" s="44"/>
      <c r="BH129" s="44"/>
      <c r="BI129" s="44"/>
      <c r="BJ129" s="44"/>
      <c r="BK129" s="44"/>
      <c r="BL129" s="44"/>
      <c r="BM129" s="44"/>
      <c r="BN129" s="44"/>
      <c r="BO129" s="44"/>
      <c r="BP129" s="36"/>
      <c r="BQ129" s="36"/>
    </row>
    <row r="130" spans="1:69" ht="91.5" customHeight="1">
      <c r="A130" s="36"/>
      <c r="B130" s="42" t="s">
        <v>84</v>
      </c>
      <c r="C130" s="80" t="s">
        <v>846</v>
      </c>
      <c r="D130" s="80" t="s">
        <v>678</v>
      </c>
      <c r="E130" s="109" t="s">
        <v>910</v>
      </c>
      <c r="F130" s="139">
        <v>2024</v>
      </c>
      <c r="G130" s="129">
        <v>45421</v>
      </c>
      <c r="H130" s="42" t="s">
        <v>513</v>
      </c>
      <c r="I130" s="42" t="s">
        <v>911</v>
      </c>
      <c r="J130" s="42" t="s">
        <v>912</v>
      </c>
      <c r="K130" s="36" t="s">
        <v>448</v>
      </c>
      <c r="L130" s="36" t="s">
        <v>913</v>
      </c>
      <c r="M130" s="36" t="s">
        <v>132</v>
      </c>
      <c r="N130" s="115" t="s">
        <v>360</v>
      </c>
      <c r="O130" s="115" t="s">
        <v>76</v>
      </c>
      <c r="P130" s="36" t="s">
        <v>76</v>
      </c>
      <c r="Q130" s="36" t="s">
        <v>76</v>
      </c>
      <c r="R130" s="36" t="s">
        <v>914</v>
      </c>
      <c r="S130" s="131" t="s">
        <v>915</v>
      </c>
      <c r="T130" s="162" t="s">
        <v>76</v>
      </c>
      <c r="U130" s="162" t="s">
        <v>76</v>
      </c>
      <c r="V130" s="107" t="s">
        <v>76</v>
      </c>
      <c r="W130" s="135" t="s">
        <v>76</v>
      </c>
      <c r="X130" s="82"/>
      <c r="Y130" s="36" t="s">
        <v>916</v>
      </c>
      <c r="Z130" s="36" t="s">
        <v>917</v>
      </c>
      <c r="AA130" s="36" t="s">
        <v>917</v>
      </c>
      <c r="AB130" s="36" t="s">
        <v>130</v>
      </c>
      <c r="AC130" s="36" t="s">
        <v>95</v>
      </c>
      <c r="AD130" s="36" t="s">
        <v>918</v>
      </c>
      <c r="AE130" s="36" t="s">
        <v>919</v>
      </c>
      <c r="AF130" s="36" t="s">
        <v>131</v>
      </c>
      <c r="AG130" s="36" t="s">
        <v>85</v>
      </c>
      <c r="AH130" s="129"/>
      <c r="AI130" s="36" t="s">
        <v>87</v>
      </c>
      <c r="AJ130" s="43" t="s">
        <v>84</v>
      </c>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36"/>
      <c r="BQ130" s="36"/>
    </row>
    <row r="131" spans="1:69" ht="129" customHeight="1">
      <c r="A131" s="36"/>
      <c r="B131" s="36" t="s">
        <v>133</v>
      </c>
      <c r="C131" s="80" t="s">
        <v>920</v>
      </c>
      <c r="D131" s="80" t="s">
        <v>87</v>
      </c>
      <c r="E131" s="109" t="s">
        <v>921</v>
      </c>
      <c r="F131" s="139">
        <v>2024</v>
      </c>
      <c r="G131" s="129">
        <v>45370</v>
      </c>
      <c r="H131" s="36" t="s">
        <v>922</v>
      </c>
      <c r="I131" s="36" t="s">
        <v>922</v>
      </c>
      <c r="J131" s="36" t="s">
        <v>876</v>
      </c>
      <c r="K131" s="42" t="s">
        <v>74</v>
      </c>
      <c r="L131" s="36" t="s">
        <v>141</v>
      </c>
      <c r="M131" s="89">
        <v>45422</v>
      </c>
      <c r="N131" s="115" t="s">
        <v>360</v>
      </c>
      <c r="O131" s="115" t="s">
        <v>76</v>
      </c>
      <c r="P131" s="36" t="s">
        <v>896</v>
      </c>
      <c r="Q131" s="36" t="s">
        <v>76</v>
      </c>
      <c r="R131" s="36" t="s">
        <v>923</v>
      </c>
      <c r="S131" s="131" t="s">
        <v>924</v>
      </c>
      <c r="T131" s="147">
        <v>812000000</v>
      </c>
      <c r="U131" s="163">
        <v>1345958469</v>
      </c>
      <c r="V131" s="147">
        <v>1215294626</v>
      </c>
      <c r="W131" s="164">
        <v>0</v>
      </c>
      <c r="X131" s="145" t="s">
        <v>254</v>
      </c>
      <c r="Y131" s="36" t="s">
        <v>78</v>
      </c>
      <c r="Z131" s="36" t="s">
        <v>925</v>
      </c>
      <c r="AA131" s="36" t="s">
        <v>925</v>
      </c>
      <c r="AB131" s="36" t="s">
        <v>224</v>
      </c>
      <c r="AC131" s="36" t="s">
        <v>76</v>
      </c>
      <c r="AD131" s="36" t="s">
        <v>481</v>
      </c>
      <c r="AE131" s="36" t="s">
        <v>801</v>
      </c>
      <c r="AF131" s="36" t="s">
        <v>131</v>
      </c>
      <c r="AG131" s="36" t="s">
        <v>225</v>
      </c>
      <c r="AH131" s="129"/>
      <c r="AI131" s="36" t="s">
        <v>87</v>
      </c>
      <c r="AJ131" s="43" t="s">
        <v>133</v>
      </c>
      <c r="AK131" s="44" t="s">
        <v>76</v>
      </c>
      <c r="AL131" s="44" t="s">
        <v>76</v>
      </c>
      <c r="AM131" s="44" t="s">
        <v>76</v>
      </c>
      <c r="AN131" s="44" t="s">
        <v>76</v>
      </c>
      <c r="AO131" s="44" t="s">
        <v>76</v>
      </c>
      <c r="AP131" s="44" t="s">
        <v>76</v>
      </c>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36"/>
      <c r="BQ131" s="36"/>
    </row>
    <row r="132" spans="1:69" ht="154.5" customHeight="1">
      <c r="A132" s="36"/>
      <c r="B132" s="42" t="s">
        <v>133</v>
      </c>
      <c r="C132" s="80" t="s">
        <v>926</v>
      </c>
      <c r="D132" s="80" t="s">
        <v>70</v>
      </c>
      <c r="E132" s="109" t="s">
        <v>927</v>
      </c>
      <c r="F132" s="139">
        <v>2024</v>
      </c>
      <c r="G132" s="129">
        <v>45355</v>
      </c>
      <c r="H132" s="42" t="s">
        <v>928</v>
      </c>
      <c r="I132" s="42" t="s">
        <v>928</v>
      </c>
      <c r="J132" s="42" t="s">
        <v>929</v>
      </c>
      <c r="K132" s="42" t="s">
        <v>74</v>
      </c>
      <c r="L132" s="36" t="s">
        <v>141</v>
      </c>
      <c r="M132" s="89">
        <v>45419</v>
      </c>
      <c r="N132" s="115" t="s">
        <v>360</v>
      </c>
      <c r="O132" s="115" t="s">
        <v>76</v>
      </c>
      <c r="P132" s="36" t="s">
        <v>930</v>
      </c>
      <c r="Q132" s="36"/>
      <c r="R132" s="36" t="s">
        <v>931</v>
      </c>
      <c r="S132" s="131" t="s">
        <v>932</v>
      </c>
      <c r="T132" s="106">
        <v>520000000</v>
      </c>
      <c r="U132" s="107">
        <v>1738202640</v>
      </c>
      <c r="V132" s="106">
        <v>1469736126</v>
      </c>
      <c r="W132" s="135">
        <v>1469736126</v>
      </c>
      <c r="X132" s="82" t="s">
        <v>254</v>
      </c>
      <c r="Y132" s="36" t="s">
        <v>819</v>
      </c>
      <c r="Z132" s="36" t="s">
        <v>933</v>
      </c>
      <c r="AA132" s="36" t="s">
        <v>933</v>
      </c>
      <c r="AB132" s="36" t="s">
        <v>224</v>
      </c>
      <c r="AC132" s="36" t="s">
        <v>76</v>
      </c>
      <c r="AD132" s="36" t="s">
        <v>496</v>
      </c>
      <c r="AE132" s="36" t="s">
        <v>801</v>
      </c>
      <c r="AF132" s="42" t="s">
        <v>131</v>
      </c>
      <c r="AG132" s="36" t="s">
        <v>96</v>
      </c>
      <c r="AH132" s="129"/>
      <c r="AI132" s="36" t="s">
        <v>87</v>
      </c>
      <c r="AJ132" s="43" t="s">
        <v>133</v>
      </c>
      <c r="AK132" s="44" t="s">
        <v>76</v>
      </c>
      <c r="AL132" s="44" t="s">
        <v>76</v>
      </c>
      <c r="AM132" s="44" t="s">
        <v>76</v>
      </c>
      <c r="AN132" s="44" t="s">
        <v>76</v>
      </c>
      <c r="AO132" s="44" t="s">
        <v>76</v>
      </c>
      <c r="AP132" s="44" t="s">
        <v>76</v>
      </c>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36"/>
      <c r="BQ132" s="36"/>
    </row>
    <row r="133" spans="1:69" ht="129" customHeight="1">
      <c r="A133" s="42"/>
      <c r="B133" s="42" t="s">
        <v>133</v>
      </c>
      <c r="C133" s="42">
        <v>2601188</v>
      </c>
      <c r="D133" s="80" t="s">
        <v>87</v>
      </c>
      <c r="E133" s="109" t="s">
        <v>934</v>
      </c>
      <c r="F133" s="139">
        <v>2024</v>
      </c>
      <c r="G133" s="129">
        <v>45420</v>
      </c>
      <c r="H133" s="36" t="s">
        <v>935</v>
      </c>
      <c r="I133" s="36" t="s">
        <v>936</v>
      </c>
      <c r="J133" s="36" t="s">
        <v>937</v>
      </c>
      <c r="K133" s="42" t="s">
        <v>74</v>
      </c>
      <c r="L133" s="36" t="s">
        <v>91</v>
      </c>
      <c r="M133" s="89">
        <v>45419</v>
      </c>
      <c r="N133" s="115" t="s">
        <v>208</v>
      </c>
      <c r="O133" s="115" t="s">
        <v>76</v>
      </c>
      <c r="P133" s="36" t="s">
        <v>896</v>
      </c>
      <c r="Q133" s="36" t="s">
        <v>76</v>
      </c>
      <c r="R133" s="36" t="s">
        <v>938</v>
      </c>
      <c r="S133" s="131" t="s">
        <v>939</v>
      </c>
      <c r="T133" s="106">
        <v>50778560</v>
      </c>
      <c r="U133" s="107">
        <v>50778560</v>
      </c>
      <c r="V133" s="107" t="s">
        <v>76</v>
      </c>
      <c r="W133" s="108"/>
      <c r="X133" s="82" t="s">
        <v>254</v>
      </c>
      <c r="Y133" s="36" t="s">
        <v>78</v>
      </c>
      <c r="Z133" s="36" t="s">
        <v>940</v>
      </c>
      <c r="AA133" s="36" t="s">
        <v>940</v>
      </c>
      <c r="AB133" s="36" t="s">
        <v>100</v>
      </c>
      <c r="AC133" s="36" t="s">
        <v>429</v>
      </c>
      <c r="AD133" s="36" t="s">
        <v>941</v>
      </c>
      <c r="AE133" s="36" t="s">
        <v>475</v>
      </c>
      <c r="AF133" s="42" t="s">
        <v>84</v>
      </c>
      <c r="AG133" s="36" t="s">
        <v>942</v>
      </c>
      <c r="AH133" s="36" t="s">
        <v>132</v>
      </c>
      <c r="AI133" s="36" t="s">
        <v>87</v>
      </c>
      <c r="AJ133" s="43" t="s">
        <v>133</v>
      </c>
      <c r="AK133" s="44" t="s">
        <v>76</v>
      </c>
      <c r="AL133" s="44" t="s">
        <v>76</v>
      </c>
      <c r="AM133" s="44" t="s">
        <v>76</v>
      </c>
      <c r="AN133" s="44" t="s">
        <v>76</v>
      </c>
      <c r="AO133" s="44" t="s">
        <v>76</v>
      </c>
      <c r="AP133" s="44" t="s">
        <v>76</v>
      </c>
      <c r="AQ133" s="44" t="s">
        <v>76</v>
      </c>
      <c r="AR133" s="44" t="s">
        <v>76</v>
      </c>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36"/>
      <c r="BQ133" s="36"/>
    </row>
    <row r="134" spans="1:69" ht="129" customHeight="1">
      <c r="A134" s="42"/>
      <c r="B134" s="42" t="s">
        <v>88</v>
      </c>
      <c r="C134" s="80" t="s">
        <v>943</v>
      </c>
      <c r="D134" s="80" t="s">
        <v>70</v>
      </c>
      <c r="E134" s="109" t="s">
        <v>944</v>
      </c>
      <c r="F134" s="139">
        <v>2024</v>
      </c>
      <c r="G134" s="129">
        <v>45415</v>
      </c>
      <c r="H134" s="42" t="s">
        <v>945</v>
      </c>
      <c r="I134" s="42" t="s">
        <v>945</v>
      </c>
      <c r="J134" s="42" t="s">
        <v>946</v>
      </c>
      <c r="K134" s="42" t="s">
        <v>74</v>
      </c>
      <c r="L134" s="37" t="s">
        <v>157</v>
      </c>
      <c r="M134" s="89">
        <v>45412</v>
      </c>
      <c r="N134" s="115" t="s">
        <v>208</v>
      </c>
      <c r="O134" s="115" t="s">
        <v>76</v>
      </c>
      <c r="P134" s="36" t="s">
        <v>946</v>
      </c>
      <c r="Q134" s="36" t="s">
        <v>84</v>
      </c>
      <c r="R134" s="36" t="s">
        <v>947</v>
      </c>
      <c r="S134" s="131" t="s">
        <v>948</v>
      </c>
      <c r="T134" s="162" t="s">
        <v>76</v>
      </c>
      <c r="U134" s="106" t="s">
        <v>76</v>
      </c>
      <c r="V134" s="107" t="s">
        <v>76</v>
      </c>
      <c r="W134" s="135" t="s">
        <v>76</v>
      </c>
      <c r="X134" s="82" t="s">
        <v>76</v>
      </c>
      <c r="Y134" s="36" t="s">
        <v>78</v>
      </c>
      <c r="Z134" s="36" t="s">
        <v>949</v>
      </c>
      <c r="AA134" s="36" t="s">
        <v>949</v>
      </c>
      <c r="AB134" s="36" t="s">
        <v>94</v>
      </c>
      <c r="AC134" s="42" t="s">
        <v>187</v>
      </c>
      <c r="AD134" s="36" t="s">
        <v>950</v>
      </c>
      <c r="AE134" s="36" t="s">
        <v>801</v>
      </c>
      <c r="AF134" s="42" t="s">
        <v>84</v>
      </c>
      <c r="AG134" s="36" t="s">
        <v>858</v>
      </c>
      <c r="AH134" s="129"/>
      <c r="AI134" s="36" t="s">
        <v>301</v>
      </c>
      <c r="AJ134" s="43" t="s">
        <v>84</v>
      </c>
      <c r="AK134" s="44" t="s">
        <v>76</v>
      </c>
      <c r="AL134" s="44" t="s">
        <v>76</v>
      </c>
      <c r="AM134" s="44" t="s">
        <v>76</v>
      </c>
      <c r="AN134" s="44" t="s">
        <v>76</v>
      </c>
      <c r="AO134" s="44" t="s">
        <v>76</v>
      </c>
      <c r="AP134" s="44" t="s">
        <v>76</v>
      </c>
      <c r="AQ134" s="44" t="s">
        <v>76</v>
      </c>
      <c r="AR134" s="44" t="s">
        <v>76</v>
      </c>
      <c r="AS134" s="44" t="s">
        <v>76</v>
      </c>
      <c r="AT134" s="44" t="s">
        <v>76</v>
      </c>
      <c r="AU134" s="44" t="s">
        <v>76</v>
      </c>
      <c r="AV134" s="44" t="s">
        <v>76</v>
      </c>
      <c r="AW134" s="44" t="s">
        <v>76</v>
      </c>
      <c r="AX134" s="44"/>
      <c r="AY134" s="44"/>
      <c r="AZ134" s="44"/>
      <c r="BA134" s="44"/>
      <c r="BB134" s="44"/>
      <c r="BC134" s="44"/>
      <c r="BD134" s="44"/>
      <c r="BE134" s="44"/>
      <c r="BF134" s="44"/>
      <c r="BG134" s="44"/>
      <c r="BH134" s="44"/>
      <c r="BI134" s="44"/>
      <c r="BJ134" s="44"/>
      <c r="BK134" s="44"/>
      <c r="BL134" s="44"/>
      <c r="BM134" s="44"/>
      <c r="BN134" s="44"/>
      <c r="BO134" s="44"/>
      <c r="BP134" s="36"/>
      <c r="BQ134" s="36"/>
    </row>
    <row r="135" spans="1:69" ht="129" customHeight="1">
      <c r="A135" s="42"/>
      <c r="B135" s="42" t="s">
        <v>88</v>
      </c>
      <c r="C135" s="80" t="s">
        <v>951</v>
      </c>
      <c r="D135" s="80" t="s">
        <v>87</v>
      </c>
      <c r="E135" s="109" t="s">
        <v>952</v>
      </c>
      <c r="F135" s="139">
        <v>2024</v>
      </c>
      <c r="G135" s="129">
        <v>45546</v>
      </c>
      <c r="H135" s="42" t="s">
        <v>953</v>
      </c>
      <c r="I135" s="42" t="s">
        <v>953</v>
      </c>
      <c r="J135" s="80" t="s">
        <v>126</v>
      </c>
      <c r="K135" s="37" t="s">
        <v>448</v>
      </c>
      <c r="L135" s="36" t="s">
        <v>954</v>
      </c>
      <c r="M135" s="36"/>
      <c r="N135" s="115" t="s">
        <v>955</v>
      </c>
      <c r="O135" s="115" t="s">
        <v>76</v>
      </c>
      <c r="P135" s="36" t="s">
        <v>643</v>
      </c>
      <c r="Q135" s="36" t="s">
        <v>76</v>
      </c>
      <c r="R135" s="36" t="s">
        <v>956</v>
      </c>
      <c r="S135" s="36" t="s">
        <v>956</v>
      </c>
      <c r="T135" s="106">
        <v>128504408</v>
      </c>
      <c r="U135" s="106" t="s">
        <v>957</v>
      </c>
      <c r="V135" s="165"/>
      <c r="W135" s="108"/>
      <c r="X135" s="82" t="s">
        <v>254</v>
      </c>
      <c r="Y135" s="36" t="s">
        <v>78</v>
      </c>
      <c r="Z135" s="36" t="s">
        <v>552</v>
      </c>
      <c r="AA135" s="36" t="s">
        <v>552</v>
      </c>
      <c r="AB135" s="36" t="s">
        <v>94</v>
      </c>
      <c r="AC135" s="42" t="s">
        <v>187</v>
      </c>
      <c r="AD135" s="36" t="s">
        <v>958</v>
      </c>
      <c r="AE135" s="36" t="s">
        <v>821</v>
      </c>
      <c r="AF135" s="42" t="s">
        <v>84</v>
      </c>
      <c r="AG135" s="36" t="s">
        <v>96</v>
      </c>
      <c r="AH135" s="36" t="s">
        <v>76</v>
      </c>
      <c r="AI135" s="36" t="s">
        <v>87</v>
      </c>
      <c r="AJ135" s="43" t="s">
        <v>84</v>
      </c>
      <c r="AK135" s="44" t="s">
        <v>76</v>
      </c>
      <c r="AL135" s="44" t="s">
        <v>76</v>
      </c>
      <c r="AM135" s="44" t="s">
        <v>76</v>
      </c>
      <c r="AN135" s="44" t="s">
        <v>76</v>
      </c>
      <c r="AO135" s="44" t="s">
        <v>76</v>
      </c>
      <c r="AP135" s="44" t="s">
        <v>76</v>
      </c>
      <c r="AQ135" s="44" t="s">
        <v>76</v>
      </c>
      <c r="AR135" s="44" t="s">
        <v>76</v>
      </c>
      <c r="AS135" s="44" t="s">
        <v>76</v>
      </c>
      <c r="AT135" s="44" t="s">
        <v>76</v>
      </c>
      <c r="AU135" s="44" t="s">
        <v>76</v>
      </c>
      <c r="AV135" s="44" t="s">
        <v>76</v>
      </c>
      <c r="AW135" s="44" t="s">
        <v>76</v>
      </c>
      <c r="AX135" s="44"/>
      <c r="AY135" s="44"/>
      <c r="AZ135" s="44"/>
      <c r="BA135" s="44"/>
      <c r="BB135" s="44"/>
      <c r="BC135" s="44"/>
      <c r="BD135" s="44"/>
      <c r="BE135" s="44"/>
      <c r="BF135" s="44"/>
      <c r="BG135" s="44"/>
      <c r="BH135" s="44"/>
      <c r="BI135" s="44"/>
      <c r="BJ135" s="44"/>
      <c r="BK135" s="44"/>
      <c r="BL135" s="44"/>
      <c r="BM135" s="44"/>
      <c r="BN135" s="44"/>
      <c r="BO135" s="44"/>
      <c r="BP135" s="36"/>
      <c r="BQ135" s="36"/>
    </row>
    <row r="136" spans="1:69" ht="129" customHeight="1">
      <c r="A136" s="166"/>
      <c r="B136" s="166" t="s">
        <v>84</v>
      </c>
      <c r="C136" s="167" t="s">
        <v>846</v>
      </c>
      <c r="D136" s="167" t="s">
        <v>70</v>
      </c>
      <c r="E136" s="168" t="s">
        <v>959</v>
      </c>
      <c r="F136" s="169">
        <v>2024</v>
      </c>
      <c r="G136" s="170">
        <v>45334</v>
      </c>
      <c r="H136" s="166" t="s">
        <v>960</v>
      </c>
      <c r="I136" s="166" t="s">
        <v>960</v>
      </c>
      <c r="J136" s="167" t="s">
        <v>961</v>
      </c>
      <c r="K136" s="166" t="s">
        <v>74</v>
      </c>
      <c r="L136" s="37" t="s">
        <v>157</v>
      </c>
      <c r="M136" s="170">
        <v>45335</v>
      </c>
      <c r="N136" s="169" t="s">
        <v>208</v>
      </c>
      <c r="O136" s="171" t="s">
        <v>76</v>
      </c>
      <c r="P136" s="169" t="s">
        <v>962</v>
      </c>
      <c r="Q136" s="169" t="s">
        <v>133</v>
      </c>
      <c r="R136" s="169" t="s">
        <v>963</v>
      </c>
      <c r="S136" s="172" t="s">
        <v>964</v>
      </c>
      <c r="T136" s="173">
        <v>0</v>
      </c>
      <c r="U136" s="174">
        <v>0</v>
      </c>
      <c r="V136" s="173">
        <v>0</v>
      </c>
      <c r="W136" s="171" t="s">
        <v>76</v>
      </c>
      <c r="X136" s="175" t="s">
        <v>965</v>
      </c>
      <c r="Y136" s="169" t="s">
        <v>110</v>
      </c>
      <c r="Z136" s="169" t="s">
        <v>966</v>
      </c>
      <c r="AA136" s="169" t="s">
        <v>966</v>
      </c>
      <c r="AB136" s="169" t="s">
        <v>100</v>
      </c>
      <c r="AC136" s="169" t="s">
        <v>429</v>
      </c>
      <c r="AD136" s="169" t="s">
        <v>110</v>
      </c>
      <c r="AE136" s="169" t="s">
        <v>801</v>
      </c>
      <c r="AF136" s="166" t="s">
        <v>84</v>
      </c>
      <c r="AG136" s="169" t="s">
        <v>858</v>
      </c>
      <c r="AH136" s="170"/>
      <c r="AI136" s="169" t="s">
        <v>301</v>
      </c>
      <c r="AJ136" s="176" t="s">
        <v>133</v>
      </c>
      <c r="AK136" s="177" t="s">
        <v>76</v>
      </c>
      <c r="AL136" s="177" t="s">
        <v>76</v>
      </c>
      <c r="AM136" s="177" t="s">
        <v>76</v>
      </c>
      <c r="AN136" s="177" t="s">
        <v>76</v>
      </c>
      <c r="AO136" s="177" t="s">
        <v>76</v>
      </c>
      <c r="AP136" s="177" t="s">
        <v>76</v>
      </c>
      <c r="AQ136" s="177"/>
      <c r="AR136" s="177"/>
      <c r="AS136" s="177"/>
      <c r="AT136" s="177"/>
      <c r="AU136" s="177"/>
      <c r="AV136" s="177"/>
      <c r="AW136" s="177"/>
      <c r="AX136" s="177"/>
      <c r="AY136" s="177"/>
      <c r="AZ136" s="177"/>
      <c r="BA136" s="177"/>
      <c r="BB136" s="177"/>
      <c r="BC136" s="177"/>
      <c r="BD136" s="177"/>
      <c r="BE136" s="177"/>
      <c r="BF136" s="177"/>
      <c r="BG136" s="177"/>
      <c r="BH136" s="177"/>
      <c r="BI136" s="177"/>
      <c r="BJ136" s="177"/>
      <c r="BK136" s="177"/>
      <c r="BL136" s="177"/>
      <c r="BM136" s="177"/>
      <c r="BN136" s="177"/>
      <c r="BO136" s="177"/>
      <c r="BP136" s="169"/>
      <c r="BQ136" s="169"/>
    </row>
    <row r="137" spans="1:69" ht="129" customHeight="1">
      <c r="A137" s="42"/>
      <c r="B137" s="42" t="s">
        <v>88</v>
      </c>
      <c r="C137" s="80" t="s">
        <v>967</v>
      </c>
      <c r="D137" s="80" t="s">
        <v>70</v>
      </c>
      <c r="E137" s="109" t="s">
        <v>968</v>
      </c>
      <c r="F137" s="139">
        <v>2024</v>
      </c>
      <c r="G137" s="129">
        <v>45412</v>
      </c>
      <c r="H137" s="42" t="s">
        <v>969</v>
      </c>
      <c r="I137" s="42" t="s">
        <v>969</v>
      </c>
      <c r="J137" s="42" t="s">
        <v>73</v>
      </c>
      <c r="K137" s="42" t="s">
        <v>74</v>
      </c>
      <c r="L137" s="36" t="s">
        <v>91</v>
      </c>
      <c r="M137" s="89">
        <v>45411</v>
      </c>
      <c r="N137" s="115" t="s">
        <v>208</v>
      </c>
      <c r="O137" s="115" t="s">
        <v>76</v>
      </c>
      <c r="P137" s="36"/>
      <c r="Q137" s="36" t="s">
        <v>76</v>
      </c>
      <c r="R137" s="36" t="s">
        <v>970</v>
      </c>
      <c r="S137" s="131" t="s">
        <v>971</v>
      </c>
      <c r="T137" s="106">
        <v>83128565</v>
      </c>
      <c r="U137" s="107">
        <v>83128565</v>
      </c>
      <c r="V137" s="106"/>
      <c r="W137" s="135"/>
      <c r="X137" s="82"/>
      <c r="Y137" s="36" t="s">
        <v>78</v>
      </c>
      <c r="Z137" s="36" t="s">
        <v>972</v>
      </c>
      <c r="AA137" s="36" t="s">
        <v>972</v>
      </c>
      <c r="AB137" s="36" t="s">
        <v>94</v>
      </c>
      <c r="AC137" s="42" t="s">
        <v>187</v>
      </c>
      <c r="AD137" s="36" t="s">
        <v>950</v>
      </c>
      <c r="AE137" s="36" t="s">
        <v>801</v>
      </c>
      <c r="AF137" s="42" t="s">
        <v>84</v>
      </c>
      <c r="AG137" s="36" t="s">
        <v>96</v>
      </c>
      <c r="AH137" s="129"/>
      <c r="AI137" s="36" t="s">
        <v>87</v>
      </c>
      <c r="AJ137" s="43" t="s">
        <v>84</v>
      </c>
      <c r="AK137" s="44" t="s">
        <v>76</v>
      </c>
      <c r="AL137" s="44" t="s">
        <v>76</v>
      </c>
      <c r="AM137" s="44" t="s">
        <v>76</v>
      </c>
      <c r="AN137" s="44" t="s">
        <v>76</v>
      </c>
      <c r="AO137" s="44" t="s">
        <v>76</v>
      </c>
      <c r="AP137" s="44" t="s">
        <v>76</v>
      </c>
      <c r="AQ137" s="44" t="s">
        <v>76</v>
      </c>
      <c r="AR137" s="44" t="s">
        <v>76</v>
      </c>
      <c r="AS137" s="44" t="s">
        <v>76</v>
      </c>
      <c r="AT137" s="44" t="s">
        <v>76</v>
      </c>
      <c r="AU137" s="44" t="s">
        <v>76</v>
      </c>
      <c r="AV137" s="44" t="s">
        <v>76</v>
      </c>
      <c r="AW137" s="44" t="s">
        <v>76</v>
      </c>
      <c r="AX137" s="44"/>
      <c r="AY137" s="44"/>
      <c r="AZ137" s="44"/>
      <c r="BA137" s="44"/>
      <c r="BB137" s="44"/>
      <c r="BC137" s="44"/>
      <c r="BD137" s="44"/>
      <c r="BE137" s="44"/>
      <c r="BF137" s="44"/>
      <c r="BG137" s="44"/>
      <c r="BH137" s="44"/>
      <c r="BI137" s="44"/>
      <c r="BJ137" s="44"/>
      <c r="BK137" s="44"/>
      <c r="BL137" s="44"/>
      <c r="BM137" s="44"/>
      <c r="BN137" s="44"/>
      <c r="BO137" s="44"/>
      <c r="BP137" s="36"/>
      <c r="BQ137" s="36"/>
    </row>
    <row r="138" spans="1:69" ht="129" customHeight="1">
      <c r="A138" s="42"/>
      <c r="B138" s="42" t="s">
        <v>88</v>
      </c>
      <c r="C138" s="80" t="s">
        <v>973</v>
      </c>
      <c r="D138" s="80" t="s">
        <v>70</v>
      </c>
      <c r="E138" s="109" t="s">
        <v>974</v>
      </c>
      <c r="F138" s="139">
        <v>2024</v>
      </c>
      <c r="G138" s="129">
        <v>45411</v>
      </c>
      <c r="H138" s="42" t="s">
        <v>975</v>
      </c>
      <c r="I138" s="42" t="s">
        <v>975</v>
      </c>
      <c r="J138" s="42" t="s">
        <v>73</v>
      </c>
      <c r="K138" s="42" t="s">
        <v>74</v>
      </c>
      <c r="L138" s="37" t="s">
        <v>157</v>
      </c>
      <c r="M138" s="89">
        <v>45411</v>
      </c>
      <c r="N138" s="115" t="s">
        <v>208</v>
      </c>
      <c r="O138" s="115" t="s">
        <v>76</v>
      </c>
      <c r="P138" s="36" t="s">
        <v>76</v>
      </c>
      <c r="Q138" s="36" t="s">
        <v>133</v>
      </c>
      <c r="R138" s="36" t="s">
        <v>976</v>
      </c>
      <c r="S138" s="131" t="s">
        <v>948</v>
      </c>
      <c r="T138" s="106">
        <v>0</v>
      </c>
      <c r="U138" s="106" t="s">
        <v>76</v>
      </c>
      <c r="V138" s="107" t="s">
        <v>76</v>
      </c>
      <c r="W138" s="135" t="s">
        <v>76</v>
      </c>
      <c r="X138" s="82" t="s">
        <v>977</v>
      </c>
      <c r="Y138" s="36" t="s">
        <v>78</v>
      </c>
      <c r="Z138" s="36" t="s">
        <v>978</v>
      </c>
      <c r="AA138" s="36" t="s">
        <v>978</v>
      </c>
      <c r="AB138" s="42" t="s">
        <v>80</v>
      </c>
      <c r="AC138" s="36" t="s">
        <v>81</v>
      </c>
      <c r="AD138" s="36" t="s">
        <v>845</v>
      </c>
      <c r="AE138" s="36" t="s">
        <v>801</v>
      </c>
      <c r="AF138" s="36" t="s">
        <v>84</v>
      </c>
      <c r="AG138" s="36" t="s">
        <v>85</v>
      </c>
      <c r="AH138" s="36" t="s">
        <v>76</v>
      </c>
      <c r="AI138" s="36" t="s">
        <v>301</v>
      </c>
      <c r="AJ138" s="43" t="s">
        <v>88</v>
      </c>
      <c r="AK138" s="44" t="s">
        <v>76</v>
      </c>
      <c r="AL138" s="44" t="s">
        <v>76</v>
      </c>
      <c r="AM138" s="44" t="s">
        <v>76</v>
      </c>
      <c r="AN138" s="44" t="s">
        <v>76</v>
      </c>
      <c r="AO138" s="44" t="s">
        <v>76</v>
      </c>
      <c r="AP138" s="44" t="s">
        <v>76</v>
      </c>
      <c r="AQ138" s="44" t="s">
        <v>76</v>
      </c>
      <c r="AR138" s="44" t="s">
        <v>76</v>
      </c>
      <c r="AS138" s="44" t="s">
        <v>76</v>
      </c>
      <c r="AT138" s="44" t="s">
        <v>76</v>
      </c>
      <c r="AU138" s="44" t="s">
        <v>76</v>
      </c>
      <c r="AV138" s="44"/>
      <c r="AW138" s="44" t="s">
        <v>76</v>
      </c>
      <c r="AX138" s="44"/>
      <c r="AY138" s="44"/>
      <c r="AZ138" s="44"/>
      <c r="BA138" s="44"/>
      <c r="BB138" s="44"/>
      <c r="BC138" s="44"/>
      <c r="BD138" s="44"/>
      <c r="BE138" s="44"/>
      <c r="BF138" s="44"/>
      <c r="BG138" s="44"/>
      <c r="BH138" s="44"/>
      <c r="BI138" s="44"/>
      <c r="BJ138" s="44"/>
      <c r="BK138" s="44"/>
      <c r="BL138" s="44"/>
      <c r="BM138" s="44"/>
      <c r="BN138" s="44"/>
      <c r="BO138" s="44"/>
      <c r="BP138" s="36"/>
      <c r="BQ138" s="36"/>
    </row>
    <row r="139" spans="1:69" ht="154.5" customHeight="1">
      <c r="A139" s="36"/>
      <c r="B139" s="42" t="s">
        <v>88</v>
      </c>
      <c r="C139" s="80" t="s">
        <v>979</v>
      </c>
      <c r="D139" s="80" t="s">
        <v>70</v>
      </c>
      <c r="E139" s="109" t="s">
        <v>980</v>
      </c>
      <c r="F139" s="139">
        <v>2024</v>
      </c>
      <c r="G139" s="129">
        <v>45411</v>
      </c>
      <c r="H139" s="42" t="s">
        <v>981</v>
      </c>
      <c r="I139" s="42" t="s">
        <v>981</v>
      </c>
      <c r="J139" s="42" t="s">
        <v>73</v>
      </c>
      <c r="K139" s="36" t="s">
        <v>74</v>
      </c>
      <c r="L139" s="36" t="s">
        <v>954</v>
      </c>
      <c r="M139" s="89">
        <v>45407</v>
      </c>
      <c r="N139" s="115" t="s">
        <v>339</v>
      </c>
      <c r="O139" s="134" t="s">
        <v>76</v>
      </c>
      <c r="P139" s="36" t="s">
        <v>76</v>
      </c>
      <c r="Q139" s="36" t="s">
        <v>76</v>
      </c>
      <c r="R139" s="36" t="s">
        <v>982</v>
      </c>
      <c r="S139" s="131" t="s">
        <v>948</v>
      </c>
      <c r="T139" s="106">
        <v>55427000</v>
      </c>
      <c r="U139" s="107">
        <v>59953669.189999998</v>
      </c>
      <c r="V139" s="106">
        <v>56659477</v>
      </c>
      <c r="W139" s="135">
        <v>56659477</v>
      </c>
      <c r="X139" s="82" t="s">
        <v>977</v>
      </c>
      <c r="Y139" s="36" t="s">
        <v>78</v>
      </c>
      <c r="Z139" s="36" t="s">
        <v>490</v>
      </c>
      <c r="AA139" s="36" t="s">
        <v>490</v>
      </c>
      <c r="AB139" s="36" t="s">
        <v>130</v>
      </c>
      <c r="AC139" s="36" t="s">
        <v>95</v>
      </c>
      <c r="AD139" s="36" t="s">
        <v>983</v>
      </c>
      <c r="AE139" s="36" t="s">
        <v>801</v>
      </c>
      <c r="AF139" s="42" t="s">
        <v>84</v>
      </c>
      <c r="AG139" s="36" t="s">
        <v>112</v>
      </c>
      <c r="AH139" s="129"/>
      <c r="AI139" s="36" t="s">
        <v>87</v>
      </c>
      <c r="AJ139" s="43" t="s">
        <v>133</v>
      </c>
      <c r="AK139" s="44" t="s">
        <v>76</v>
      </c>
      <c r="AL139" s="44" t="s">
        <v>76</v>
      </c>
      <c r="AM139" s="44" t="s">
        <v>76</v>
      </c>
      <c r="AN139" s="44" t="s">
        <v>76</v>
      </c>
      <c r="AO139" s="44" t="s">
        <v>76</v>
      </c>
      <c r="AP139" s="44" t="s">
        <v>76</v>
      </c>
      <c r="AQ139" s="44" t="s">
        <v>76</v>
      </c>
      <c r="AR139" s="44" t="s">
        <v>76</v>
      </c>
      <c r="AS139" s="44" t="s">
        <v>76</v>
      </c>
      <c r="AT139" s="44" t="s">
        <v>76</v>
      </c>
      <c r="AU139" s="44"/>
      <c r="AV139" s="44"/>
      <c r="AW139" s="44"/>
      <c r="AX139" s="44"/>
      <c r="AY139" s="44"/>
      <c r="AZ139" s="44"/>
      <c r="BA139" s="44"/>
      <c r="BB139" s="44"/>
      <c r="BC139" s="44"/>
      <c r="BD139" s="44"/>
      <c r="BE139" s="44"/>
      <c r="BF139" s="44"/>
      <c r="BG139" s="44"/>
      <c r="BH139" s="44"/>
      <c r="BI139" s="44"/>
      <c r="BJ139" s="44"/>
      <c r="BK139" s="44"/>
      <c r="BL139" s="44"/>
      <c r="BM139" s="44"/>
      <c r="BN139" s="44"/>
      <c r="BO139" s="44"/>
      <c r="BP139" s="36"/>
      <c r="BQ139" s="36"/>
    </row>
    <row r="140" spans="1:69" ht="129" customHeight="1">
      <c r="A140" s="42"/>
      <c r="B140" s="42" t="s">
        <v>88</v>
      </c>
      <c r="C140" s="80" t="s">
        <v>984</v>
      </c>
      <c r="D140" s="80" t="s">
        <v>70</v>
      </c>
      <c r="E140" s="109" t="s">
        <v>985</v>
      </c>
      <c r="F140" s="139">
        <v>2024</v>
      </c>
      <c r="G140" s="129">
        <v>45398</v>
      </c>
      <c r="H140" s="42" t="s">
        <v>986</v>
      </c>
      <c r="I140" s="42" t="s">
        <v>986</v>
      </c>
      <c r="J140" s="80" t="s">
        <v>987</v>
      </c>
      <c r="K140" s="42" t="s">
        <v>74</v>
      </c>
      <c r="L140" s="36" t="s">
        <v>141</v>
      </c>
      <c r="M140" s="129">
        <v>45398</v>
      </c>
      <c r="N140" s="115" t="s">
        <v>360</v>
      </c>
      <c r="O140" s="133">
        <v>0</v>
      </c>
      <c r="P140" s="36" t="s">
        <v>76</v>
      </c>
      <c r="Q140" s="36" t="s">
        <v>84</v>
      </c>
      <c r="R140" s="178" t="s">
        <v>988</v>
      </c>
      <c r="S140" s="131" t="s">
        <v>989</v>
      </c>
      <c r="T140" s="106">
        <v>92800000</v>
      </c>
      <c r="U140" s="106" t="s">
        <v>76</v>
      </c>
      <c r="V140" s="107" t="s">
        <v>76</v>
      </c>
      <c r="W140" s="135" t="s">
        <v>76</v>
      </c>
      <c r="X140" s="82" t="s">
        <v>965</v>
      </c>
      <c r="Y140" s="36" t="s">
        <v>819</v>
      </c>
      <c r="Z140" s="36" t="s">
        <v>990</v>
      </c>
      <c r="AA140" s="36" t="s">
        <v>990</v>
      </c>
      <c r="AB140" s="42" t="s">
        <v>80</v>
      </c>
      <c r="AC140" s="42" t="s">
        <v>81</v>
      </c>
      <c r="AD140" s="36" t="s">
        <v>991</v>
      </c>
      <c r="AE140" s="36" t="s">
        <v>801</v>
      </c>
      <c r="AF140" s="42"/>
      <c r="AG140" s="36" t="s">
        <v>225</v>
      </c>
      <c r="AH140" s="129"/>
      <c r="AI140" s="36" t="s">
        <v>87</v>
      </c>
      <c r="AJ140" s="43" t="s">
        <v>133</v>
      </c>
      <c r="AK140" s="44" t="s">
        <v>76</v>
      </c>
      <c r="AL140" s="44" t="s">
        <v>76</v>
      </c>
      <c r="AM140" s="44" t="s">
        <v>76</v>
      </c>
      <c r="AN140" s="44" t="s">
        <v>76</v>
      </c>
      <c r="AO140" s="44" t="s">
        <v>76</v>
      </c>
      <c r="AP140" s="44" t="s">
        <v>76</v>
      </c>
      <c r="AQ140" s="44"/>
      <c r="AR140" s="44"/>
      <c r="AS140" s="44"/>
      <c r="AT140" s="44"/>
      <c r="AU140" s="44"/>
      <c r="AV140" s="44"/>
      <c r="AW140" s="44"/>
      <c r="AX140" s="44"/>
      <c r="AY140" s="44"/>
      <c r="AZ140" s="44"/>
      <c r="BA140" s="44"/>
      <c r="BB140" s="44"/>
      <c r="BC140" s="44"/>
      <c r="BD140" s="44"/>
      <c r="BE140" s="44"/>
      <c r="BF140" s="44"/>
      <c r="BG140" s="44"/>
      <c r="BH140" s="44"/>
      <c r="BI140" s="44"/>
      <c r="BJ140" s="44"/>
      <c r="BK140" s="44"/>
      <c r="BL140" s="44"/>
      <c r="BM140" s="44"/>
      <c r="BN140" s="44"/>
      <c r="BO140" s="44"/>
      <c r="BP140" s="36"/>
      <c r="BQ140" s="36"/>
    </row>
    <row r="141" spans="1:69" ht="129" customHeight="1">
      <c r="A141" s="42"/>
      <c r="B141" s="42" t="s">
        <v>88</v>
      </c>
      <c r="C141" s="80" t="s">
        <v>992</v>
      </c>
      <c r="D141" s="80" t="s">
        <v>70</v>
      </c>
      <c r="E141" s="109" t="s">
        <v>993</v>
      </c>
      <c r="F141" s="36">
        <v>2024</v>
      </c>
      <c r="G141" s="129">
        <v>45385</v>
      </c>
      <c r="H141" s="42" t="s">
        <v>994</v>
      </c>
      <c r="I141" s="42" t="s">
        <v>995</v>
      </c>
      <c r="J141" s="80" t="s">
        <v>996</v>
      </c>
      <c r="K141" s="42" t="s">
        <v>74</v>
      </c>
      <c r="L141" s="36" t="s">
        <v>141</v>
      </c>
      <c r="M141" s="129">
        <v>45371</v>
      </c>
      <c r="N141" s="115" t="s">
        <v>360</v>
      </c>
      <c r="O141" s="133">
        <v>0</v>
      </c>
      <c r="P141" s="36" t="s">
        <v>76</v>
      </c>
      <c r="Q141" s="36" t="s">
        <v>84</v>
      </c>
      <c r="R141" s="179" t="s">
        <v>997</v>
      </c>
      <c r="S141" s="131" t="s">
        <v>998</v>
      </c>
      <c r="T141" s="106">
        <v>485000000</v>
      </c>
      <c r="U141" s="106" t="s">
        <v>76</v>
      </c>
      <c r="V141" s="107" t="s">
        <v>76</v>
      </c>
      <c r="W141" s="135" t="s">
        <v>76</v>
      </c>
      <c r="X141" s="82" t="s">
        <v>965</v>
      </c>
      <c r="Y141" s="36" t="s">
        <v>819</v>
      </c>
      <c r="Z141" s="36" t="s">
        <v>999</v>
      </c>
      <c r="AA141" s="36" t="s">
        <v>999</v>
      </c>
      <c r="AB141" s="36" t="s">
        <v>100</v>
      </c>
      <c r="AC141" s="36" t="s">
        <v>429</v>
      </c>
      <c r="AD141" s="36" t="s">
        <v>110</v>
      </c>
      <c r="AE141" s="36" t="s">
        <v>801</v>
      </c>
      <c r="AF141" s="42"/>
      <c r="AG141" s="36" t="s">
        <v>802</v>
      </c>
      <c r="AH141" s="129"/>
      <c r="AI141" s="36" t="s">
        <v>87</v>
      </c>
      <c r="AJ141" s="43" t="s">
        <v>133</v>
      </c>
      <c r="AK141" s="44" t="s">
        <v>76</v>
      </c>
      <c r="AL141" s="44" t="s">
        <v>76</v>
      </c>
      <c r="AM141" s="44" t="s">
        <v>76</v>
      </c>
      <c r="AN141" s="44" t="s">
        <v>76</v>
      </c>
      <c r="AO141" s="44" t="s">
        <v>76</v>
      </c>
      <c r="AP141" s="44" t="s">
        <v>76</v>
      </c>
      <c r="AQ141" s="44"/>
      <c r="AR141" s="44"/>
      <c r="AS141" s="44"/>
      <c r="AT141" s="44"/>
      <c r="AU141" s="44"/>
      <c r="AV141" s="44"/>
      <c r="AW141" s="44"/>
      <c r="AX141" s="44"/>
      <c r="AY141" s="44"/>
      <c r="AZ141" s="44"/>
      <c r="BA141" s="44"/>
      <c r="BB141" s="44"/>
      <c r="BC141" s="44"/>
      <c r="BD141" s="44"/>
      <c r="BE141" s="44"/>
      <c r="BF141" s="44"/>
      <c r="BG141" s="44"/>
      <c r="BH141" s="44"/>
      <c r="BI141" s="44"/>
      <c r="BJ141" s="44"/>
      <c r="BK141" s="44"/>
      <c r="BL141" s="44"/>
      <c r="BM141" s="44"/>
      <c r="BN141" s="44"/>
      <c r="BO141" s="44"/>
      <c r="BP141" s="36"/>
      <c r="BQ141" s="36"/>
    </row>
    <row r="142" spans="1:69" ht="129" customHeight="1">
      <c r="A142" s="42"/>
      <c r="B142" s="42" t="s">
        <v>133</v>
      </c>
      <c r="C142" s="80" t="s">
        <v>1000</v>
      </c>
      <c r="D142" s="80" t="s">
        <v>70</v>
      </c>
      <c r="E142" s="109" t="s">
        <v>1001</v>
      </c>
      <c r="F142" s="139">
        <v>2024</v>
      </c>
      <c r="G142" s="129">
        <v>45362</v>
      </c>
      <c r="H142" s="42" t="s">
        <v>1002</v>
      </c>
      <c r="I142" s="42" t="s">
        <v>876</v>
      </c>
      <c r="J142" s="42" t="s">
        <v>876</v>
      </c>
      <c r="K142" s="36" t="s">
        <v>448</v>
      </c>
      <c r="L142" s="36" t="s">
        <v>913</v>
      </c>
      <c r="M142" s="129">
        <v>45360</v>
      </c>
      <c r="N142" s="115" t="s">
        <v>208</v>
      </c>
      <c r="O142" s="134" t="s">
        <v>76</v>
      </c>
      <c r="P142" s="36" t="s">
        <v>76</v>
      </c>
      <c r="Q142" s="36" t="s">
        <v>76</v>
      </c>
      <c r="R142" s="36" t="s">
        <v>1003</v>
      </c>
      <c r="S142" s="131" t="s">
        <v>1004</v>
      </c>
      <c r="T142" s="162" t="s">
        <v>76</v>
      </c>
      <c r="U142" s="162" t="s">
        <v>76</v>
      </c>
      <c r="V142" s="107" t="s">
        <v>76</v>
      </c>
      <c r="W142" s="135" t="s">
        <v>76</v>
      </c>
      <c r="X142" s="82" t="s">
        <v>254</v>
      </c>
      <c r="Y142" s="36" t="s">
        <v>819</v>
      </c>
      <c r="Z142" s="36" t="s">
        <v>1005</v>
      </c>
      <c r="AA142" s="36" t="s">
        <v>1005</v>
      </c>
      <c r="AB142" s="36" t="s">
        <v>100</v>
      </c>
      <c r="AC142" s="36" t="s">
        <v>429</v>
      </c>
      <c r="AD142" s="36" t="s">
        <v>110</v>
      </c>
      <c r="AE142" s="36" t="s">
        <v>801</v>
      </c>
      <c r="AF142" s="42" t="s">
        <v>84</v>
      </c>
      <c r="AG142" s="36" t="s">
        <v>802</v>
      </c>
      <c r="AH142" s="129"/>
      <c r="AI142" s="36" t="s">
        <v>87</v>
      </c>
      <c r="AJ142" s="43" t="s">
        <v>133</v>
      </c>
      <c r="AK142" s="44" t="s">
        <v>76</v>
      </c>
      <c r="AL142" s="44" t="s">
        <v>76</v>
      </c>
      <c r="AM142" s="44" t="s">
        <v>76</v>
      </c>
      <c r="AN142" s="44" t="s">
        <v>76</v>
      </c>
      <c r="AO142" s="44" t="s">
        <v>76</v>
      </c>
      <c r="AP142" s="44" t="s">
        <v>76</v>
      </c>
      <c r="AQ142" s="44"/>
      <c r="AR142" s="44"/>
      <c r="AS142" s="44"/>
      <c r="AT142" s="44"/>
      <c r="AU142" s="44"/>
      <c r="AV142" s="44"/>
      <c r="AW142" s="44"/>
      <c r="AX142" s="44"/>
      <c r="AY142" s="44"/>
      <c r="AZ142" s="44"/>
      <c r="BA142" s="44"/>
      <c r="BB142" s="44"/>
      <c r="BC142" s="44"/>
      <c r="BD142" s="44"/>
      <c r="BE142" s="44"/>
      <c r="BF142" s="44"/>
      <c r="BG142" s="44"/>
      <c r="BH142" s="44"/>
      <c r="BI142" s="44"/>
      <c r="BJ142" s="44"/>
      <c r="BK142" s="44"/>
      <c r="BL142" s="44"/>
      <c r="BM142" s="44"/>
      <c r="BN142" s="44"/>
      <c r="BO142" s="44"/>
      <c r="BP142" s="36"/>
      <c r="BQ142" s="36"/>
    </row>
    <row r="143" spans="1:69" ht="129" customHeight="1">
      <c r="A143" s="42"/>
      <c r="B143" s="42" t="s">
        <v>133</v>
      </c>
      <c r="C143" s="80" t="s">
        <v>1006</v>
      </c>
      <c r="D143" s="80" t="s">
        <v>70</v>
      </c>
      <c r="E143" s="180" t="s">
        <v>1007</v>
      </c>
      <c r="F143" s="139">
        <v>2024</v>
      </c>
      <c r="G143" s="129">
        <v>45348</v>
      </c>
      <c r="H143" s="42" t="s">
        <v>866</v>
      </c>
      <c r="I143" s="42" t="s">
        <v>866</v>
      </c>
      <c r="J143" s="80" t="s">
        <v>73</v>
      </c>
      <c r="K143" s="42" t="s">
        <v>74</v>
      </c>
      <c r="L143" s="36" t="s">
        <v>91</v>
      </c>
      <c r="M143" s="129">
        <v>45349</v>
      </c>
      <c r="N143" s="115" t="s">
        <v>339</v>
      </c>
      <c r="O143" s="134" t="s">
        <v>1008</v>
      </c>
      <c r="P143" s="36" t="s">
        <v>1008</v>
      </c>
      <c r="Q143" s="36" t="s">
        <v>133</v>
      </c>
      <c r="R143" s="36" t="s">
        <v>1009</v>
      </c>
      <c r="S143" s="131" t="s">
        <v>1010</v>
      </c>
      <c r="T143" s="106">
        <v>6000000</v>
      </c>
      <c r="U143" s="107">
        <v>6000000</v>
      </c>
      <c r="V143" s="106">
        <v>0</v>
      </c>
      <c r="W143" s="135">
        <v>0</v>
      </c>
      <c r="X143" s="82" t="s">
        <v>965</v>
      </c>
      <c r="Y143" s="36" t="s">
        <v>1011</v>
      </c>
      <c r="Z143" s="36" t="s">
        <v>1012</v>
      </c>
      <c r="AA143" s="36" t="s">
        <v>1012</v>
      </c>
      <c r="AB143" s="36" t="s">
        <v>224</v>
      </c>
      <c r="AC143" s="36" t="s">
        <v>76</v>
      </c>
      <c r="AD143" s="36" t="s">
        <v>1013</v>
      </c>
      <c r="AE143" s="36" t="s">
        <v>1014</v>
      </c>
      <c r="AF143" s="42" t="s">
        <v>84</v>
      </c>
      <c r="AG143" s="36" t="s">
        <v>112</v>
      </c>
      <c r="AH143" s="129"/>
      <c r="AI143" s="36" t="s">
        <v>87</v>
      </c>
      <c r="AJ143" s="43" t="s">
        <v>133</v>
      </c>
      <c r="AK143" s="44" t="s">
        <v>76</v>
      </c>
      <c r="AL143" s="44" t="s">
        <v>76</v>
      </c>
      <c r="AM143" s="44" t="s">
        <v>76</v>
      </c>
      <c r="AN143" s="44" t="s">
        <v>76</v>
      </c>
      <c r="AO143" s="44" t="s">
        <v>76</v>
      </c>
      <c r="AP143" s="44" t="s">
        <v>76</v>
      </c>
      <c r="AQ143" s="44"/>
      <c r="AR143" s="44"/>
      <c r="AS143" s="44"/>
      <c r="AT143" s="44"/>
      <c r="AU143" s="44"/>
      <c r="AV143" s="44"/>
      <c r="AW143" s="44"/>
      <c r="AX143" s="44"/>
      <c r="AY143" s="44"/>
      <c r="AZ143" s="44"/>
      <c r="BA143" s="44"/>
      <c r="BB143" s="44"/>
      <c r="BC143" s="44"/>
      <c r="BD143" s="44"/>
      <c r="BE143" s="44"/>
      <c r="BF143" s="44"/>
      <c r="BG143" s="44"/>
      <c r="BH143" s="44"/>
      <c r="BI143" s="44"/>
      <c r="BJ143" s="44"/>
      <c r="BK143" s="44"/>
      <c r="BL143" s="44"/>
      <c r="BM143" s="44"/>
      <c r="BN143" s="44"/>
      <c r="BO143" s="44"/>
      <c r="BP143" s="36"/>
      <c r="BQ143" s="36"/>
    </row>
    <row r="144" spans="1:69" ht="129" customHeight="1">
      <c r="A144" s="42"/>
      <c r="B144" s="42" t="s">
        <v>133</v>
      </c>
      <c r="C144" s="80" t="s">
        <v>1015</v>
      </c>
      <c r="D144" s="80" t="s">
        <v>70</v>
      </c>
      <c r="E144" s="181" t="s">
        <v>1016</v>
      </c>
      <c r="F144" s="139">
        <v>2024</v>
      </c>
      <c r="G144" s="129">
        <v>45274</v>
      </c>
      <c r="H144" s="42" t="s">
        <v>1017</v>
      </c>
      <c r="I144" s="42" t="s">
        <v>1018</v>
      </c>
      <c r="J144" s="80" t="s">
        <v>73</v>
      </c>
      <c r="K144" s="42" t="s">
        <v>74</v>
      </c>
      <c r="L144" s="36" t="s">
        <v>91</v>
      </c>
      <c r="M144" s="129">
        <v>45343</v>
      </c>
      <c r="N144" s="115" t="s">
        <v>360</v>
      </c>
      <c r="O144" s="134" t="s">
        <v>76</v>
      </c>
      <c r="P144" s="36" t="s">
        <v>76</v>
      </c>
      <c r="Q144" s="36" t="s">
        <v>76</v>
      </c>
      <c r="R144" s="179" t="s">
        <v>1019</v>
      </c>
      <c r="S144" s="131" t="s">
        <v>1020</v>
      </c>
      <c r="T144" s="106">
        <v>39000000</v>
      </c>
      <c r="U144" s="107">
        <v>39000000</v>
      </c>
      <c r="V144" s="106"/>
      <c r="W144" s="135"/>
      <c r="X144" s="82" t="s">
        <v>1021</v>
      </c>
      <c r="Y144" s="36" t="s">
        <v>819</v>
      </c>
      <c r="Z144" s="36" t="s">
        <v>1022</v>
      </c>
      <c r="AA144" s="36" t="s">
        <v>1023</v>
      </c>
      <c r="AB144" s="36" t="s">
        <v>94</v>
      </c>
      <c r="AC144" s="42" t="s">
        <v>187</v>
      </c>
      <c r="AD144" s="36" t="s">
        <v>1024</v>
      </c>
      <c r="AE144" s="36" t="s">
        <v>384</v>
      </c>
      <c r="AF144" s="42" t="s">
        <v>84</v>
      </c>
      <c r="AG144" s="36" t="s">
        <v>300</v>
      </c>
      <c r="AH144" s="36" t="s">
        <v>1025</v>
      </c>
      <c r="AI144" s="36" t="s">
        <v>547</v>
      </c>
      <c r="AJ144" s="43" t="s">
        <v>133</v>
      </c>
      <c r="AK144" s="44" t="s">
        <v>76</v>
      </c>
      <c r="AL144" s="44" t="s">
        <v>76</v>
      </c>
      <c r="AM144" s="44" t="s">
        <v>76</v>
      </c>
      <c r="AN144" s="44" t="s">
        <v>76</v>
      </c>
      <c r="AO144" s="44" t="s">
        <v>76</v>
      </c>
      <c r="AP144" s="44" t="s">
        <v>76</v>
      </c>
      <c r="AQ144" s="44"/>
      <c r="AR144" s="44"/>
      <c r="AS144" s="44"/>
      <c r="AT144" s="44"/>
      <c r="AU144" s="44"/>
      <c r="AV144" s="44"/>
      <c r="AW144" s="44"/>
      <c r="AX144" s="44"/>
      <c r="AY144" s="44"/>
      <c r="AZ144" s="44"/>
      <c r="BA144" s="44"/>
      <c r="BB144" s="44"/>
      <c r="BC144" s="44"/>
      <c r="BD144" s="44"/>
      <c r="BE144" s="44"/>
      <c r="BF144" s="44"/>
      <c r="BG144" s="44"/>
      <c r="BH144" s="44"/>
      <c r="BI144" s="44"/>
      <c r="BJ144" s="44"/>
      <c r="BK144" s="44"/>
      <c r="BL144" s="44"/>
      <c r="BM144" s="44"/>
      <c r="BN144" s="44"/>
      <c r="BO144" s="44"/>
      <c r="BP144" s="36"/>
      <c r="BQ144" s="36"/>
    </row>
    <row r="145" spans="1:69" ht="129" customHeight="1">
      <c r="A145" s="42"/>
      <c r="B145" s="42" t="s">
        <v>133</v>
      </c>
      <c r="C145" s="80" t="s">
        <v>1026</v>
      </c>
      <c r="D145" s="80" t="s">
        <v>70</v>
      </c>
      <c r="E145" s="109" t="s">
        <v>1027</v>
      </c>
      <c r="F145" s="139">
        <v>2024</v>
      </c>
      <c r="G145" s="129">
        <v>45348</v>
      </c>
      <c r="H145" s="42" t="s">
        <v>1028</v>
      </c>
      <c r="I145" s="42" t="s">
        <v>1028</v>
      </c>
      <c r="J145" s="80" t="s">
        <v>73</v>
      </c>
      <c r="K145" s="42" t="s">
        <v>74</v>
      </c>
      <c r="L145" s="36" t="s">
        <v>75</v>
      </c>
      <c r="M145" s="129">
        <v>45341</v>
      </c>
      <c r="N145" s="115" t="s">
        <v>339</v>
      </c>
      <c r="O145" s="134"/>
      <c r="P145" s="36" t="s">
        <v>76</v>
      </c>
      <c r="Q145" s="36" t="s">
        <v>76</v>
      </c>
      <c r="R145" s="36" t="s">
        <v>1029</v>
      </c>
      <c r="S145" s="131" t="s">
        <v>1030</v>
      </c>
      <c r="T145" s="106">
        <v>0</v>
      </c>
      <c r="U145" s="107">
        <v>0</v>
      </c>
      <c r="V145" s="106">
        <v>0</v>
      </c>
      <c r="W145" s="36">
        <v>2025</v>
      </c>
      <c r="X145" s="82" t="s">
        <v>1021</v>
      </c>
      <c r="Y145" s="36" t="s">
        <v>110</v>
      </c>
      <c r="Z145" s="36" t="s">
        <v>1031</v>
      </c>
      <c r="AA145" s="127" t="s">
        <v>1032</v>
      </c>
      <c r="AB145" s="42" t="s">
        <v>80</v>
      </c>
      <c r="AC145" s="42" t="s">
        <v>81</v>
      </c>
      <c r="AD145" s="36" t="s">
        <v>1033</v>
      </c>
      <c r="AE145" s="36" t="s">
        <v>475</v>
      </c>
      <c r="AF145" s="42" t="s">
        <v>84</v>
      </c>
      <c r="AG145" s="36" t="s">
        <v>258</v>
      </c>
      <c r="AH145" s="36" t="s">
        <v>1034</v>
      </c>
      <c r="AI145" s="36" t="s">
        <v>547</v>
      </c>
      <c r="AJ145" s="43" t="s">
        <v>133</v>
      </c>
      <c r="AK145" s="44" t="s">
        <v>76</v>
      </c>
      <c r="AL145" s="44" t="s">
        <v>76</v>
      </c>
      <c r="AM145" s="44" t="s">
        <v>76</v>
      </c>
      <c r="AN145" s="44" t="s">
        <v>76</v>
      </c>
      <c r="AO145" s="44" t="s">
        <v>76</v>
      </c>
      <c r="AP145" s="44" t="s">
        <v>76</v>
      </c>
      <c r="AQ145" s="44"/>
      <c r="AR145" s="44"/>
      <c r="AS145" s="44"/>
      <c r="AT145" s="44"/>
      <c r="AU145" s="44"/>
      <c r="AV145" s="44"/>
      <c r="AW145" s="44"/>
      <c r="AX145" s="44"/>
      <c r="AY145" s="44"/>
      <c r="AZ145" s="44"/>
      <c r="BA145" s="44"/>
      <c r="BB145" s="44"/>
      <c r="BC145" s="44"/>
      <c r="BD145" s="44"/>
      <c r="BE145" s="44"/>
      <c r="BF145" s="44"/>
      <c r="BG145" s="44"/>
      <c r="BH145" s="44"/>
      <c r="BI145" s="44"/>
      <c r="BJ145" s="44"/>
      <c r="BK145" s="44"/>
      <c r="BL145" s="44"/>
      <c r="BM145" s="44"/>
      <c r="BN145" s="44"/>
      <c r="BO145" s="44"/>
      <c r="BP145" s="36"/>
      <c r="BQ145" s="36"/>
    </row>
    <row r="146" spans="1:69" ht="129" customHeight="1">
      <c r="A146" s="42"/>
      <c r="B146" s="42" t="s">
        <v>133</v>
      </c>
      <c r="C146" s="80" t="s">
        <v>1035</v>
      </c>
      <c r="D146" s="80" t="s">
        <v>70</v>
      </c>
      <c r="E146" s="109" t="s">
        <v>1036</v>
      </c>
      <c r="F146" s="139">
        <v>2024</v>
      </c>
      <c r="G146" s="129">
        <v>45316</v>
      </c>
      <c r="H146" s="42" t="s">
        <v>1037</v>
      </c>
      <c r="I146" s="42" t="s">
        <v>1038</v>
      </c>
      <c r="J146" s="80" t="s">
        <v>1039</v>
      </c>
      <c r="K146" s="42" t="s">
        <v>74</v>
      </c>
      <c r="L146" s="36" t="s">
        <v>91</v>
      </c>
      <c r="M146" s="129">
        <v>45316</v>
      </c>
      <c r="N146" s="115" t="s">
        <v>360</v>
      </c>
      <c r="O146" s="134"/>
      <c r="P146" s="36" t="s">
        <v>1040</v>
      </c>
      <c r="Q146" s="36" t="s">
        <v>829</v>
      </c>
      <c r="R146" s="36" t="s">
        <v>1041</v>
      </c>
      <c r="S146" s="131" t="s">
        <v>1042</v>
      </c>
      <c r="T146" s="106">
        <v>0</v>
      </c>
      <c r="U146" s="107">
        <v>0</v>
      </c>
      <c r="V146" s="106">
        <v>0</v>
      </c>
      <c r="W146" s="135">
        <v>0</v>
      </c>
      <c r="X146" s="82" t="s">
        <v>965</v>
      </c>
      <c r="Y146" s="36" t="s">
        <v>819</v>
      </c>
      <c r="Z146" s="36" t="s">
        <v>1043</v>
      </c>
      <c r="AA146" s="36" t="s">
        <v>1043</v>
      </c>
      <c r="AB146" s="42" t="s">
        <v>80</v>
      </c>
      <c r="AC146" s="42" t="s">
        <v>81</v>
      </c>
      <c r="AD146" s="36" t="s">
        <v>950</v>
      </c>
      <c r="AE146" s="36" t="s">
        <v>1044</v>
      </c>
      <c r="AF146" s="42" t="s">
        <v>131</v>
      </c>
      <c r="AG146" s="36" t="s">
        <v>96</v>
      </c>
      <c r="AH146" s="129"/>
      <c r="AI146" s="36" t="s">
        <v>87</v>
      </c>
      <c r="AJ146" s="43" t="s">
        <v>133</v>
      </c>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36"/>
      <c r="BQ146" s="36"/>
    </row>
    <row r="147" spans="1:69" ht="72" customHeight="1">
      <c r="A147" s="36"/>
      <c r="B147" s="36" t="s">
        <v>88</v>
      </c>
      <c r="C147" s="80" t="s">
        <v>1045</v>
      </c>
      <c r="D147" s="80" t="s">
        <v>70</v>
      </c>
      <c r="E147" s="109" t="s">
        <v>1046</v>
      </c>
      <c r="F147" s="139">
        <v>2024</v>
      </c>
      <c r="G147" s="129">
        <v>45316</v>
      </c>
      <c r="H147" s="42" t="s">
        <v>1047</v>
      </c>
      <c r="I147" s="42" t="s">
        <v>1048</v>
      </c>
      <c r="J147" s="80" t="s">
        <v>1049</v>
      </c>
      <c r="K147" s="42" t="s">
        <v>74</v>
      </c>
      <c r="L147" s="36" t="s">
        <v>141</v>
      </c>
      <c r="M147" s="89">
        <v>45316</v>
      </c>
      <c r="N147" s="115" t="s">
        <v>391</v>
      </c>
      <c r="O147" s="130">
        <v>0.5</v>
      </c>
      <c r="P147" s="36" t="s">
        <v>76</v>
      </c>
      <c r="Q147" s="36" t="s">
        <v>131</v>
      </c>
      <c r="R147" s="36" t="s">
        <v>1050</v>
      </c>
      <c r="S147" s="131" t="s">
        <v>1051</v>
      </c>
      <c r="T147" s="106">
        <v>1160001548</v>
      </c>
      <c r="U147" s="107">
        <v>1160001548</v>
      </c>
      <c r="V147" s="107" t="s">
        <v>1052</v>
      </c>
      <c r="W147" s="135">
        <v>0</v>
      </c>
      <c r="X147" s="82" t="s">
        <v>76</v>
      </c>
      <c r="Y147" s="36" t="s">
        <v>819</v>
      </c>
      <c r="Z147" s="36" t="s">
        <v>1053</v>
      </c>
      <c r="AA147" s="36" t="s">
        <v>1053</v>
      </c>
      <c r="AB147" s="36" t="s">
        <v>224</v>
      </c>
      <c r="AC147" s="36" t="s">
        <v>76</v>
      </c>
      <c r="AD147" s="36" t="s">
        <v>685</v>
      </c>
      <c r="AE147" s="36" t="s">
        <v>821</v>
      </c>
      <c r="AF147" s="42" t="s">
        <v>131</v>
      </c>
      <c r="AG147" s="36" t="s">
        <v>96</v>
      </c>
      <c r="AH147" s="36">
        <v>2027</v>
      </c>
      <c r="AI147" s="36" t="s">
        <v>87</v>
      </c>
      <c r="AJ147" s="43" t="s">
        <v>84</v>
      </c>
      <c r="AK147" s="44" t="s">
        <v>76</v>
      </c>
      <c r="AL147" s="44" t="s">
        <v>76</v>
      </c>
      <c r="AM147" s="44" t="s">
        <v>76</v>
      </c>
      <c r="AN147" s="44" t="s">
        <v>76</v>
      </c>
      <c r="AO147" s="44" t="s">
        <v>76</v>
      </c>
      <c r="AP147" s="44" t="s">
        <v>76</v>
      </c>
      <c r="AQ147" s="44"/>
      <c r="AR147" s="44"/>
      <c r="AS147" s="44"/>
      <c r="AT147" s="44"/>
      <c r="AU147" s="44"/>
      <c r="AV147" s="44"/>
      <c r="AW147" s="44"/>
      <c r="AX147" s="44"/>
      <c r="AY147" s="44"/>
      <c r="AZ147" s="44"/>
      <c r="BA147" s="44"/>
      <c r="BB147" s="44"/>
      <c r="BC147" s="44"/>
      <c r="BD147" s="44"/>
      <c r="BE147" s="44"/>
      <c r="BF147" s="44"/>
      <c r="BG147" s="44"/>
      <c r="BH147" s="44"/>
      <c r="BI147" s="44"/>
      <c r="BJ147" s="44"/>
      <c r="BK147" s="44"/>
      <c r="BL147" s="44"/>
      <c r="BM147" s="44"/>
      <c r="BN147" s="44"/>
      <c r="BO147" s="44"/>
      <c r="BP147" s="36"/>
      <c r="BQ147" s="36"/>
    </row>
    <row r="148" spans="1:69" ht="129" customHeight="1">
      <c r="A148" s="42"/>
      <c r="B148" s="42" t="s">
        <v>133</v>
      </c>
      <c r="C148" s="80" t="s">
        <v>1054</v>
      </c>
      <c r="D148" s="80" t="s">
        <v>70</v>
      </c>
      <c r="E148" s="109" t="s">
        <v>1055</v>
      </c>
      <c r="F148" s="139">
        <v>2024</v>
      </c>
      <c r="G148" s="129">
        <v>45315</v>
      </c>
      <c r="H148" s="42" t="s">
        <v>1056</v>
      </c>
      <c r="I148" s="42" t="s">
        <v>1056</v>
      </c>
      <c r="J148" s="80" t="s">
        <v>1057</v>
      </c>
      <c r="K148" s="42" t="s">
        <v>74</v>
      </c>
      <c r="L148" s="36" t="s">
        <v>91</v>
      </c>
      <c r="M148" s="129">
        <v>45315</v>
      </c>
      <c r="N148" s="115" t="s">
        <v>360</v>
      </c>
      <c r="O148" s="134"/>
      <c r="P148" s="36" t="s">
        <v>1058</v>
      </c>
      <c r="Q148" s="36" t="s">
        <v>84</v>
      </c>
      <c r="R148" s="36" t="s">
        <v>1059</v>
      </c>
      <c r="S148" s="131" t="s">
        <v>1060</v>
      </c>
      <c r="T148" s="106">
        <v>0</v>
      </c>
      <c r="U148" s="107">
        <v>0</v>
      </c>
      <c r="V148" s="106"/>
      <c r="W148" s="135">
        <v>0</v>
      </c>
      <c r="X148" s="82" t="s">
        <v>965</v>
      </c>
      <c r="Y148" s="36" t="s">
        <v>110</v>
      </c>
      <c r="Z148" s="36" t="s">
        <v>1061</v>
      </c>
      <c r="AA148" s="36" t="s">
        <v>1061</v>
      </c>
      <c r="AB148" s="42" t="s">
        <v>80</v>
      </c>
      <c r="AC148" s="42" t="s">
        <v>81</v>
      </c>
      <c r="AD148" s="36" t="s">
        <v>110</v>
      </c>
      <c r="AE148" s="36" t="s">
        <v>801</v>
      </c>
      <c r="AF148" s="42" t="s">
        <v>84</v>
      </c>
      <c r="AG148" s="36" t="s">
        <v>802</v>
      </c>
      <c r="AH148" s="129"/>
      <c r="AI148" s="36" t="s">
        <v>87</v>
      </c>
      <c r="AJ148" s="43" t="s">
        <v>133</v>
      </c>
      <c r="AK148" s="44" t="s">
        <v>76</v>
      </c>
      <c r="AL148" s="44" t="s">
        <v>76</v>
      </c>
      <c r="AM148" s="44" t="s">
        <v>76</v>
      </c>
      <c r="AN148" s="44" t="s">
        <v>76</v>
      </c>
      <c r="AO148" s="44" t="s">
        <v>76</v>
      </c>
      <c r="AP148" s="44" t="s">
        <v>76</v>
      </c>
      <c r="AQ148" s="44"/>
      <c r="AR148" s="44"/>
      <c r="AS148" s="44"/>
      <c r="AT148" s="44"/>
      <c r="AU148" s="44"/>
      <c r="AV148" s="44"/>
      <c r="AW148" s="44"/>
      <c r="AX148" s="44"/>
      <c r="AY148" s="44"/>
      <c r="AZ148" s="44"/>
      <c r="BA148" s="44"/>
      <c r="BB148" s="44"/>
      <c r="BC148" s="44"/>
      <c r="BD148" s="44"/>
      <c r="BE148" s="44"/>
      <c r="BF148" s="44"/>
      <c r="BG148" s="44"/>
      <c r="BH148" s="44"/>
      <c r="BI148" s="44"/>
      <c r="BJ148" s="44"/>
      <c r="BK148" s="44"/>
      <c r="BL148" s="44"/>
      <c r="BM148" s="44"/>
      <c r="BN148" s="44"/>
      <c r="BO148" s="44"/>
      <c r="BP148" s="36"/>
      <c r="BQ148" s="36"/>
    </row>
    <row r="149" spans="1:69" ht="129" customHeight="1">
      <c r="A149" s="42"/>
      <c r="B149" s="42" t="s">
        <v>133</v>
      </c>
      <c r="C149" s="80" t="s">
        <v>1062</v>
      </c>
      <c r="D149" s="80" t="s">
        <v>70</v>
      </c>
      <c r="E149" s="109" t="s">
        <v>1063</v>
      </c>
      <c r="F149" s="139">
        <v>2024</v>
      </c>
      <c r="G149" s="129">
        <v>45167</v>
      </c>
      <c r="H149" s="42" t="s">
        <v>866</v>
      </c>
      <c r="I149" s="42" t="s">
        <v>866</v>
      </c>
      <c r="J149" s="80" t="s">
        <v>73</v>
      </c>
      <c r="K149" s="42" t="s">
        <v>74</v>
      </c>
      <c r="L149" s="36" t="s">
        <v>91</v>
      </c>
      <c r="M149" s="129">
        <v>45314</v>
      </c>
      <c r="N149" s="85" t="s">
        <v>339</v>
      </c>
      <c r="O149" s="182" t="s">
        <v>76</v>
      </c>
      <c r="P149" s="36" t="s">
        <v>1064</v>
      </c>
      <c r="Q149" s="36" t="s">
        <v>131</v>
      </c>
      <c r="R149" s="36" t="s">
        <v>1065</v>
      </c>
      <c r="S149" s="131" t="s">
        <v>1066</v>
      </c>
      <c r="T149" s="106">
        <v>4000000</v>
      </c>
      <c r="U149" s="107">
        <v>4345660.5599999996</v>
      </c>
      <c r="V149" s="106">
        <v>4334078</v>
      </c>
      <c r="W149" s="135">
        <v>4334078</v>
      </c>
      <c r="X149" s="82" t="s">
        <v>965</v>
      </c>
      <c r="Y149" s="36" t="s">
        <v>819</v>
      </c>
      <c r="Z149" s="36" t="s">
        <v>1067</v>
      </c>
      <c r="AA149" s="36" t="s">
        <v>1067</v>
      </c>
      <c r="AB149" s="36" t="s">
        <v>100</v>
      </c>
      <c r="AC149" s="36" t="s">
        <v>429</v>
      </c>
      <c r="AD149" s="36" t="s">
        <v>1013</v>
      </c>
      <c r="AE149" s="36" t="s">
        <v>676</v>
      </c>
      <c r="AF149" s="42" t="s">
        <v>131</v>
      </c>
      <c r="AG149" s="36" t="s">
        <v>112</v>
      </c>
      <c r="AH149" s="129"/>
      <c r="AI149" s="36" t="s">
        <v>87</v>
      </c>
      <c r="AJ149" s="43" t="s">
        <v>133</v>
      </c>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c r="BI149" s="44"/>
      <c r="BJ149" s="44"/>
      <c r="BK149" s="44"/>
      <c r="BL149" s="44"/>
      <c r="BM149" s="44"/>
      <c r="BN149" s="44"/>
      <c r="BO149" s="44"/>
      <c r="BP149" s="36"/>
      <c r="BQ149" s="36"/>
    </row>
    <row r="150" spans="1:69" ht="129" customHeight="1">
      <c r="A150" s="31"/>
      <c r="B150" s="31" t="s">
        <v>133</v>
      </c>
      <c r="C150" s="138" t="s">
        <v>1068</v>
      </c>
      <c r="D150" s="138" t="s">
        <v>70</v>
      </c>
      <c r="E150" s="40" t="s">
        <v>1069</v>
      </c>
      <c r="F150" s="139">
        <v>2024</v>
      </c>
      <c r="G150" s="140">
        <v>45252</v>
      </c>
      <c r="H150" s="31" t="s">
        <v>1070</v>
      </c>
      <c r="I150" s="31" t="s">
        <v>1071</v>
      </c>
      <c r="J150" s="138" t="s">
        <v>73</v>
      </c>
      <c r="K150" s="42" t="s">
        <v>389</v>
      </c>
      <c r="L150" s="37" t="s">
        <v>1072</v>
      </c>
      <c r="M150" s="140">
        <v>45306</v>
      </c>
      <c r="N150" s="85" t="s">
        <v>339</v>
      </c>
      <c r="O150" s="182" t="s">
        <v>76</v>
      </c>
      <c r="P150" s="37" t="s">
        <v>1073</v>
      </c>
      <c r="Q150" s="37" t="s">
        <v>131</v>
      </c>
      <c r="R150" s="37" t="s">
        <v>1074</v>
      </c>
      <c r="S150" s="141" t="s">
        <v>1075</v>
      </c>
      <c r="T150" s="101">
        <v>2325626</v>
      </c>
      <c r="U150" s="103">
        <v>244711184</v>
      </c>
      <c r="V150" s="101">
        <v>2344636</v>
      </c>
      <c r="W150" s="144">
        <v>2344636</v>
      </c>
      <c r="X150" s="142" t="s">
        <v>965</v>
      </c>
      <c r="Y150" s="37" t="s">
        <v>819</v>
      </c>
      <c r="Z150" s="37" t="s">
        <v>1076</v>
      </c>
      <c r="AA150" s="37" t="s">
        <v>1076</v>
      </c>
      <c r="AB150" s="37" t="s">
        <v>94</v>
      </c>
      <c r="AC150" s="31" t="s">
        <v>187</v>
      </c>
      <c r="AD150" s="37" t="s">
        <v>1077</v>
      </c>
      <c r="AE150" s="37" t="s">
        <v>236</v>
      </c>
      <c r="AF150" s="31" t="s">
        <v>131</v>
      </c>
      <c r="AG150" s="37" t="s">
        <v>1078</v>
      </c>
      <c r="AH150" s="140"/>
      <c r="AI150" s="37" t="s">
        <v>301</v>
      </c>
      <c r="AJ150" s="76" t="s">
        <v>133</v>
      </c>
      <c r="AK150" s="77"/>
      <c r="AL150" s="77"/>
      <c r="AM150" s="77"/>
      <c r="AN150" s="77"/>
      <c r="AO150" s="77"/>
      <c r="AP150" s="77"/>
      <c r="AQ150" s="77"/>
      <c r="AR150" s="77"/>
      <c r="AS150" s="77"/>
      <c r="AT150" s="77"/>
      <c r="AU150" s="77"/>
      <c r="AV150" s="77"/>
      <c r="AW150" s="77"/>
      <c r="AX150" s="77"/>
      <c r="AY150" s="77"/>
      <c r="AZ150" s="77"/>
      <c r="BA150" s="77"/>
      <c r="BB150" s="77"/>
      <c r="BC150" s="77"/>
      <c r="BD150" s="77"/>
      <c r="BE150" s="77"/>
      <c r="BF150" s="77"/>
      <c r="BG150" s="77"/>
      <c r="BH150" s="77"/>
      <c r="BI150" s="77"/>
      <c r="BJ150" s="77"/>
      <c r="BK150" s="77"/>
      <c r="BL150" s="77"/>
      <c r="BM150" s="77"/>
      <c r="BN150" s="77"/>
      <c r="BO150" s="77"/>
      <c r="BP150" s="37"/>
      <c r="BQ150" s="37"/>
    </row>
    <row r="151" spans="1:69" ht="129" customHeight="1">
      <c r="A151" s="42"/>
      <c r="B151" s="42" t="s">
        <v>133</v>
      </c>
      <c r="C151" s="80" t="s">
        <v>1079</v>
      </c>
      <c r="D151" s="80" t="s">
        <v>70</v>
      </c>
      <c r="E151" s="109" t="s">
        <v>1080</v>
      </c>
      <c r="F151" s="139">
        <v>2024</v>
      </c>
      <c r="G151" s="129">
        <v>45279</v>
      </c>
      <c r="H151" s="42" t="s">
        <v>1081</v>
      </c>
      <c r="I151" s="42" t="s">
        <v>814</v>
      </c>
      <c r="J151" s="80" t="s">
        <v>1082</v>
      </c>
      <c r="K151" s="42" t="s">
        <v>74</v>
      </c>
      <c r="L151" s="36" t="s">
        <v>75</v>
      </c>
      <c r="M151" s="129">
        <v>45306</v>
      </c>
      <c r="N151" s="85" t="s">
        <v>360</v>
      </c>
      <c r="O151" s="182"/>
      <c r="P151" s="36" t="s">
        <v>1083</v>
      </c>
      <c r="Q151" s="36" t="s">
        <v>131</v>
      </c>
      <c r="R151" s="36" t="s">
        <v>1084</v>
      </c>
      <c r="S151" s="42" t="s">
        <v>1085</v>
      </c>
      <c r="T151" s="106">
        <v>0</v>
      </c>
      <c r="U151" s="107">
        <v>0</v>
      </c>
      <c r="V151" s="106">
        <v>0</v>
      </c>
      <c r="W151" s="108">
        <v>0</v>
      </c>
      <c r="X151" s="82" t="s">
        <v>965</v>
      </c>
      <c r="Y151" s="36" t="s">
        <v>819</v>
      </c>
      <c r="Z151" s="36" t="s">
        <v>1086</v>
      </c>
      <c r="AA151" s="36" t="s">
        <v>1086</v>
      </c>
      <c r="AB151" s="36" t="s">
        <v>94</v>
      </c>
      <c r="AC151" s="42" t="s">
        <v>187</v>
      </c>
      <c r="AD151" s="36" t="s">
        <v>950</v>
      </c>
      <c r="AE151" s="36" t="s">
        <v>236</v>
      </c>
      <c r="AF151" s="42" t="s">
        <v>131</v>
      </c>
      <c r="AG151" s="36" t="s">
        <v>96</v>
      </c>
      <c r="AH151" s="129"/>
      <c r="AI151" s="36" t="s">
        <v>87</v>
      </c>
      <c r="AJ151" s="43" t="s">
        <v>133</v>
      </c>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c r="BI151" s="44"/>
      <c r="BJ151" s="44"/>
      <c r="BK151" s="44"/>
      <c r="BL151" s="44"/>
      <c r="BM151" s="44"/>
      <c r="BN151" s="44"/>
      <c r="BO151" s="44"/>
      <c r="BP151" s="36"/>
      <c r="BQ151" s="36"/>
    </row>
    <row r="152" spans="1:69" ht="129" customHeight="1">
      <c r="A152" s="42"/>
      <c r="B152" s="36" t="s">
        <v>88</v>
      </c>
      <c r="C152" s="80" t="s">
        <v>1087</v>
      </c>
      <c r="D152" s="80" t="s">
        <v>70</v>
      </c>
      <c r="E152" s="109" t="s">
        <v>1088</v>
      </c>
      <c r="F152" s="36">
        <v>2021</v>
      </c>
      <c r="G152" s="129">
        <v>45260</v>
      </c>
      <c r="H152" s="42" t="s">
        <v>1089</v>
      </c>
      <c r="I152" s="42" t="s">
        <v>1090</v>
      </c>
      <c r="J152" s="80" t="s">
        <v>1091</v>
      </c>
      <c r="K152" s="42" t="s">
        <v>74</v>
      </c>
      <c r="L152" s="36" t="s">
        <v>75</v>
      </c>
      <c r="M152" s="129">
        <v>44461</v>
      </c>
      <c r="N152" s="85" t="s">
        <v>360</v>
      </c>
      <c r="O152" s="125">
        <v>0.25</v>
      </c>
      <c r="P152" s="36" t="s">
        <v>1092</v>
      </c>
      <c r="Q152" s="36" t="s">
        <v>131</v>
      </c>
      <c r="R152" s="36" t="s">
        <v>1093</v>
      </c>
      <c r="S152" s="36" t="s">
        <v>1094</v>
      </c>
      <c r="T152" s="106">
        <v>0</v>
      </c>
      <c r="U152" s="107">
        <v>0</v>
      </c>
      <c r="V152" s="106">
        <v>0</v>
      </c>
      <c r="W152" s="108">
        <v>0</v>
      </c>
      <c r="X152" s="145" t="s">
        <v>254</v>
      </c>
      <c r="Y152" s="36" t="s">
        <v>819</v>
      </c>
      <c r="Z152" s="36" t="s">
        <v>1095</v>
      </c>
      <c r="AA152" s="36" t="s">
        <v>1095</v>
      </c>
      <c r="AB152" s="36" t="s">
        <v>130</v>
      </c>
      <c r="AC152" s="36" t="s">
        <v>95</v>
      </c>
      <c r="AD152" s="36" t="s">
        <v>1096</v>
      </c>
      <c r="AE152" s="36" t="s">
        <v>821</v>
      </c>
      <c r="AF152" s="42" t="s">
        <v>131</v>
      </c>
      <c r="AG152" s="36" t="s">
        <v>96</v>
      </c>
      <c r="AH152" s="129"/>
      <c r="AI152" s="36" t="s">
        <v>87</v>
      </c>
      <c r="AJ152" s="43" t="s">
        <v>133</v>
      </c>
      <c r="AK152" s="44" t="s">
        <v>76</v>
      </c>
      <c r="AL152" s="44" t="s">
        <v>76</v>
      </c>
      <c r="AM152" s="44" t="s">
        <v>76</v>
      </c>
      <c r="AN152" s="44" t="s">
        <v>76</v>
      </c>
      <c r="AO152" s="44" t="s">
        <v>76</v>
      </c>
      <c r="AP152" s="44" t="s">
        <v>76</v>
      </c>
      <c r="AQ152" s="44"/>
      <c r="AR152" s="44"/>
      <c r="AS152" s="44"/>
      <c r="AT152" s="44"/>
      <c r="AU152" s="44"/>
      <c r="AV152" s="44"/>
      <c r="AW152" s="44"/>
      <c r="AX152" s="44"/>
      <c r="AY152" s="44"/>
      <c r="AZ152" s="44"/>
      <c r="BA152" s="44"/>
      <c r="BB152" s="44"/>
      <c r="BC152" s="44"/>
      <c r="BD152" s="44"/>
      <c r="BE152" s="44"/>
      <c r="BF152" s="44"/>
      <c r="BG152" s="44"/>
      <c r="BH152" s="44"/>
      <c r="BI152" s="44"/>
      <c r="BJ152" s="44"/>
      <c r="BK152" s="44"/>
      <c r="BL152" s="44"/>
      <c r="BM152" s="44"/>
      <c r="BN152" s="44"/>
      <c r="BO152" s="44"/>
      <c r="BP152" s="36"/>
      <c r="BQ152" s="36"/>
    </row>
    <row r="153" spans="1:69" ht="129" customHeight="1">
      <c r="A153" s="42"/>
      <c r="B153" s="36" t="s">
        <v>84</v>
      </c>
      <c r="C153" s="80" t="s">
        <v>846</v>
      </c>
      <c r="D153" s="80" t="s">
        <v>1078</v>
      </c>
      <c r="E153" s="109" t="s">
        <v>1097</v>
      </c>
      <c r="F153" s="42">
        <v>2011</v>
      </c>
      <c r="G153" s="146">
        <v>40785</v>
      </c>
      <c r="H153" s="42" t="s">
        <v>1098</v>
      </c>
      <c r="I153" s="36" t="s">
        <v>1099</v>
      </c>
      <c r="J153" s="36" t="s">
        <v>76</v>
      </c>
      <c r="K153" s="42" t="s">
        <v>74</v>
      </c>
      <c r="L153" s="36" t="s">
        <v>91</v>
      </c>
      <c r="M153" s="129">
        <v>40672</v>
      </c>
      <c r="N153" s="85" t="s">
        <v>360</v>
      </c>
      <c r="O153" s="85" t="s">
        <v>76</v>
      </c>
      <c r="P153" s="36" t="s">
        <v>1100</v>
      </c>
      <c r="Q153" s="36" t="s">
        <v>131</v>
      </c>
      <c r="R153" s="36" t="s">
        <v>1101</v>
      </c>
      <c r="S153" s="36"/>
      <c r="T153" s="106">
        <v>0</v>
      </c>
      <c r="U153" s="107">
        <v>0</v>
      </c>
      <c r="V153" s="106">
        <v>0</v>
      </c>
      <c r="W153" s="108">
        <v>0</v>
      </c>
      <c r="X153" s="145"/>
      <c r="Y153" s="36" t="s">
        <v>1011</v>
      </c>
      <c r="Z153" s="36" t="s">
        <v>1102</v>
      </c>
      <c r="AA153" s="36" t="s">
        <v>1103</v>
      </c>
      <c r="AB153" s="36" t="s">
        <v>130</v>
      </c>
      <c r="AC153" s="36" t="s">
        <v>95</v>
      </c>
      <c r="AD153" s="36" t="s">
        <v>1104</v>
      </c>
      <c r="AE153" s="36" t="s">
        <v>1105</v>
      </c>
      <c r="AF153" s="36" t="s">
        <v>131</v>
      </c>
      <c r="AG153" s="36" t="s">
        <v>225</v>
      </c>
      <c r="AH153" s="129">
        <v>44214</v>
      </c>
      <c r="AI153" s="36" t="s">
        <v>547</v>
      </c>
      <c r="AJ153" s="43"/>
      <c r="AK153" s="44" t="s">
        <v>76</v>
      </c>
      <c r="AL153" s="44" t="s">
        <v>76</v>
      </c>
      <c r="AM153" s="36" t="s">
        <v>1106</v>
      </c>
      <c r="AN153" s="44" t="s">
        <v>76</v>
      </c>
      <c r="AO153" s="44" t="s">
        <v>76</v>
      </c>
      <c r="AP153" s="44" t="s">
        <v>76</v>
      </c>
      <c r="AQ153" s="44" t="s">
        <v>76</v>
      </c>
      <c r="AR153" s="44" t="s">
        <v>76</v>
      </c>
      <c r="AS153" s="44" t="s">
        <v>76</v>
      </c>
      <c r="AT153" s="44" t="s">
        <v>76</v>
      </c>
      <c r="AU153" s="44" t="s">
        <v>76</v>
      </c>
      <c r="AV153" s="44"/>
      <c r="AW153" s="44" t="s">
        <v>76</v>
      </c>
      <c r="AX153" s="44"/>
      <c r="AY153" s="44" t="s">
        <v>76</v>
      </c>
      <c r="AZ153" s="44"/>
      <c r="BA153" s="44" t="s">
        <v>76</v>
      </c>
      <c r="BB153" s="44"/>
      <c r="BC153" s="44" t="s">
        <v>76</v>
      </c>
      <c r="BD153" s="44"/>
      <c r="BE153" s="44" t="s">
        <v>76</v>
      </c>
      <c r="BF153" s="44" t="s">
        <v>76</v>
      </c>
      <c r="BG153" s="44" t="s">
        <v>76</v>
      </c>
      <c r="BH153" s="44" t="s">
        <v>76</v>
      </c>
      <c r="BI153" s="44" t="s">
        <v>76</v>
      </c>
      <c r="BJ153" s="44" t="s">
        <v>76</v>
      </c>
      <c r="BK153" s="44" t="s">
        <v>76</v>
      </c>
      <c r="BL153" s="44" t="s">
        <v>76</v>
      </c>
      <c r="BM153" s="44" t="s">
        <v>76</v>
      </c>
      <c r="BN153" s="36"/>
      <c r="BO153" s="36"/>
      <c r="BP153" s="36"/>
      <c r="BQ153" s="36"/>
    </row>
    <row r="154" spans="1:69" ht="129" customHeight="1">
      <c r="A154" s="42"/>
      <c r="B154" s="36" t="s">
        <v>88</v>
      </c>
      <c r="C154" s="80" t="s">
        <v>1107</v>
      </c>
      <c r="D154" s="80" t="s">
        <v>70</v>
      </c>
      <c r="E154" s="109" t="s">
        <v>1108</v>
      </c>
      <c r="F154" s="36">
        <v>2012</v>
      </c>
      <c r="G154" s="129">
        <v>41249</v>
      </c>
      <c r="H154" s="36" t="s">
        <v>1109</v>
      </c>
      <c r="I154" s="36" t="s">
        <v>1110</v>
      </c>
      <c r="J154" s="36" t="s">
        <v>1111</v>
      </c>
      <c r="K154" s="42" t="s">
        <v>74</v>
      </c>
      <c r="L154" s="36" t="s">
        <v>91</v>
      </c>
      <c r="M154" s="129">
        <v>41122</v>
      </c>
      <c r="N154" s="85" t="s">
        <v>208</v>
      </c>
      <c r="O154" s="125">
        <v>0</v>
      </c>
      <c r="P154" s="36"/>
      <c r="Q154" s="36" t="s">
        <v>131</v>
      </c>
      <c r="R154" s="36" t="s">
        <v>1112</v>
      </c>
      <c r="S154" s="36" t="s">
        <v>1113</v>
      </c>
      <c r="T154" s="147">
        <v>1247816344</v>
      </c>
      <c r="U154" s="163">
        <v>2191788820.1199999</v>
      </c>
      <c r="V154" s="106">
        <v>0</v>
      </c>
      <c r="W154" s="108">
        <v>0</v>
      </c>
      <c r="X154" s="145" t="s">
        <v>472</v>
      </c>
      <c r="Y154" s="36" t="s">
        <v>1114</v>
      </c>
      <c r="Z154" s="36" t="s">
        <v>1115</v>
      </c>
      <c r="AA154" s="36" t="s">
        <v>1115</v>
      </c>
      <c r="AB154" s="36" t="s">
        <v>130</v>
      </c>
      <c r="AC154" s="36" t="s">
        <v>95</v>
      </c>
      <c r="AD154" s="36" t="s">
        <v>1116</v>
      </c>
      <c r="AE154" s="36" t="s">
        <v>1117</v>
      </c>
      <c r="AF154" s="36" t="s">
        <v>131</v>
      </c>
      <c r="AG154" s="36" t="s">
        <v>85</v>
      </c>
      <c r="AH154" s="129"/>
      <c r="AI154" s="36" t="s">
        <v>87</v>
      </c>
      <c r="AJ154" s="43" t="s">
        <v>88</v>
      </c>
      <c r="AK154" s="44" t="s">
        <v>76</v>
      </c>
      <c r="AL154" s="43" t="s">
        <v>76</v>
      </c>
      <c r="AM154" s="36" t="s">
        <v>76</v>
      </c>
      <c r="AN154" s="36" t="s">
        <v>76</v>
      </c>
      <c r="AO154" s="36" t="s">
        <v>76</v>
      </c>
      <c r="AP154" s="36" t="s">
        <v>76</v>
      </c>
      <c r="AQ154" s="143"/>
      <c r="AR154" s="36"/>
      <c r="AS154" s="36"/>
      <c r="AT154" s="36"/>
      <c r="AU154" s="44"/>
      <c r="AV154" s="44"/>
      <c r="AW154" s="36"/>
      <c r="AX154" s="36"/>
      <c r="AY154" s="36"/>
      <c r="AZ154" s="36"/>
      <c r="BA154" s="36"/>
      <c r="BB154" s="36"/>
      <c r="BC154" s="36"/>
      <c r="BD154" s="36"/>
      <c r="BE154" s="36"/>
      <c r="BF154" s="36"/>
      <c r="BG154" s="36"/>
      <c r="BH154" s="36"/>
      <c r="BI154" s="36"/>
      <c r="BJ154" s="36"/>
      <c r="BK154" s="36"/>
      <c r="BL154" s="36"/>
      <c r="BM154" s="36"/>
      <c r="BN154" s="36"/>
      <c r="BO154" s="36"/>
      <c r="BP154" s="36"/>
      <c r="BQ154" s="36"/>
    </row>
    <row r="155" spans="1:69" ht="129" customHeight="1">
      <c r="A155" s="42"/>
      <c r="B155" s="36" t="s">
        <v>84</v>
      </c>
      <c r="C155" s="80" t="s">
        <v>846</v>
      </c>
      <c r="D155" s="80" t="s">
        <v>1078</v>
      </c>
      <c r="E155" s="109" t="s">
        <v>1118</v>
      </c>
      <c r="F155" s="42">
        <v>2018</v>
      </c>
      <c r="G155" s="146">
        <v>43147</v>
      </c>
      <c r="H155" s="42" t="s">
        <v>1119</v>
      </c>
      <c r="I155" s="36" t="s">
        <v>1120</v>
      </c>
      <c r="J155" s="36" t="s">
        <v>76</v>
      </c>
      <c r="K155" s="42" t="s">
        <v>74</v>
      </c>
      <c r="L155" s="36" t="s">
        <v>91</v>
      </c>
      <c r="M155" s="129">
        <v>43144</v>
      </c>
      <c r="N155" s="85" t="s">
        <v>208</v>
      </c>
      <c r="O155" s="85" t="s">
        <v>76</v>
      </c>
      <c r="P155" s="36" t="s">
        <v>1121</v>
      </c>
      <c r="Q155" s="36" t="s">
        <v>131</v>
      </c>
      <c r="R155" s="36" t="s">
        <v>1122</v>
      </c>
      <c r="S155" s="36" t="s">
        <v>1123</v>
      </c>
      <c r="T155" s="106">
        <v>0</v>
      </c>
      <c r="U155" s="107">
        <v>0</v>
      </c>
      <c r="V155" s="106">
        <v>0</v>
      </c>
      <c r="W155" s="108">
        <v>0</v>
      </c>
      <c r="X155" s="145"/>
      <c r="Y155" s="36" t="s">
        <v>1114</v>
      </c>
      <c r="Z155" s="36" t="s">
        <v>1115</v>
      </c>
      <c r="AA155" s="36" t="s">
        <v>1115</v>
      </c>
      <c r="AB155" s="36" t="s">
        <v>130</v>
      </c>
      <c r="AC155" s="36" t="s">
        <v>95</v>
      </c>
      <c r="AD155" s="36" t="s">
        <v>1124</v>
      </c>
      <c r="AE155" s="36" t="s">
        <v>1125</v>
      </c>
      <c r="AF155" s="36" t="s">
        <v>131</v>
      </c>
      <c r="AG155" s="36" t="s">
        <v>85</v>
      </c>
      <c r="AH155" s="129">
        <v>43755</v>
      </c>
      <c r="AI155" s="36" t="s">
        <v>547</v>
      </c>
      <c r="AJ155" s="43" t="s">
        <v>84</v>
      </c>
      <c r="AK155" s="44" t="s">
        <v>76</v>
      </c>
      <c r="AL155" s="43" t="s">
        <v>76</v>
      </c>
      <c r="AM155" s="36" t="s">
        <v>76</v>
      </c>
      <c r="AN155" s="36" t="s">
        <v>76</v>
      </c>
      <c r="AO155" s="36" t="s">
        <v>76</v>
      </c>
      <c r="AP155" s="143" t="s">
        <v>76</v>
      </c>
      <c r="AQ155" s="143" t="s">
        <v>76</v>
      </c>
      <c r="AR155" s="36"/>
      <c r="AS155" s="36" t="s">
        <v>76</v>
      </c>
      <c r="AT155" s="36" t="s">
        <v>76</v>
      </c>
      <c r="AU155" s="44" t="s">
        <v>76</v>
      </c>
      <c r="AV155" s="44"/>
      <c r="AW155" s="36" t="s">
        <v>76</v>
      </c>
      <c r="AX155" s="36"/>
      <c r="AY155" s="36" t="s">
        <v>76</v>
      </c>
      <c r="AZ155" s="36"/>
      <c r="BA155" s="36" t="s">
        <v>76</v>
      </c>
      <c r="BB155" s="36"/>
      <c r="BC155" s="36" t="s">
        <v>76</v>
      </c>
      <c r="BD155" s="36"/>
      <c r="BE155" s="36" t="s">
        <v>76</v>
      </c>
      <c r="BF155" s="36" t="s">
        <v>76</v>
      </c>
      <c r="BG155" s="36" t="s">
        <v>76</v>
      </c>
      <c r="BH155" s="36" t="s">
        <v>76</v>
      </c>
      <c r="BI155" s="36" t="s">
        <v>76</v>
      </c>
      <c r="BJ155" s="36" t="s">
        <v>76</v>
      </c>
      <c r="BK155" s="36" t="s">
        <v>76</v>
      </c>
      <c r="BL155" s="36" t="s">
        <v>76</v>
      </c>
      <c r="BM155" s="36" t="s">
        <v>76</v>
      </c>
      <c r="BN155" s="36"/>
      <c r="BO155" s="36"/>
      <c r="BP155" s="36"/>
      <c r="BQ155" s="36"/>
    </row>
    <row r="156" spans="1:69" ht="129" customHeight="1">
      <c r="A156" s="42"/>
      <c r="B156" s="36" t="s">
        <v>88</v>
      </c>
      <c r="C156" s="80" t="s">
        <v>1126</v>
      </c>
      <c r="D156" s="80" t="s">
        <v>70</v>
      </c>
      <c r="E156" s="109" t="s">
        <v>1127</v>
      </c>
      <c r="F156" s="36">
        <v>2014</v>
      </c>
      <c r="G156" s="129">
        <v>42019</v>
      </c>
      <c r="H156" s="36" t="s">
        <v>1128</v>
      </c>
      <c r="I156" s="36"/>
      <c r="J156" s="36" t="s">
        <v>1129</v>
      </c>
      <c r="K156" s="42" t="s">
        <v>74</v>
      </c>
      <c r="L156" s="36" t="s">
        <v>1130</v>
      </c>
      <c r="M156" s="129">
        <v>41975</v>
      </c>
      <c r="N156" s="85" t="s">
        <v>391</v>
      </c>
      <c r="O156" s="125">
        <v>0.2</v>
      </c>
      <c r="P156" s="36" t="s">
        <v>1131</v>
      </c>
      <c r="Q156" s="36" t="s">
        <v>131</v>
      </c>
      <c r="R156" s="36" t="s">
        <v>1132</v>
      </c>
      <c r="S156" s="36" t="s">
        <v>1066</v>
      </c>
      <c r="T156" s="147">
        <v>27292622865</v>
      </c>
      <c r="U156" s="163">
        <v>44495043744</v>
      </c>
      <c r="V156" s="147">
        <v>8137271419</v>
      </c>
      <c r="W156" s="108">
        <v>0</v>
      </c>
      <c r="X156" s="145" t="s">
        <v>254</v>
      </c>
      <c r="Y156" s="36" t="s">
        <v>1011</v>
      </c>
      <c r="Z156" s="36" t="s">
        <v>1133</v>
      </c>
      <c r="AA156" s="36" t="s">
        <v>1134</v>
      </c>
      <c r="AB156" s="36" t="s">
        <v>1135</v>
      </c>
      <c r="AC156" s="36" t="s">
        <v>1136</v>
      </c>
      <c r="AD156" s="36" t="s">
        <v>1013</v>
      </c>
      <c r="AE156" s="36" t="s">
        <v>1117</v>
      </c>
      <c r="AF156" s="36" t="s">
        <v>131</v>
      </c>
      <c r="AG156" s="36" t="s">
        <v>225</v>
      </c>
      <c r="AH156" s="129">
        <v>45155</v>
      </c>
      <c r="AI156" s="36" t="s">
        <v>547</v>
      </c>
      <c r="AJ156" s="43" t="s">
        <v>88</v>
      </c>
      <c r="AK156" s="44" t="s">
        <v>76</v>
      </c>
      <c r="AL156" s="44" t="s">
        <v>76</v>
      </c>
      <c r="AM156" s="44" t="s">
        <v>76</v>
      </c>
      <c r="AN156" s="44" t="s">
        <v>76</v>
      </c>
      <c r="AO156" s="44" t="s">
        <v>76</v>
      </c>
      <c r="AP156" s="44" t="s">
        <v>76</v>
      </c>
      <c r="AQ156" s="44" t="s">
        <v>76</v>
      </c>
      <c r="AR156" s="36" t="s">
        <v>1137</v>
      </c>
      <c r="AS156" s="44" t="s">
        <v>76</v>
      </c>
      <c r="AT156" s="44" t="s">
        <v>76</v>
      </c>
      <c r="AU156" s="44" t="s">
        <v>76</v>
      </c>
      <c r="AV156" s="44"/>
      <c r="AW156" s="44" t="s">
        <v>76</v>
      </c>
      <c r="AX156" s="44"/>
      <c r="AY156" s="44" t="s">
        <v>76</v>
      </c>
      <c r="AZ156" s="44"/>
      <c r="BA156" s="44" t="s">
        <v>76</v>
      </c>
      <c r="BB156" s="44"/>
      <c r="BC156" s="44" t="s">
        <v>76</v>
      </c>
      <c r="BD156" s="44"/>
      <c r="BE156" s="44" t="s">
        <v>76</v>
      </c>
      <c r="BF156" s="44" t="s">
        <v>76</v>
      </c>
      <c r="BG156" s="44" t="s">
        <v>76</v>
      </c>
      <c r="BH156" s="44" t="s">
        <v>76</v>
      </c>
      <c r="BI156" s="44" t="s">
        <v>76</v>
      </c>
      <c r="BJ156" s="44" t="s">
        <v>76</v>
      </c>
      <c r="BK156" s="44" t="s">
        <v>76</v>
      </c>
      <c r="BL156" s="44" t="s">
        <v>76</v>
      </c>
      <c r="BM156" s="44" t="s">
        <v>76</v>
      </c>
      <c r="BN156" s="36"/>
      <c r="BO156" s="36"/>
      <c r="BP156" s="36"/>
      <c r="BQ156" s="36"/>
    </row>
    <row r="157" spans="1:69" ht="129" customHeight="1">
      <c r="A157" s="42"/>
      <c r="B157" s="36" t="s">
        <v>84</v>
      </c>
      <c r="C157" s="80" t="s">
        <v>846</v>
      </c>
      <c r="D157" s="80" t="s">
        <v>70</v>
      </c>
      <c r="E157" s="109" t="s">
        <v>1138</v>
      </c>
      <c r="F157" s="42">
        <v>2017</v>
      </c>
      <c r="G157" s="42"/>
      <c r="H157" s="42" t="s">
        <v>1139</v>
      </c>
      <c r="I157" s="36" t="s">
        <v>1140</v>
      </c>
      <c r="J157" s="36" t="s">
        <v>76</v>
      </c>
      <c r="K157" s="42" t="s">
        <v>74</v>
      </c>
      <c r="L157" s="36" t="s">
        <v>91</v>
      </c>
      <c r="M157" s="129">
        <v>42997</v>
      </c>
      <c r="N157" s="85" t="s">
        <v>208</v>
      </c>
      <c r="O157" s="85" t="s">
        <v>76</v>
      </c>
      <c r="P157" s="36" t="s">
        <v>1141</v>
      </c>
      <c r="Q157" s="36" t="s">
        <v>131</v>
      </c>
      <c r="R157" s="36" t="s">
        <v>1142</v>
      </c>
      <c r="S157" s="36" t="s">
        <v>1143</v>
      </c>
      <c r="T157" s="106">
        <v>308206730</v>
      </c>
      <c r="U157" s="107"/>
      <c r="V157" s="106"/>
      <c r="W157" s="135"/>
      <c r="X157" s="145"/>
      <c r="Y157" s="36" t="s">
        <v>1011</v>
      </c>
      <c r="Z157" s="36" t="s">
        <v>1144</v>
      </c>
      <c r="AA157" s="36" t="s">
        <v>1144</v>
      </c>
      <c r="AB157" s="36" t="s">
        <v>130</v>
      </c>
      <c r="AC157" s="36" t="s">
        <v>95</v>
      </c>
      <c r="AD157" s="36" t="s">
        <v>1145</v>
      </c>
      <c r="AE157" s="36" t="s">
        <v>1146</v>
      </c>
      <c r="AF157" s="36" t="s">
        <v>131</v>
      </c>
      <c r="AG157" s="36" t="s">
        <v>225</v>
      </c>
      <c r="AH157" s="129">
        <v>43551</v>
      </c>
      <c r="AI157" s="36" t="s">
        <v>547</v>
      </c>
      <c r="AJ157" s="43" t="s">
        <v>84</v>
      </c>
      <c r="AK157" s="44" t="s">
        <v>76</v>
      </c>
      <c r="AL157" s="44" t="s">
        <v>76</v>
      </c>
      <c r="AM157" s="44" t="s">
        <v>76</v>
      </c>
      <c r="AN157" s="44" t="s">
        <v>76</v>
      </c>
      <c r="AO157" s="44" t="s">
        <v>76</v>
      </c>
      <c r="AP157" s="44" t="s">
        <v>76</v>
      </c>
      <c r="AQ157" s="44" t="s">
        <v>76</v>
      </c>
      <c r="AR157" s="44" t="s">
        <v>76</v>
      </c>
      <c r="AS157" s="44" t="s">
        <v>76</v>
      </c>
      <c r="AT157" s="44" t="s">
        <v>76</v>
      </c>
      <c r="AU157" s="44" t="s">
        <v>76</v>
      </c>
      <c r="AV157" s="44"/>
      <c r="AW157" s="44" t="s">
        <v>76</v>
      </c>
      <c r="AX157" s="44"/>
      <c r="AY157" s="44" t="s">
        <v>76</v>
      </c>
      <c r="AZ157" s="44"/>
      <c r="BA157" s="44" t="s">
        <v>76</v>
      </c>
      <c r="BB157" s="44"/>
      <c r="BC157" s="44" t="s">
        <v>76</v>
      </c>
      <c r="BD157" s="44"/>
      <c r="BE157" s="44" t="s">
        <v>76</v>
      </c>
      <c r="BF157" s="44" t="s">
        <v>76</v>
      </c>
      <c r="BG157" s="44" t="s">
        <v>76</v>
      </c>
      <c r="BH157" s="44" t="s">
        <v>76</v>
      </c>
      <c r="BI157" s="44" t="s">
        <v>76</v>
      </c>
      <c r="BJ157" s="44" t="s">
        <v>76</v>
      </c>
      <c r="BK157" s="44" t="s">
        <v>76</v>
      </c>
      <c r="BL157" s="44" t="s">
        <v>76</v>
      </c>
      <c r="BM157" s="44" t="s">
        <v>76</v>
      </c>
      <c r="BN157" s="36"/>
      <c r="BO157" s="36"/>
      <c r="BP157" s="36"/>
      <c r="BQ157" s="36"/>
    </row>
    <row r="158" spans="1:69" ht="129" customHeight="1">
      <c r="A158" s="42"/>
      <c r="B158" s="36" t="s">
        <v>88</v>
      </c>
      <c r="C158" s="80" t="s">
        <v>1147</v>
      </c>
      <c r="D158" s="80" t="s">
        <v>70</v>
      </c>
      <c r="E158" s="40" t="s">
        <v>1148</v>
      </c>
      <c r="F158" s="42">
        <v>2019</v>
      </c>
      <c r="G158" s="146">
        <v>43487</v>
      </c>
      <c r="H158" s="42" t="s">
        <v>1149</v>
      </c>
      <c r="I158" s="36" t="s">
        <v>1150</v>
      </c>
      <c r="J158" s="36" t="s">
        <v>76</v>
      </c>
      <c r="K158" s="42" t="s">
        <v>74</v>
      </c>
      <c r="L158" s="36" t="s">
        <v>141</v>
      </c>
      <c r="M158" s="129">
        <v>43483</v>
      </c>
      <c r="N158" s="85" t="s">
        <v>360</v>
      </c>
      <c r="O158" s="85" t="s">
        <v>76</v>
      </c>
      <c r="P158" s="36" t="s">
        <v>1151</v>
      </c>
      <c r="Q158" s="36" t="s">
        <v>131</v>
      </c>
      <c r="R158" s="36" t="s">
        <v>1152</v>
      </c>
      <c r="S158" s="36" t="s">
        <v>1153</v>
      </c>
      <c r="T158" s="106">
        <v>549000000</v>
      </c>
      <c r="U158" s="107">
        <v>748145979.53999996</v>
      </c>
      <c r="V158" s="106">
        <v>672793489</v>
      </c>
      <c r="W158" s="135">
        <v>0</v>
      </c>
      <c r="X158" s="145" t="s">
        <v>254</v>
      </c>
      <c r="Y158" s="36" t="s">
        <v>1114</v>
      </c>
      <c r="Z158" s="36" t="s">
        <v>1144</v>
      </c>
      <c r="AA158" s="36" t="s">
        <v>1144</v>
      </c>
      <c r="AB158" s="36" t="s">
        <v>149</v>
      </c>
      <c r="AC158" s="36"/>
      <c r="AD158" s="36" t="s">
        <v>1154</v>
      </c>
      <c r="AE158" s="36" t="s">
        <v>1155</v>
      </c>
      <c r="AF158" s="36" t="s">
        <v>131</v>
      </c>
      <c r="AG158" s="36" t="s">
        <v>85</v>
      </c>
      <c r="AH158" s="129"/>
      <c r="AI158" s="36" t="s">
        <v>87</v>
      </c>
      <c r="AJ158" s="43" t="s">
        <v>88</v>
      </c>
      <c r="AK158" s="44" t="s">
        <v>76</v>
      </c>
      <c r="AL158" s="44" t="s">
        <v>76</v>
      </c>
      <c r="AM158" s="44" t="s">
        <v>76</v>
      </c>
      <c r="AN158" s="44" t="s">
        <v>76</v>
      </c>
      <c r="AO158" s="44" t="s">
        <v>76</v>
      </c>
      <c r="AP158" s="44" t="s">
        <v>76</v>
      </c>
      <c r="AQ158" s="44" t="s">
        <v>76</v>
      </c>
      <c r="AR158" s="44" t="s">
        <v>76</v>
      </c>
      <c r="AS158" s="44" t="s">
        <v>76</v>
      </c>
      <c r="AT158" s="44" t="s">
        <v>76</v>
      </c>
      <c r="AU158" s="44" t="s">
        <v>76</v>
      </c>
      <c r="AV158" s="44"/>
      <c r="AW158" s="44" t="s">
        <v>76</v>
      </c>
      <c r="AX158" s="44"/>
      <c r="AY158" s="44" t="s">
        <v>76</v>
      </c>
      <c r="AZ158" s="44"/>
      <c r="BA158" s="44" t="s">
        <v>76</v>
      </c>
      <c r="BB158" s="44"/>
      <c r="BC158" s="44" t="s">
        <v>76</v>
      </c>
      <c r="BD158" s="44"/>
      <c r="BE158" s="44" t="s">
        <v>76</v>
      </c>
      <c r="BF158" s="44" t="s">
        <v>76</v>
      </c>
      <c r="BG158" s="44" t="s">
        <v>76</v>
      </c>
      <c r="BH158" s="44" t="s">
        <v>76</v>
      </c>
      <c r="BI158" s="44" t="s">
        <v>76</v>
      </c>
      <c r="BJ158" s="44" t="s">
        <v>76</v>
      </c>
      <c r="BK158" s="44" t="s">
        <v>76</v>
      </c>
      <c r="BL158" s="44" t="s">
        <v>76</v>
      </c>
      <c r="BM158" s="44" t="s">
        <v>76</v>
      </c>
      <c r="BN158" s="36"/>
      <c r="BO158" s="36"/>
      <c r="BP158" s="36"/>
      <c r="BQ158" s="36"/>
    </row>
    <row r="159" spans="1:69" ht="129" customHeight="1">
      <c r="A159" s="42"/>
      <c r="B159" s="42" t="s">
        <v>133</v>
      </c>
      <c r="C159" s="80" t="s">
        <v>1156</v>
      </c>
      <c r="D159" s="80" t="s">
        <v>70</v>
      </c>
      <c r="E159" s="109" t="s">
        <v>1157</v>
      </c>
      <c r="F159" s="36">
        <v>2023</v>
      </c>
      <c r="G159" s="129">
        <v>44941</v>
      </c>
      <c r="H159" s="42" t="s">
        <v>1158</v>
      </c>
      <c r="I159" s="42" t="s">
        <v>1159</v>
      </c>
      <c r="J159" s="80" t="s">
        <v>1160</v>
      </c>
      <c r="K159" s="42" t="s">
        <v>74</v>
      </c>
      <c r="L159" s="36" t="s">
        <v>141</v>
      </c>
      <c r="M159" s="129">
        <v>45275</v>
      </c>
      <c r="N159" s="85" t="s">
        <v>360</v>
      </c>
      <c r="O159" s="183">
        <v>0.25</v>
      </c>
      <c r="P159" s="36" t="s">
        <v>76</v>
      </c>
      <c r="Q159" s="36" t="s">
        <v>131</v>
      </c>
      <c r="R159" s="36" t="s">
        <v>1161</v>
      </c>
      <c r="S159" s="131" t="s">
        <v>1162</v>
      </c>
      <c r="T159" s="106">
        <v>920000000</v>
      </c>
      <c r="U159" s="107">
        <v>920000000</v>
      </c>
      <c r="V159" s="106">
        <v>0</v>
      </c>
      <c r="W159" s="135">
        <v>0</v>
      </c>
      <c r="X159" s="82"/>
      <c r="Y159" s="36" t="s">
        <v>819</v>
      </c>
      <c r="Z159" s="36" t="s">
        <v>1163</v>
      </c>
      <c r="AA159" s="36" t="s">
        <v>1163</v>
      </c>
      <c r="AB159" s="36" t="s">
        <v>224</v>
      </c>
      <c r="AC159" s="36" t="s">
        <v>76</v>
      </c>
      <c r="AD159" s="36" t="s">
        <v>1145</v>
      </c>
      <c r="AE159" s="36" t="s">
        <v>384</v>
      </c>
      <c r="AF159" s="42" t="s">
        <v>131</v>
      </c>
      <c r="AG159" s="36" t="s">
        <v>225</v>
      </c>
      <c r="AH159" s="129"/>
      <c r="AI159" s="36" t="s">
        <v>87</v>
      </c>
      <c r="AJ159" s="43" t="s">
        <v>133</v>
      </c>
      <c r="AK159" s="44" t="s">
        <v>76</v>
      </c>
      <c r="AL159" s="44" t="s">
        <v>76</v>
      </c>
      <c r="AM159" s="44" t="s">
        <v>76</v>
      </c>
      <c r="AN159" s="44" t="s">
        <v>76</v>
      </c>
      <c r="AO159" s="44" t="s">
        <v>76</v>
      </c>
      <c r="AP159" s="44" t="s">
        <v>76</v>
      </c>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36"/>
      <c r="BQ159" s="36"/>
    </row>
    <row r="160" spans="1:69" ht="129" customHeight="1">
      <c r="A160" s="36"/>
      <c r="B160" s="36" t="s">
        <v>88</v>
      </c>
      <c r="C160" s="80" t="s">
        <v>1164</v>
      </c>
      <c r="D160" s="80" t="s">
        <v>70</v>
      </c>
      <c r="E160" s="109" t="s">
        <v>1165</v>
      </c>
      <c r="F160" s="36">
        <v>2023</v>
      </c>
      <c r="G160" s="129">
        <v>45280</v>
      </c>
      <c r="H160" s="42" t="s">
        <v>1166</v>
      </c>
      <c r="I160" s="42" t="s">
        <v>1167</v>
      </c>
      <c r="J160" s="80" t="s">
        <v>73</v>
      </c>
      <c r="K160" s="42" t="s">
        <v>74</v>
      </c>
      <c r="L160" s="36" t="s">
        <v>91</v>
      </c>
      <c r="M160" s="129">
        <v>45278</v>
      </c>
      <c r="N160" s="85" t="s">
        <v>360</v>
      </c>
      <c r="O160" s="184" t="s">
        <v>76</v>
      </c>
      <c r="P160" s="36" t="s">
        <v>1058</v>
      </c>
      <c r="Q160" s="36" t="s">
        <v>829</v>
      </c>
      <c r="R160" s="36" t="s">
        <v>1168</v>
      </c>
      <c r="S160" s="36" t="s">
        <v>1169</v>
      </c>
      <c r="T160" s="106">
        <v>42507512</v>
      </c>
      <c r="U160" s="107">
        <v>42507512</v>
      </c>
      <c r="V160" s="106">
        <v>40887598</v>
      </c>
      <c r="W160" s="135">
        <v>0</v>
      </c>
      <c r="X160" s="145" t="s">
        <v>254</v>
      </c>
      <c r="Y160" s="36" t="s">
        <v>819</v>
      </c>
      <c r="Z160" s="36" t="s">
        <v>646</v>
      </c>
      <c r="AA160" s="36" t="s">
        <v>646</v>
      </c>
      <c r="AB160" s="36" t="s">
        <v>130</v>
      </c>
      <c r="AC160" s="36" t="s">
        <v>95</v>
      </c>
      <c r="AD160" s="36" t="s">
        <v>1170</v>
      </c>
      <c r="AE160" s="36" t="s">
        <v>103</v>
      </c>
      <c r="AF160" s="36" t="s">
        <v>131</v>
      </c>
      <c r="AG160" s="36" t="s">
        <v>85</v>
      </c>
      <c r="AH160" s="129">
        <v>45141</v>
      </c>
      <c r="AI160" s="36" t="s">
        <v>547</v>
      </c>
      <c r="AJ160" s="43" t="s">
        <v>88</v>
      </c>
      <c r="AK160" s="44" t="s">
        <v>76</v>
      </c>
      <c r="AL160" s="44" t="s">
        <v>76</v>
      </c>
      <c r="AM160" s="44" t="s">
        <v>76</v>
      </c>
      <c r="AN160" s="44" t="s">
        <v>76</v>
      </c>
      <c r="AO160" s="44" t="s">
        <v>76</v>
      </c>
      <c r="AP160" s="44" t="s">
        <v>76</v>
      </c>
      <c r="AQ160" s="44" t="s">
        <v>76</v>
      </c>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36"/>
      <c r="BQ160" s="36"/>
    </row>
    <row r="161" spans="1:69" ht="129" customHeight="1">
      <c r="A161" s="36"/>
      <c r="B161" s="36" t="s">
        <v>88</v>
      </c>
      <c r="C161" s="80" t="s">
        <v>1171</v>
      </c>
      <c r="D161" s="80" t="s">
        <v>70</v>
      </c>
      <c r="E161" s="109" t="s">
        <v>1172</v>
      </c>
      <c r="F161" s="36">
        <v>2022</v>
      </c>
      <c r="G161" s="129">
        <v>45169</v>
      </c>
      <c r="H161" s="42" t="s">
        <v>1173</v>
      </c>
      <c r="I161" s="42" t="s">
        <v>76</v>
      </c>
      <c r="J161" s="80" t="s">
        <v>1174</v>
      </c>
      <c r="K161" s="42" t="s">
        <v>74</v>
      </c>
      <c r="L161" s="36" t="s">
        <v>75</v>
      </c>
      <c r="M161" s="36" t="s">
        <v>1175</v>
      </c>
      <c r="N161" s="85" t="s">
        <v>208</v>
      </c>
      <c r="O161" s="125">
        <v>0</v>
      </c>
      <c r="P161" s="36" t="s">
        <v>1176</v>
      </c>
      <c r="Q161" s="36" t="s">
        <v>131</v>
      </c>
      <c r="R161" s="36" t="s">
        <v>1177</v>
      </c>
      <c r="S161" s="131" t="s">
        <v>1178</v>
      </c>
      <c r="T161" s="106">
        <v>0</v>
      </c>
      <c r="U161" s="107">
        <v>0</v>
      </c>
      <c r="V161" s="106">
        <v>0</v>
      </c>
      <c r="W161" s="135">
        <v>0</v>
      </c>
      <c r="X161" s="145" t="s">
        <v>77</v>
      </c>
      <c r="Y161" s="36" t="s">
        <v>819</v>
      </c>
      <c r="Z161" s="36" t="s">
        <v>1179</v>
      </c>
      <c r="AA161" s="36" t="s">
        <v>1179</v>
      </c>
      <c r="AB161" s="42" t="s">
        <v>80</v>
      </c>
      <c r="AC161" s="42" t="s">
        <v>81</v>
      </c>
      <c r="AD161" s="36" t="s">
        <v>1180</v>
      </c>
      <c r="AE161" s="36"/>
      <c r="AF161" s="42" t="s">
        <v>131</v>
      </c>
      <c r="AG161" s="36" t="s">
        <v>96</v>
      </c>
      <c r="AH161" s="129"/>
      <c r="AI161" s="36" t="s">
        <v>87</v>
      </c>
      <c r="AJ161" s="43" t="s">
        <v>133</v>
      </c>
      <c r="AK161" s="44" t="s">
        <v>76</v>
      </c>
      <c r="AL161" s="44" t="s">
        <v>76</v>
      </c>
      <c r="AM161" s="44" t="s">
        <v>76</v>
      </c>
      <c r="AN161" s="44" t="s">
        <v>76</v>
      </c>
      <c r="AO161" s="44" t="s">
        <v>76</v>
      </c>
      <c r="AP161" s="44" t="s">
        <v>76</v>
      </c>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36"/>
      <c r="BQ161" s="36"/>
    </row>
    <row r="162" spans="1:69" ht="129" customHeight="1">
      <c r="A162" s="36"/>
      <c r="B162" s="36" t="s">
        <v>88</v>
      </c>
      <c r="C162" s="80" t="s">
        <v>1181</v>
      </c>
      <c r="D162" s="80" t="s">
        <v>70</v>
      </c>
      <c r="E162" s="109" t="s">
        <v>1182</v>
      </c>
      <c r="F162" s="42">
        <v>2021</v>
      </c>
      <c r="G162" s="146" t="s">
        <v>1183</v>
      </c>
      <c r="H162" s="42" t="s">
        <v>1184</v>
      </c>
      <c r="I162" s="36" t="s">
        <v>1185</v>
      </c>
      <c r="J162" s="36" t="s">
        <v>76</v>
      </c>
      <c r="K162" s="42" t="s">
        <v>74</v>
      </c>
      <c r="L162" s="36" t="s">
        <v>91</v>
      </c>
      <c r="M162" s="129">
        <v>44334</v>
      </c>
      <c r="N162" s="85" t="s">
        <v>360</v>
      </c>
      <c r="O162" s="85" t="s">
        <v>76</v>
      </c>
      <c r="P162" s="36" t="s">
        <v>1186</v>
      </c>
      <c r="Q162" s="36" t="s">
        <v>131</v>
      </c>
      <c r="R162" s="36" t="s">
        <v>1187</v>
      </c>
      <c r="S162" s="36" t="s">
        <v>1188</v>
      </c>
      <c r="T162" s="106">
        <v>0</v>
      </c>
      <c r="U162" s="107">
        <v>0</v>
      </c>
      <c r="V162" s="106">
        <v>0</v>
      </c>
      <c r="W162" s="135">
        <v>0</v>
      </c>
      <c r="X162" s="145" t="s">
        <v>254</v>
      </c>
      <c r="Y162" s="36" t="s">
        <v>1114</v>
      </c>
      <c r="Z162" s="36" t="s">
        <v>1189</v>
      </c>
      <c r="AA162" s="36" t="s">
        <v>1189</v>
      </c>
      <c r="AB162" s="36" t="s">
        <v>130</v>
      </c>
      <c r="AC162" s="36" t="s">
        <v>95</v>
      </c>
      <c r="AD162" s="36" t="s">
        <v>1190</v>
      </c>
      <c r="AE162" s="36" t="s">
        <v>1191</v>
      </c>
      <c r="AF162" s="36" t="s">
        <v>131</v>
      </c>
      <c r="AG162" s="36" t="s">
        <v>85</v>
      </c>
      <c r="AH162" s="129">
        <v>45141</v>
      </c>
      <c r="AI162" s="36" t="s">
        <v>547</v>
      </c>
      <c r="AJ162" s="43" t="s">
        <v>88</v>
      </c>
      <c r="AK162" s="44" t="s">
        <v>76</v>
      </c>
      <c r="AL162" s="44" t="s">
        <v>76</v>
      </c>
      <c r="AM162" s="44" t="s">
        <v>76</v>
      </c>
      <c r="AN162" s="44" t="s">
        <v>76</v>
      </c>
      <c r="AO162" s="44" t="s">
        <v>76</v>
      </c>
      <c r="AP162" s="44" t="s">
        <v>76</v>
      </c>
      <c r="AQ162" s="44" t="s">
        <v>76</v>
      </c>
      <c r="AR162" s="44" t="s">
        <v>76</v>
      </c>
      <c r="AS162" s="44" t="s">
        <v>76</v>
      </c>
      <c r="AT162" s="44" t="s">
        <v>76</v>
      </c>
      <c r="AU162" s="44" t="s">
        <v>76</v>
      </c>
      <c r="AV162" s="44"/>
      <c r="AW162" s="44" t="s">
        <v>76</v>
      </c>
      <c r="AX162" s="44"/>
      <c r="AY162" s="44" t="s">
        <v>76</v>
      </c>
      <c r="AZ162" s="44"/>
      <c r="BA162" s="44" t="s">
        <v>76</v>
      </c>
      <c r="BB162" s="44"/>
      <c r="BC162" s="44" t="s">
        <v>76</v>
      </c>
      <c r="BD162" s="44"/>
      <c r="BE162" s="44" t="s">
        <v>76</v>
      </c>
      <c r="BF162" s="44" t="s">
        <v>76</v>
      </c>
      <c r="BG162" s="44" t="s">
        <v>76</v>
      </c>
      <c r="BH162" s="44" t="s">
        <v>76</v>
      </c>
      <c r="BI162" s="44" t="s">
        <v>76</v>
      </c>
      <c r="BJ162" s="44" t="s">
        <v>76</v>
      </c>
      <c r="BK162" s="44" t="s">
        <v>76</v>
      </c>
      <c r="BL162" s="44" t="s">
        <v>76</v>
      </c>
      <c r="BM162" s="44" t="s">
        <v>76</v>
      </c>
      <c r="BN162" s="36"/>
      <c r="BO162" s="36"/>
      <c r="BP162" s="36"/>
      <c r="BQ162" s="36"/>
    </row>
    <row r="163" spans="1:69" ht="129" customHeight="1">
      <c r="A163" s="36"/>
      <c r="B163" s="36" t="s">
        <v>84</v>
      </c>
      <c r="C163" s="80" t="s">
        <v>846</v>
      </c>
      <c r="D163" s="80" t="s">
        <v>1078</v>
      </c>
      <c r="E163" s="109" t="s">
        <v>1192</v>
      </c>
      <c r="F163" s="42">
        <v>2020</v>
      </c>
      <c r="G163" s="146">
        <v>43962</v>
      </c>
      <c r="H163" s="42" t="s">
        <v>76</v>
      </c>
      <c r="I163" s="42" t="s">
        <v>76</v>
      </c>
      <c r="J163" s="36" t="s">
        <v>76</v>
      </c>
      <c r="K163" s="42" t="s">
        <v>74</v>
      </c>
      <c r="L163" s="36" t="s">
        <v>1193</v>
      </c>
      <c r="M163" s="129">
        <v>43962</v>
      </c>
      <c r="N163" s="85" t="s">
        <v>208</v>
      </c>
      <c r="O163" s="85" t="s">
        <v>76</v>
      </c>
      <c r="P163" s="36" t="s">
        <v>1194</v>
      </c>
      <c r="Q163" s="36" t="s">
        <v>76</v>
      </c>
      <c r="R163" s="36" t="s">
        <v>1195</v>
      </c>
      <c r="S163" s="36" t="s">
        <v>1196</v>
      </c>
      <c r="T163" s="162" t="s">
        <v>76</v>
      </c>
      <c r="U163" s="106" t="s">
        <v>76</v>
      </c>
      <c r="V163" s="107" t="s">
        <v>76</v>
      </c>
      <c r="W163" s="135" t="s">
        <v>76</v>
      </c>
      <c r="X163" s="82" t="s">
        <v>76</v>
      </c>
      <c r="Y163" s="36" t="s">
        <v>223</v>
      </c>
      <c r="Z163" s="36" t="s">
        <v>223</v>
      </c>
      <c r="AA163" s="36" t="s">
        <v>223</v>
      </c>
      <c r="AB163" s="36" t="s">
        <v>1197</v>
      </c>
      <c r="AC163" s="36" t="s">
        <v>1198</v>
      </c>
      <c r="AD163" s="36" t="s">
        <v>621</v>
      </c>
      <c r="AE163" s="36" t="s">
        <v>1199</v>
      </c>
      <c r="AF163" s="36" t="s">
        <v>76</v>
      </c>
      <c r="AG163" s="36" t="s">
        <v>225</v>
      </c>
      <c r="AH163" s="129">
        <v>44656</v>
      </c>
      <c r="AI163" s="36" t="s">
        <v>547</v>
      </c>
      <c r="AJ163" s="43" t="s">
        <v>76</v>
      </c>
      <c r="AK163" s="43" t="s">
        <v>76</v>
      </c>
      <c r="AL163" s="43" t="s">
        <v>76</v>
      </c>
      <c r="AM163" s="43" t="s">
        <v>76</v>
      </c>
      <c r="AN163" s="43" t="s">
        <v>76</v>
      </c>
      <c r="AO163" s="44" t="s">
        <v>76</v>
      </c>
      <c r="AP163" s="44" t="s">
        <v>76</v>
      </c>
      <c r="AQ163" s="44" t="s">
        <v>76</v>
      </c>
      <c r="AR163" s="44" t="s">
        <v>76</v>
      </c>
      <c r="AS163" s="44" t="s">
        <v>76</v>
      </c>
      <c r="AT163" s="43" t="s">
        <v>76</v>
      </c>
      <c r="AU163" s="43" t="s">
        <v>76</v>
      </c>
      <c r="AV163" s="43"/>
      <c r="AW163" s="43" t="s">
        <v>76</v>
      </c>
      <c r="AX163" s="43"/>
      <c r="AY163" s="43" t="s">
        <v>76</v>
      </c>
      <c r="AZ163" s="43"/>
      <c r="BA163" s="43" t="s">
        <v>76</v>
      </c>
      <c r="BB163" s="43"/>
      <c r="BC163" s="43" t="s">
        <v>76</v>
      </c>
      <c r="BD163" s="43"/>
      <c r="BE163" s="36"/>
      <c r="BF163" s="36"/>
      <c r="BG163" s="36"/>
      <c r="BH163" s="36"/>
      <c r="BI163" s="36"/>
      <c r="BJ163" s="36"/>
      <c r="BK163" s="36"/>
      <c r="BL163" s="36"/>
      <c r="BM163" s="36"/>
      <c r="BN163" s="36"/>
      <c r="BO163" s="36"/>
      <c r="BP163" s="36"/>
      <c r="BQ163" s="36"/>
    </row>
    <row r="164" spans="1:69" ht="129" customHeight="1">
      <c r="A164" s="36"/>
      <c r="B164" s="36" t="s">
        <v>84</v>
      </c>
      <c r="C164" s="80" t="s">
        <v>846</v>
      </c>
      <c r="D164" s="80" t="s">
        <v>1078</v>
      </c>
      <c r="E164" s="109" t="s">
        <v>1200</v>
      </c>
      <c r="F164" s="42">
        <v>2020</v>
      </c>
      <c r="G164" s="146">
        <v>43963</v>
      </c>
      <c r="H164" s="42" t="s">
        <v>76</v>
      </c>
      <c r="I164" s="42" t="s">
        <v>76</v>
      </c>
      <c r="J164" s="42" t="s">
        <v>76</v>
      </c>
      <c r="K164" s="42" t="s">
        <v>74</v>
      </c>
      <c r="L164" s="36" t="s">
        <v>1193</v>
      </c>
      <c r="M164" s="42" t="s">
        <v>76</v>
      </c>
      <c r="N164" s="185" t="s">
        <v>191</v>
      </c>
      <c r="O164" s="125">
        <v>0</v>
      </c>
      <c r="P164" s="36" t="s">
        <v>1194</v>
      </c>
      <c r="Q164" s="36" t="s">
        <v>131</v>
      </c>
      <c r="R164" s="36" t="s">
        <v>1201</v>
      </c>
      <c r="S164" s="36"/>
      <c r="T164" s="106">
        <v>0</v>
      </c>
      <c r="U164" s="107">
        <v>0</v>
      </c>
      <c r="V164" s="106">
        <v>0</v>
      </c>
      <c r="W164" s="135">
        <v>0</v>
      </c>
      <c r="X164" s="145" t="s">
        <v>76</v>
      </c>
      <c r="Y164" s="36" t="s">
        <v>1114</v>
      </c>
      <c r="Z164" s="36" t="s">
        <v>1189</v>
      </c>
      <c r="AA164" s="36" t="s">
        <v>1189</v>
      </c>
      <c r="AB164" s="36" t="s">
        <v>1197</v>
      </c>
      <c r="AC164" s="36" t="s">
        <v>1198</v>
      </c>
      <c r="AD164" s="36" t="s">
        <v>76</v>
      </c>
      <c r="AE164" s="36" t="s">
        <v>76</v>
      </c>
      <c r="AF164" s="36" t="s">
        <v>76</v>
      </c>
      <c r="AG164" s="36" t="s">
        <v>96</v>
      </c>
      <c r="AH164" s="36" t="s">
        <v>76</v>
      </c>
      <c r="AI164" s="36" t="s">
        <v>547</v>
      </c>
      <c r="AJ164" s="36" t="s">
        <v>76</v>
      </c>
      <c r="AK164" s="36" t="s">
        <v>76</v>
      </c>
      <c r="AL164" s="36" t="s">
        <v>76</v>
      </c>
      <c r="AM164" s="36" t="s">
        <v>76</v>
      </c>
      <c r="AN164" s="36" t="s">
        <v>76</v>
      </c>
      <c r="AO164" s="36" t="s">
        <v>76</v>
      </c>
      <c r="AP164" s="36" t="s">
        <v>76</v>
      </c>
      <c r="AQ164" s="36" t="s">
        <v>76</v>
      </c>
      <c r="AR164" s="36" t="s">
        <v>76</v>
      </c>
      <c r="AS164" s="36" t="s">
        <v>76</v>
      </c>
      <c r="AT164" s="36" t="s">
        <v>76</v>
      </c>
      <c r="AU164" s="36" t="s">
        <v>76</v>
      </c>
      <c r="AV164" s="36"/>
      <c r="AW164" s="36" t="s">
        <v>76</v>
      </c>
      <c r="AX164" s="36"/>
      <c r="AY164" s="36" t="s">
        <v>76</v>
      </c>
      <c r="AZ164" s="36"/>
      <c r="BA164" s="36" t="s">
        <v>76</v>
      </c>
      <c r="BB164" s="36"/>
      <c r="BC164" s="36" t="s">
        <v>76</v>
      </c>
      <c r="BD164" s="36"/>
      <c r="BE164" s="36" t="s">
        <v>76</v>
      </c>
      <c r="BF164" s="36" t="s">
        <v>76</v>
      </c>
      <c r="BG164" s="36" t="s">
        <v>76</v>
      </c>
      <c r="BH164" s="36" t="s">
        <v>76</v>
      </c>
      <c r="BI164" s="36" t="s">
        <v>76</v>
      </c>
      <c r="BJ164" s="36" t="s">
        <v>76</v>
      </c>
      <c r="BK164" s="36" t="s">
        <v>76</v>
      </c>
      <c r="BL164" s="36" t="s">
        <v>76</v>
      </c>
      <c r="BM164" s="36" t="s">
        <v>76</v>
      </c>
      <c r="BN164" s="36" t="s">
        <v>76</v>
      </c>
      <c r="BO164" s="36"/>
      <c r="BP164" s="36"/>
      <c r="BQ164" s="36"/>
    </row>
    <row r="165" spans="1:69" ht="129" customHeight="1">
      <c r="A165" s="36"/>
      <c r="B165" s="36" t="s">
        <v>84</v>
      </c>
      <c r="C165" s="80" t="s">
        <v>846</v>
      </c>
      <c r="D165" s="80" t="s">
        <v>1078</v>
      </c>
      <c r="E165" s="109" t="s">
        <v>1202</v>
      </c>
      <c r="F165" s="42">
        <v>2020</v>
      </c>
      <c r="G165" s="146">
        <v>44105</v>
      </c>
      <c r="H165" s="42" t="s">
        <v>1203</v>
      </c>
      <c r="I165" s="36" t="s">
        <v>76</v>
      </c>
      <c r="J165" s="36" t="s">
        <v>1204</v>
      </c>
      <c r="K165" s="42" t="s">
        <v>74</v>
      </c>
      <c r="L165" s="36" t="s">
        <v>220</v>
      </c>
      <c r="M165" s="129">
        <v>44090</v>
      </c>
      <c r="N165" s="85" t="s">
        <v>208</v>
      </c>
      <c r="O165" s="85" t="s">
        <v>76</v>
      </c>
      <c r="P165" s="36"/>
      <c r="Q165" s="36" t="s">
        <v>131</v>
      </c>
      <c r="R165" s="36" t="s">
        <v>1205</v>
      </c>
      <c r="S165" s="36" t="s">
        <v>1206</v>
      </c>
      <c r="T165" s="106">
        <v>0</v>
      </c>
      <c r="U165" s="107">
        <v>0</v>
      </c>
      <c r="V165" s="106">
        <v>0</v>
      </c>
      <c r="W165" s="135">
        <v>0</v>
      </c>
      <c r="X165" s="82" t="s">
        <v>76</v>
      </c>
      <c r="Y165" s="36" t="s">
        <v>1011</v>
      </c>
      <c r="Z165" s="36" t="s">
        <v>1133</v>
      </c>
      <c r="AA165" s="36" t="s">
        <v>1103</v>
      </c>
      <c r="AB165" s="36" t="s">
        <v>130</v>
      </c>
      <c r="AC165" s="36" t="s">
        <v>95</v>
      </c>
      <c r="AD165" s="36" t="s">
        <v>1207</v>
      </c>
      <c r="AE165" s="36" t="s">
        <v>676</v>
      </c>
      <c r="AF165" s="36" t="s">
        <v>131</v>
      </c>
      <c r="AG165" s="36" t="s">
        <v>112</v>
      </c>
      <c r="AH165" s="129">
        <v>44300</v>
      </c>
      <c r="AI165" s="36" t="s">
        <v>547</v>
      </c>
      <c r="AJ165" s="43" t="s">
        <v>84</v>
      </c>
      <c r="AK165" s="43" t="s">
        <v>76</v>
      </c>
      <c r="AL165" s="43" t="s">
        <v>76</v>
      </c>
      <c r="AM165" s="36" t="s">
        <v>76</v>
      </c>
      <c r="AN165" s="43" t="s">
        <v>76</v>
      </c>
      <c r="AO165" s="43" t="s">
        <v>76</v>
      </c>
      <c r="AP165" s="43" t="s">
        <v>76</v>
      </c>
      <c r="AQ165" s="43" t="s">
        <v>76</v>
      </c>
      <c r="AR165" s="36"/>
      <c r="AS165" s="43" t="s">
        <v>76</v>
      </c>
      <c r="AT165" s="43" t="s">
        <v>76</v>
      </c>
      <c r="AU165" s="43" t="s">
        <v>76</v>
      </c>
      <c r="AV165" s="43"/>
      <c r="AW165" s="43" t="s">
        <v>76</v>
      </c>
      <c r="AX165" s="43"/>
      <c r="AY165" s="43" t="s">
        <v>76</v>
      </c>
      <c r="AZ165" s="43"/>
      <c r="BA165" s="43" t="s">
        <v>76</v>
      </c>
      <c r="BB165" s="43"/>
      <c r="BC165" s="43" t="s">
        <v>76</v>
      </c>
      <c r="BD165" s="43"/>
      <c r="BE165" s="43" t="s">
        <v>76</v>
      </c>
      <c r="BF165" s="43" t="s">
        <v>76</v>
      </c>
      <c r="BG165" s="43" t="s">
        <v>76</v>
      </c>
      <c r="BH165" s="43" t="s">
        <v>76</v>
      </c>
      <c r="BI165" s="43" t="s">
        <v>76</v>
      </c>
      <c r="BJ165" s="43" t="s">
        <v>76</v>
      </c>
      <c r="BK165" s="43" t="s">
        <v>76</v>
      </c>
      <c r="BL165" s="43" t="s">
        <v>76</v>
      </c>
      <c r="BM165" s="43" t="s">
        <v>76</v>
      </c>
      <c r="BN165" s="36"/>
      <c r="BO165" s="36"/>
      <c r="BP165" s="36"/>
      <c r="BQ165" s="36"/>
    </row>
    <row r="166" spans="1:69" ht="99.75" customHeight="1">
      <c r="A166" s="36"/>
      <c r="B166" s="36" t="s">
        <v>88</v>
      </c>
      <c r="C166" s="80" t="s">
        <v>1208</v>
      </c>
      <c r="D166" s="80" t="s">
        <v>70</v>
      </c>
      <c r="E166" s="109" t="s">
        <v>1209</v>
      </c>
      <c r="F166" s="36">
        <v>2023</v>
      </c>
      <c r="G166" s="129">
        <v>45251</v>
      </c>
      <c r="H166" s="42" t="s">
        <v>1210</v>
      </c>
      <c r="I166" s="42" t="s">
        <v>1211</v>
      </c>
      <c r="J166" s="80" t="s">
        <v>76</v>
      </c>
      <c r="K166" s="42" t="s">
        <v>74</v>
      </c>
      <c r="L166" s="36" t="s">
        <v>141</v>
      </c>
      <c r="M166" s="129">
        <v>45250</v>
      </c>
      <c r="N166" s="85" t="s">
        <v>339</v>
      </c>
      <c r="O166" s="85" t="s">
        <v>76</v>
      </c>
      <c r="P166" s="36" t="s">
        <v>1040</v>
      </c>
      <c r="Q166" s="36" t="s">
        <v>131</v>
      </c>
      <c r="R166" s="36" t="s">
        <v>1212</v>
      </c>
      <c r="S166" s="36" t="s">
        <v>1213</v>
      </c>
      <c r="T166" s="106">
        <v>298222000</v>
      </c>
      <c r="U166" s="107">
        <v>298222000</v>
      </c>
      <c r="V166" s="106">
        <v>0</v>
      </c>
      <c r="W166" s="135">
        <v>279451682</v>
      </c>
      <c r="X166" s="145" t="s">
        <v>77</v>
      </c>
      <c r="Y166" s="36" t="s">
        <v>819</v>
      </c>
      <c r="Z166" s="36" t="s">
        <v>646</v>
      </c>
      <c r="AA166" s="36" t="s">
        <v>646</v>
      </c>
      <c r="AB166" s="42" t="s">
        <v>80</v>
      </c>
      <c r="AC166" s="42" t="s">
        <v>81</v>
      </c>
      <c r="AD166" s="36" t="s">
        <v>950</v>
      </c>
      <c r="AE166" s="36" t="s">
        <v>1214</v>
      </c>
      <c r="AF166" s="42" t="s">
        <v>131</v>
      </c>
      <c r="AG166" s="36" t="s">
        <v>96</v>
      </c>
      <c r="AH166" s="129"/>
      <c r="AI166" s="36" t="s">
        <v>87</v>
      </c>
      <c r="AJ166" s="43" t="s">
        <v>133</v>
      </c>
      <c r="AK166" s="44" t="s">
        <v>76</v>
      </c>
      <c r="AL166" s="44" t="s">
        <v>76</v>
      </c>
      <c r="AM166" s="44" t="s">
        <v>76</v>
      </c>
      <c r="AN166" s="44" t="s">
        <v>76</v>
      </c>
      <c r="AO166" s="44" t="s">
        <v>76</v>
      </c>
      <c r="AP166" s="44" t="s">
        <v>76</v>
      </c>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36"/>
      <c r="BQ166" s="36"/>
    </row>
    <row r="167" spans="1:69" ht="129" customHeight="1">
      <c r="A167" s="42"/>
      <c r="B167" s="42" t="s">
        <v>84</v>
      </c>
      <c r="C167" s="80" t="s">
        <v>846</v>
      </c>
      <c r="D167" s="80" t="s">
        <v>87</v>
      </c>
      <c r="E167" s="109" t="s">
        <v>1215</v>
      </c>
      <c r="F167" s="36">
        <v>2023</v>
      </c>
      <c r="G167" s="129"/>
      <c r="H167" s="42" t="s">
        <v>1216</v>
      </c>
      <c r="I167" s="42" t="s">
        <v>1216</v>
      </c>
      <c r="J167" s="80" t="s">
        <v>126</v>
      </c>
      <c r="K167" s="42" t="s">
        <v>389</v>
      </c>
      <c r="L167" s="36" t="s">
        <v>1217</v>
      </c>
      <c r="M167" s="89">
        <v>45239</v>
      </c>
      <c r="N167" s="85" t="s">
        <v>360</v>
      </c>
      <c r="O167" s="115" t="s">
        <v>76</v>
      </c>
      <c r="P167" s="36" t="s">
        <v>643</v>
      </c>
      <c r="Q167" s="36" t="s">
        <v>76</v>
      </c>
      <c r="R167" s="36"/>
      <c r="S167" s="36"/>
      <c r="T167" s="106">
        <v>128504408</v>
      </c>
      <c r="U167" s="107">
        <v>128504408</v>
      </c>
      <c r="V167" s="106">
        <v>0</v>
      </c>
      <c r="W167" s="135">
        <v>0</v>
      </c>
      <c r="X167" s="82" t="s">
        <v>254</v>
      </c>
      <c r="Y167" s="36" t="s">
        <v>819</v>
      </c>
      <c r="Z167" s="36" t="s">
        <v>552</v>
      </c>
      <c r="AA167" s="36" t="s">
        <v>552</v>
      </c>
      <c r="AB167" s="36" t="s">
        <v>94</v>
      </c>
      <c r="AC167" s="31" t="s">
        <v>187</v>
      </c>
      <c r="AD167" s="36" t="s">
        <v>1218</v>
      </c>
      <c r="AE167" s="36" t="s">
        <v>1219</v>
      </c>
      <c r="AF167" s="42" t="s">
        <v>131</v>
      </c>
      <c r="AG167" s="36" t="s">
        <v>96</v>
      </c>
      <c r="AH167" s="129"/>
      <c r="AI167" s="36" t="s">
        <v>87</v>
      </c>
      <c r="AJ167" s="43" t="s">
        <v>84</v>
      </c>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36"/>
      <c r="BQ167" s="36"/>
    </row>
    <row r="168" spans="1:69" ht="129" customHeight="1">
      <c r="A168" s="42"/>
      <c r="B168" s="42" t="s">
        <v>84</v>
      </c>
      <c r="C168" s="80" t="s">
        <v>846</v>
      </c>
      <c r="D168" s="80" t="s">
        <v>70</v>
      </c>
      <c r="E168" s="109" t="s">
        <v>1220</v>
      </c>
      <c r="F168" s="36">
        <v>2023</v>
      </c>
      <c r="G168" s="129"/>
      <c r="H168" s="42" t="s">
        <v>1221</v>
      </c>
      <c r="I168" s="42"/>
      <c r="J168" s="80" t="s">
        <v>1222</v>
      </c>
      <c r="K168" s="37" t="s">
        <v>448</v>
      </c>
      <c r="L168" s="135" t="s">
        <v>795</v>
      </c>
      <c r="M168" s="89">
        <v>45237</v>
      </c>
      <c r="N168" s="85" t="s">
        <v>360</v>
      </c>
      <c r="O168" s="125"/>
      <c r="P168" s="36" t="s">
        <v>76</v>
      </c>
      <c r="Q168" s="36" t="s">
        <v>829</v>
      </c>
      <c r="R168" s="36"/>
      <c r="S168" s="36"/>
      <c r="T168" s="106">
        <v>0</v>
      </c>
      <c r="U168" s="107">
        <v>0</v>
      </c>
      <c r="V168" s="106">
        <v>0</v>
      </c>
      <c r="W168" s="135">
        <v>0</v>
      </c>
      <c r="X168" s="82" t="s">
        <v>76</v>
      </c>
      <c r="Y168" s="36" t="s">
        <v>819</v>
      </c>
      <c r="Z168" s="36" t="s">
        <v>1223</v>
      </c>
      <c r="AA168" s="36" t="s">
        <v>1223</v>
      </c>
      <c r="AB168" s="36" t="s">
        <v>1224</v>
      </c>
      <c r="AC168" s="42"/>
      <c r="AD168" s="36" t="s">
        <v>1225</v>
      </c>
      <c r="AE168" s="36"/>
      <c r="AF168" s="42" t="s">
        <v>131</v>
      </c>
      <c r="AG168" s="36" t="s">
        <v>96</v>
      </c>
      <c r="AH168" s="129"/>
      <c r="AI168" s="36" t="s">
        <v>87</v>
      </c>
      <c r="AJ168" s="43" t="s">
        <v>84</v>
      </c>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36"/>
      <c r="BQ168" s="36"/>
    </row>
    <row r="169" spans="1:69" ht="129" customHeight="1">
      <c r="A169" s="42"/>
      <c r="B169" s="36" t="s">
        <v>88</v>
      </c>
      <c r="C169" s="80" t="s">
        <v>1226</v>
      </c>
      <c r="D169" s="80" t="s">
        <v>70</v>
      </c>
      <c r="E169" s="109" t="s">
        <v>1227</v>
      </c>
      <c r="F169" s="36">
        <v>2023</v>
      </c>
      <c r="G169" s="129">
        <v>45274</v>
      </c>
      <c r="H169" s="42" t="s">
        <v>1228</v>
      </c>
      <c r="I169" s="42" t="s">
        <v>1229</v>
      </c>
      <c r="J169" s="80" t="s">
        <v>1230</v>
      </c>
      <c r="K169" s="42" t="s">
        <v>74</v>
      </c>
      <c r="L169" s="36" t="s">
        <v>91</v>
      </c>
      <c r="M169" s="129">
        <v>45225</v>
      </c>
      <c r="N169" s="85" t="s">
        <v>360</v>
      </c>
      <c r="O169" s="125">
        <v>0.25</v>
      </c>
      <c r="P169" s="36" t="s">
        <v>76</v>
      </c>
      <c r="Q169" s="36" t="s">
        <v>131</v>
      </c>
      <c r="R169" s="36" t="s">
        <v>1231</v>
      </c>
      <c r="S169" s="36" t="s">
        <v>1232</v>
      </c>
      <c r="T169" s="106">
        <v>410752953</v>
      </c>
      <c r="U169" s="107">
        <v>412679518.02999997</v>
      </c>
      <c r="V169" s="106">
        <v>385335423</v>
      </c>
      <c r="W169" s="135">
        <v>0</v>
      </c>
      <c r="X169" s="145" t="s">
        <v>77</v>
      </c>
      <c r="Y169" s="36" t="s">
        <v>819</v>
      </c>
      <c r="Z169" s="36" t="s">
        <v>1233</v>
      </c>
      <c r="AA169" s="36" t="s">
        <v>1233</v>
      </c>
      <c r="AB169" s="36" t="s">
        <v>130</v>
      </c>
      <c r="AC169" s="36" t="s">
        <v>95</v>
      </c>
      <c r="AD169" s="36" t="s">
        <v>845</v>
      </c>
      <c r="AE169" s="36" t="s">
        <v>1234</v>
      </c>
      <c r="AF169" s="42" t="s">
        <v>131</v>
      </c>
      <c r="AG169" s="36" t="s">
        <v>96</v>
      </c>
      <c r="AH169" s="129"/>
      <c r="AI169" s="36" t="s">
        <v>87</v>
      </c>
      <c r="AJ169" s="43" t="s">
        <v>133</v>
      </c>
      <c r="AK169" s="44" t="s">
        <v>76</v>
      </c>
      <c r="AL169" s="44" t="s">
        <v>76</v>
      </c>
      <c r="AM169" s="44" t="s">
        <v>76</v>
      </c>
      <c r="AN169" s="44" t="s">
        <v>76</v>
      </c>
      <c r="AO169" s="44" t="s">
        <v>76</v>
      </c>
      <c r="AP169" s="44" t="s">
        <v>76</v>
      </c>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36"/>
      <c r="BQ169" s="36"/>
    </row>
    <row r="170" spans="1:69" ht="129" customHeight="1">
      <c r="A170" s="36"/>
      <c r="B170" s="36" t="s">
        <v>88</v>
      </c>
      <c r="C170" s="80" t="s">
        <v>1235</v>
      </c>
      <c r="D170" s="80" t="s">
        <v>70</v>
      </c>
      <c r="E170" s="109" t="s">
        <v>1236</v>
      </c>
      <c r="F170" s="36">
        <v>2023</v>
      </c>
      <c r="G170" s="129">
        <v>45233</v>
      </c>
      <c r="H170" s="42" t="s">
        <v>1237</v>
      </c>
      <c r="I170" s="42" t="s">
        <v>1238</v>
      </c>
      <c r="J170" s="80" t="s">
        <v>76</v>
      </c>
      <c r="K170" s="42" t="s">
        <v>74</v>
      </c>
      <c r="L170" s="36" t="s">
        <v>141</v>
      </c>
      <c r="M170" s="129">
        <v>45225</v>
      </c>
      <c r="N170" s="85" t="s">
        <v>339</v>
      </c>
      <c r="O170" s="184" t="s">
        <v>76</v>
      </c>
      <c r="P170" s="36" t="s">
        <v>76</v>
      </c>
      <c r="Q170" s="36" t="s">
        <v>131</v>
      </c>
      <c r="R170" s="36" t="s">
        <v>1239</v>
      </c>
      <c r="S170" s="36" t="s">
        <v>1240</v>
      </c>
      <c r="T170" s="106">
        <v>812000000</v>
      </c>
      <c r="U170" s="107">
        <v>812000000</v>
      </c>
      <c r="V170" s="106">
        <v>0</v>
      </c>
      <c r="W170" s="135">
        <v>793726040</v>
      </c>
      <c r="X170" s="145" t="s">
        <v>77</v>
      </c>
      <c r="Y170" s="36" t="s">
        <v>819</v>
      </c>
      <c r="Z170" s="36" t="s">
        <v>279</v>
      </c>
      <c r="AA170" s="36" t="s">
        <v>279</v>
      </c>
      <c r="AB170" s="52" t="s">
        <v>149</v>
      </c>
      <c r="AC170" s="42"/>
      <c r="AD170" s="36" t="s">
        <v>941</v>
      </c>
      <c r="AE170" s="36" t="s">
        <v>1241</v>
      </c>
      <c r="AF170" s="42" t="s">
        <v>131</v>
      </c>
      <c r="AG170" s="36" t="s">
        <v>258</v>
      </c>
      <c r="AH170" s="129"/>
      <c r="AI170" s="36" t="s">
        <v>87</v>
      </c>
      <c r="AJ170" s="43" t="s">
        <v>133</v>
      </c>
      <c r="AK170" s="44" t="s">
        <v>76</v>
      </c>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36"/>
      <c r="BQ170" s="36"/>
    </row>
    <row r="171" spans="1:69" ht="129" customHeight="1">
      <c r="A171" s="36"/>
      <c r="B171" s="36" t="s">
        <v>88</v>
      </c>
      <c r="C171" s="80" t="s">
        <v>1242</v>
      </c>
      <c r="D171" s="80" t="s">
        <v>70</v>
      </c>
      <c r="E171" s="109" t="s">
        <v>1243</v>
      </c>
      <c r="F171" s="36">
        <v>2023</v>
      </c>
      <c r="G171" s="129">
        <v>45231</v>
      </c>
      <c r="H171" s="42" t="s">
        <v>1244</v>
      </c>
      <c r="I171" s="42" t="s">
        <v>1245</v>
      </c>
      <c r="J171" s="80" t="s">
        <v>1246</v>
      </c>
      <c r="K171" s="42" t="s">
        <v>74</v>
      </c>
      <c r="L171" s="36" t="s">
        <v>141</v>
      </c>
      <c r="M171" s="129">
        <v>45224</v>
      </c>
      <c r="N171" s="85" t="s">
        <v>339</v>
      </c>
      <c r="O171" s="125">
        <v>1</v>
      </c>
      <c r="P171" s="36" t="s">
        <v>1247</v>
      </c>
      <c r="Q171" s="36" t="s">
        <v>131</v>
      </c>
      <c r="R171" s="36" t="s">
        <v>1248</v>
      </c>
      <c r="S171" s="36" t="s">
        <v>1249</v>
      </c>
      <c r="T171" s="106">
        <v>148439334</v>
      </c>
      <c r="U171" s="107">
        <v>148591485.03</v>
      </c>
      <c r="V171" s="106">
        <v>0</v>
      </c>
      <c r="W171" s="135">
        <v>148873146</v>
      </c>
      <c r="X171" s="145" t="s">
        <v>254</v>
      </c>
      <c r="Y171" s="36" t="s">
        <v>819</v>
      </c>
      <c r="Z171" s="36" t="s">
        <v>1250</v>
      </c>
      <c r="AA171" s="36" t="s">
        <v>1251</v>
      </c>
      <c r="AB171" s="36" t="s">
        <v>94</v>
      </c>
      <c r="AC171" s="42" t="s">
        <v>187</v>
      </c>
      <c r="AD171" s="36" t="s">
        <v>950</v>
      </c>
      <c r="AE171" s="36" t="s">
        <v>1252</v>
      </c>
      <c r="AF171" s="42" t="s">
        <v>131</v>
      </c>
      <c r="AG171" s="36" t="s">
        <v>96</v>
      </c>
      <c r="AH171" s="129"/>
      <c r="AI171" s="36" t="s">
        <v>87</v>
      </c>
      <c r="AJ171" s="43" t="s">
        <v>133</v>
      </c>
      <c r="AK171" s="44" t="s">
        <v>76</v>
      </c>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36"/>
      <c r="BQ171" s="36"/>
    </row>
    <row r="172" spans="1:69" ht="129" customHeight="1">
      <c r="A172" s="36"/>
      <c r="B172" s="36" t="s">
        <v>88</v>
      </c>
      <c r="C172" s="80" t="s">
        <v>1253</v>
      </c>
      <c r="D172" s="80" t="s">
        <v>70</v>
      </c>
      <c r="E172" s="109" t="s">
        <v>1254</v>
      </c>
      <c r="F172" s="42">
        <v>2020</v>
      </c>
      <c r="G172" s="146">
        <v>44071</v>
      </c>
      <c r="H172" s="42" t="s">
        <v>1255</v>
      </c>
      <c r="I172" s="36" t="s">
        <v>76</v>
      </c>
      <c r="J172" s="36" t="s">
        <v>1256</v>
      </c>
      <c r="K172" s="42" t="s">
        <v>74</v>
      </c>
      <c r="L172" s="36" t="s">
        <v>75</v>
      </c>
      <c r="M172" s="129">
        <v>44071</v>
      </c>
      <c r="N172" s="85" t="s">
        <v>339</v>
      </c>
      <c r="O172" s="125">
        <v>0.33</v>
      </c>
      <c r="P172" s="36" t="s">
        <v>1257</v>
      </c>
      <c r="Q172" s="36" t="s">
        <v>131</v>
      </c>
      <c r="R172" s="36" t="s">
        <v>1258</v>
      </c>
      <c r="S172" s="36" t="s">
        <v>1259</v>
      </c>
      <c r="T172" s="106">
        <v>0</v>
      </c>
      <c r="U172" s="107">
        <v>0</v>
      </c>
      <c r="V172" s="106">
        <v>0</v>
      </c>
      <c r="W172" s="135">
        <v>0</v>
      </c>
      <c r="X172" s="145" t="s">
        <v>254</v>
      </c>
      <c r="Y172" s="36" t="s">
        <v>1114</v>
      </c>
      <c r="Z172" s="36" t="s">
        <v>1133</v>
      </c>
      <c r="AA172" s="36" t="s">
        <v>1133</v>
      </c>
      <c r="AB172" s="36" t="s">
        <v>130</v>
      </c>
      <c r="AC172" s="36" t="s">
        <v>95</v>
      </c>
      <c r="AD172" s="36" t="s">
        <v>1260</v>
      </c>
      <c r="AE172" s="36" t="s">
        <v>1261</v>
      </c>
      <c r="AF172" s="36" t="s">
        <v>131</v>
      </c>
      <c r="AG172" s="36" t="s">
        <v>112</v>
      </c>
      <c r="AH172" s="129">
        <v>45230</v>
      </c>
      <c r="AI172" s="36" t="s">
        <v>87</v>
      </c>
      <c r="AJ172" s="43" t="s">
        <v>88</v>
      </c>
      <c r="AK172" s="44" t="s">
        <v>76</v>
      </c>
      <c r="AL172" s="44" t="s">
        <v>76</v>
      </c>
      <c r="AM172" s="44" t="s">
        <v>132</v>
      </c>
      <c r="AN172" s="44" t="s">
        <v>1262</v>
      </c>
      <c r="AO172" s="44" t="s">
        <v>1263</v>
      </c>
      <c r="AP172" s="44" t="s">
        <v>76</v>
      </c>
      <c r="AQ172" s="44" t="s">
        <v>76</v>
      </c>
      <c r="AR172" s="44" t="s">
        <v>76</v>
      </c>
      <c r="AS172" s="44" t="s">
        <v>76</v>
      </c>
      <c r="AT172" s="44" t="s">
        <v>76</v>
      </c>
      <c r="AU172" s="44" t="s">
        <v>76</v>
      </c>
      <c r="AV172" s="44"/>
      <c r="AW172" s="44" t="s">
        <v>76</v>
      </c>
      <c r="AX172" s="44"/>
      <c r="AY172" s="44" t="s">
        <v>76</v>
      </c>
      <c r="AZ172" s="44"/>
      <c r="BA172" s="44" t="s">
        <v>76</v>
      </c>
      <c r="BB172" s="44"/>
      <c r="BC172" s="44" t="s">
        <v>76</v>
      </c>
      <c r="BD172" s="44"/>
      <c r="BE172" s="44" t="s">
        <v>76</v>
      </c>
      <c r="BF172" s="44" t="s">
        <v>76</v>
      </c>
      <c r="BG172" s="44" t="s">
        <v>76</v>
      </c>
      <c r="BH172" s="44" t="s">
        <v>76</v>
      </c>
      <c r="BI172" s="44" t="s">
        <v>76</v>
      </c>
      <c r="BJ172" s="44" t="s">
        <v>76</v>
      </c>
      <c r="BK172" s="44" t="s">
        <v>76</v>
      </c>
      <c r="BL172" s="44" t="s">
        <v>76</v>
      </c>
      <c r="BM172" s="44" t="s">
        <v>76</v>
      </c>
      <c r="BN172" s="36"/>
      <c r="BO172" s="36"/>
      <c r="BP172" s="36"/>
      <c r="BQ172" s="36"/>
    </row>
    <row r="173" spans="1:69" ht="129" customHeight="1">
      <c r="A173" s="36"/>
      <c r="B173" s="36" t="s">
        <v>88</v>
      </c>
      <c r="C173" s="80" t="s">
        <v>1264</v>
      </c>
      <c r="D173" s="80" t="s">
        <v>70</v>
      </c>
      <c r="E173" s="186" t="s">
        <v>1265</v>
      </c>
      <c r="F173" s="36">
        <v>2023</v>
      </c>
      <c r="G173" s="129">
        <v>45229</v>
      </c>
      <c r="H173" s="42" t="s">
        <v>1266</v>
      </c>
      <c r="I173" s="42" t="s">
        <v>1267</v>
      </c>
      <c r="J173" s="80" t="s">
        <v>1268</v>
      </c>
      <c r="K173" s="37" t="s">
        <v>448</v>
      </c>
      <c r="L173" s="135" t="s">
        <v>795</v>
      </c>
      <c r="M173" s="129">
        <v>45043</v>
      </c>
      <c r="N173" s="85" t="s">
        <v>391</v>
      </c>
      <c r="O173" s="125">
        <v>0.5</v>
      </c>
      <c r="P173" s="36" t="s">
        <v>73</v>
      </c>
      <c r="Q173" s="36" t="s">
        <v>829</v>
      </c>
      <c r="R173" s="36" t="s">
        <v>1269</v>
      </c>
      <c r="S173" s="36" t="s">
        <v>1270</v>
      </c>
      <c r="T173" s="106">
        <v>0</v>
      </c>
      <c r="U173" s="107">
        <v>0</v>
      </c>
      <c r="V173" s="106">
        <v>0</v>
      </c>
      <c r="W173" s="135">
        <v>0</v>
      </c>
      <c r="X173" s="145" t="s">
        <v>472</v>
      </c>
      <c r="Y173" s="36" t="s">
        <v>819</v>
      </c>
      <c r="Z173" s="36" t="s">
        <v>1271</v>
      </c>
      <c r="AA173" s="36" t="s">
        <v>1271</v>
      </c>
      <c r="AB173" s="36" t="s">
        <v>100</v>
      </c>
      <c r="AC173" s="36" t="s">
        <v>429</v>
      </c>
      <c r="AD173" s="36" t="s">
        <v>950</v>
      </c>
      <c r="AE173" s="36" t="s">
        <v>1272</v>
      </c>
      <c r="AF173" s="42" t="s">
        <v>131</v>
      </c>
      <c r="AG173" s="36" t="s">
        <v>96</v>
      </c>
      <c r="AH173" s="129"/>
      <c r="AI173" s="36" t="s">
        <v>87</v>
      </c>
      <c r="AJ173" s="43" t="s">
        <v>133</v>
      </c>
      <c r="AK173" s="44" t="s">
        <v>76</v>
      </c>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36"/>
      <c r="BQ173" s="36"/>
    </row>
    <row r="174" spans="1:69" ht="129" customHeight="1">
      <c r="A174" s="36"/>
      <c r="B174" s="36" t="s">
        <v>88</v>
      </c>
      <c r="C174" s="80" t="s">
        <v>1273</v>
      </c>
      <c r="D174" s="80" t="s">
        <v>70</v>
      </c>
      <c r="E174" s="109" t="s">
        <v>1274</v>
      </c>
      <c r="F174" s="36">
        <v>2023</v>
      </c>
      <c r="G174" s="129">
        <v>45224</v>
      </c>
      <c r="H174" s="42" t="s">
        <v>1275</v>
      </c>
      <c r="I174" s="42" t="s">
        <v>1276</v>
      </c>
      <c r="J174" s="80" t="s">
        <v>1277</v>
      </c>
      <c r="K174" s="42" t="s">
        <v>74</v>
      </c>
      <c r="L174" s="36" t="s">
        <v>75</v>
      </c>
      <c r="M174" s="129">
        <v>45223</v>
      </c>
      <c r="N174" s="85" t="s">
        <v>360</v>
      </c>
      <c r="O174" s="125">
        <v>0.5</v>
      </c>
      <c r="P174" s="36" t="s">
        <v>1278</v>
      </c>
      <c r="Q174" s="36" t="s">
        <v>131</v>
      </c>
      <c r="R174" s="36" t="s">
        <v>1279</v>
      </c>
      <c r="S174" s="36" t="s">
        <v>1280</v>
      </c>
      <c r="T174" s="106">
        <v>0</v>
      </c>
      <c r="U174" s="107">
        <v>0</v>
      </c>
      <c r="V174" s="106">
        <v>0</v>
      </c>
      <c r="W174" s="135">
        <v>0</v>
      </c>
      <c r="X174" s="145" t="s">
        <v>472</v>
      </c>
      <c r="Y174" s="36" t="s">
        <v>819</v>
      </c>
      <c r="Z174" s="36" t="s">
        <v>646</v>
      </c>
      <c r="AA174" s="36" t="s">
        <v>646</v>
      </c>
      <c r="AB174" s="36" t="s">
        <v>100</v>
      </c>
      <c r="AC174" s="36" t="s">
        <v>429</v>
      </c>
      <c r="AD174" s="36" t="s">
        <v>950</v>
      </c>
      <c r="AE174" s="36" t="s">
        <v>821</v>
      </c>
      <c r="AF174" s="42" t="s">
        <v>131</v>
      </c>
      <c r="AG174" s="36" t="s">
        <v>85</v>
      </c>
      <c r="AH174" s="129"/>
      <c r="AI174" s="36" t="s">
        <v>87</v>
      </c>
      <c r="AJ174" s="43" t="s">
        <v>133</v>
      </c>
      <c r="AK174" s="44" t="s">
        <v>76</v>
      </c>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36"/>
      <c r="BQ174" s="36"/>
    </row>
    <row r="175" spans="1:69" ht="129" customHeight="1">
      <c r="A175" s="36"/>
      <c r="B175" s="36" t="s">
        <v>88</v>
      </c>
      <c r="C175" s="80" t="s">
        <v>1281</v>
      </c>
      <c r="D175" s="80" t="s">
        <v>1078</v>
      </c>
      <c r="E175" s="109" t="s">
        <v>846</v>
      </c>
      <c r="F175" s="36">
        <v>2023</v>
      </c>
      <c r="G175" s="129">
        <v>45223</v>
      </c>
      <c r="H175" s="42" t="s">
        <v>1282</v>
      </c>
      <c r="I175" s="42" t="s">
        <v>1276</v>
      </c>
      <c r="J175" s="80" t="s">
        <v>1283</v>
      </c>
      <c r="K175" s="42" t="s">
        <v>74</v>
      </c>
      <c r="L175" s="36" t="s">
        <v>120</v>
      </c>
      <c r="M175" s="129">
        <v>45222</v>
      </c>
      <c r="N175" s="85" t="s">
        <v>391</v>
      </c>
      <c r="O175" s="125">
        <v>0</v>
      </c>
      <c r="P175" s="36" t="s">
        <v>76</v>
      </c>
      <c r="Q175" s="36" t="s">
        <v>829</v>
      </c>
      <c r="R175" s="36" t="s">
        <v>1284</v>
      </c>
      <c r="S175" s="36" t="s">
        <v>222</v>
      </c>
      <c r="T175" s="106">
        <v>0</v>
      </c>
      <c r="U175" s="107">
        <v>0</v>
      </c>
      <c r="V175" s="106">
        <v>0</v>
      </c>
      <c r="W175" s="135">
        <v>0</v>
      </c>
      <c r="X175" s="145" t="s">
        <v>818</v>
      </c>
      <c r="Y175" s="36" t="s">
        <v>819</v>
      </c>
      <c r="Z175" s="36" t="s">
        <v>1285</v>
      </c>
      <c r="AA175" s="42" t="s">
        <v>1285</v>
      </c>
      <c r="AB175" s="36" t="s">
        <v>224</v>
      </c>
      <c r="AC175" s="36"/>
      <c r="AD175" s="36" t="s">
        <v>1286</v>
      </c>
      <c r="AE175" s="36" t="s">
        <v>1287</v>
      </c>
      <c r="AF175" s="42" t="s">
        <v>131</v>
      </c>
      <c r="AG175" s="36" t="s">
        <v>858</v>
      </c>
      <c r="AH175" s="129">
        <v>45604</v>
      </c>
      <c r="AI175" s="36" t="s">
        <v>547</v>
      </c>
      <c r="AJ175" s="43" t="s">
        <v>133</v>
      </c>
      <c r="AK175" s="44" t="s">
        <v>76</v>
      </c>
      <c r="AL175" s="44">
        <v>0</v>
      </c>
      <c r="AM175" s="44">
        <v>0</v>
      </c>
      <c r="AN175" s="44">
        <v>0</v>
      </c>
      <c r="AO175" s="44">
        <v>0</v>
      </c>
      <c r="AP175" s="44">
        <v>0</v>
      </c>
      <c r="AQ175" s="44">
        <v>0</v>
      </c>
      <c r="AR175" s="44">
        <v>0</v>
      </c>
      <c r="AS175" s="44">
        <v>0</v>
      </c>
      <c r="AT175" s="44">
        <v>0</v>
      </c>
      <c r="AU175" s="44">
        <v>0</v>
      </c>
      <c r="AV175" s="44">
        <v>0</v>
      </c>
      <c r="AW175" s="44">
        <v>0</v>
      </c>
      <c r="AX175" s="44">
        <v>0</v>
      </c>
      <c r="AY175" s="44">
        <v>0</v>
      </c>
      <c r="AZ175" s="44">
        <v>0</v>
      </c>
      <c r="BA175" s="44">
        <v>0</v>
      </c>
      <c r="BB175" s="44"/>
      <c r="BC175" s="44"/>
      <c r="BD175" s="44"/>
      <c r="BE175" s="44"/>
      <c r="BF175" s="44"/>
      <c r="BG175" s="44"/>
      <c r="BH175" s="44"/>
      <c r="BI175" s="44"/>
      <c r="BJ175" s="44"/>
      <c r="BK175" s="44"/>
      <c r="BL175" s="44"/>
      <c r="BM175" s="44"/>
      <c r="BN175" s="44"/>
      <c r="BO175" s="44"/>
      <c r="BP175" s="36"/>
      <c r="BQ175" s="36"/>
    </row>
    <row r="176" spans="1:69" ht="129" customHeight="1">
      <c r="A176" s="36"/>
      <c r="B176" s="36" t="s">
        <v>88</v>
      </c>
      <c r="C176" s="80" t="s">
        <v>1288</v>
      </c>
      <c r="D176" s="80" t="s">
        <v>70</v>
      </c>
      <c r="E176" s="109" t="s">
        <v>1289</v>
      </c>
      <c r="F176" s="42">
        <v>2021</v>
      </c>
      <c r="G176" s="146">
        <v>44237</v>
      </c>
      <c r="H176" s="42" t="s">
        <v>1290</v>
      </c>
      <c r="I176" s="36" t="s">
        <v>1291</v>
      </c>
      <c r="J176" s="36" t="s">
        <v>76</v>
      </c>
      <c r="K176" s="42" t="s">
        <v>74</v>
      </c>
      <c r="L176" s="36" t="s">
        <v>91</v>
      </c>
      <c r="M176" s="129">
        <v>44237</v>
      </c>
      <c r="N176" s="85" t="s">
        <v>339</v>
      </c>
      <c r="O176" s="85" t="s">
        <v>76</v>
      </c>
      <c r="P176" s="36" t="s">
        <v>1292</v>
      </c>
      <c r="Q176" s="36" t="s">
        <v>131</v>
      </c>
      <c r="R176" s="36" t="s">
        <v>1293</v>
      </c>
      <c r="S176" s="36" t="s">
        <v>1143</v>
      </c>
      <c r="T176" s="147">
        <v>362084085</v>
      </c>
      <c r="U176" s="163">
        <v>465735701.36000001</v>
      </c>
      <c r="V176" s="147">
        <v>495805854</v>
      </c>
      <c r="W176" s="164">
        <v>167991134</v>
      </c>
      <c r="X176" s="145" t="s">
        <v>472</v>
      </c>
      <c r="Y176" s="36" t="s">
        <v>1011</v>
      </c>
      <c r="Z176" s="36" t="s">
        <v>1102</v>
      </c>
      <c r="AA176" s="36" t="s">
        <v>1102</v>
      </c>
      <c r="AB176" s="36" t="s">
        <v>130</v>
      </c>
      <c r="AC176" s="36" t="s">
        <v>95</v>
      </c>
      <c r="AD176" s="42" t="s">
        <v>1294</v>
      </c>
      <c r="AE176" s="36" t="s">
        <v>1295</v>
      </c>
      <c r="AF176" s="36" t="s">
        <v>131</v>
      </c>
      <c r="AG176" s="36" t="s">
        <v>112</v>
      </c>
      <c r="AH176" s="129">
        <v>45453</v>
      </c>
      <c r="AI176" s="36" t="s">
        <v>547</v>
      </c>
      <c r="AJ176" s="43" t="s">
        <v>88</v>
      </c>
      <c r="AK176" s="44">
        <v>172353128</v>
      </c>
      <c r="AL176" s="187">
        <v>172353128</v>
      </c>
      <c r="AM176" s="44">
        <v>172353128</v>
      </c>
      <c r="AN176" s="44" t="s">
        <v>1296</v>
      </c>
      <c r="AO176" s="44" t="s">
        <v>1297</v>
      </c>
      <c r="AP176" s="44" t="s">
        <v>1298</v>
      </c>
      <c r="AQ176" s="44" t="s">
        <v>1299</v>
      </c>
      <c r="AR176" s="44" t="s">
        <v>133</v>
      </c>
      <c r="AS176" s="44">
        <v>172353128</v>
      </c>
      <c r="AT176" s="44" t="s">
        <v>1300</v>
      </c>
      <c r="AU176" s="44">
        <v>12162523</v>
      </c>
      <c r="AV176" s="44">
        <v>2025000762</v>
      </c>
      <c r="AW176" s="44">
        <v>2024003707</v>
      </c>
      <c r="AX176" s="44" t="s">
        <v>1301</v>
      </c>
      <c r="AY176" s="44" t="s">
        <v>1302</v>
      </c>
      <c r="AZ176" s="44" t="s">
        <v>1303</v>
      </c>
      <c r="BA176" s="44" t="s">
        <v>1304</v>
      </c>
      <c r="BB176" s="44">
        <v>2025000889</v>
      </c>
      <c r="BC176" s="44">
        <v>2024004758</v>
      </c>
      <c r="BD176" s="44">
        <v>2025001252</v>
      </c>
      <c r="BE176" s="44" t="s">
        <v>1305</v>
      </c>
      <c r="BF176" s="44" t="s">
        <v>1306</v>
      </c>
      <c r="BG176" s="44" t="s">
        <v>1307</v>
      </c>
      <c r="BH176" s="44">
        <v>184515651</v>
      </c>
      <c r="BI176" s="44" t="s">
        <v>76</v>
      </c>
      <c r="BJ176" s="44" t="s">
        <v>76</v>
      </c>
      <c r="BK176" s="44" t="s">
        <v>1308</v>
      </c>
      <c r="BL176" s="44" t="s">
        <v>1309</v>
      </c>
      <c r="BM176" s="44" t="s">
        <v>1309</v>
      </c>
      <c r="BN176" s="36">
        <v>184515651</v>
      </c>
      <c r="BO176" s="36">
        <v>2024</v>
      </c>
      <c r="BP176" s="36"/>
      <c r="BQ176" s="36"/>
    </row>
    <row r="177" spans="1:69" ht="96" customHeight="1">
      <c r="A177" s="36"/>
      <c r="B177" s="36" t="s">
        <v>88</v>
      </c>
      <c r="C177" s="109" t="s">
        <v>1310</v>
      </c>
      <c r="D177" s="109" t="s">
        <v>70</v>
      </c>
      <c r="E177" s="109" t="s">
        <v>1311</v>
      </c>
      <c r="F177" s="42">
        <v>2023</v>
      </c>
      <c r="G177" s="146">
        <v>45216</v>
      </c>
      <c r="H177" s="42" t="s">
        <v>1312</v>
      </c>
      <c r="I177" s="42" t="s">
        <v>1276</v>
      </c>
      <c r="J177" s="42" t="s">
        <v>1313</v>
      </c>
      <c r="K177" s="42" t="s">
        <v>74</v>
      </c>
      <c r="L177" s="36" t="s">
        <v>75</v>
      </c>
      <c r="M177" s="146">
        <v>45216</v>
      </c>
      <c r="N177" s="85" t="s">
        <v>360</v>
      </c>
      <c r="O177" s="183">
        <v>0.5</v>
      </c>
      <c r="P177" s="42" t="s">
        <v>1314</v>
      </c>
      <c r="Q177" s="42"/>
      <c r="R177" s="42" t="s">
        <v>1315</v>
      </c>
      <c r="S177" s="36" t="s">
        <v>1316</v>
      </c>
      <c r="T177" s="106">
        <v>0</v>
      </c>
      <c r="U177" s="107">
        <v>0</v>
      </c>
      <c r="V177" s="106">
        <v>0</v>
      </c>
      <c r="W177" s="135">
        <v>0</v>
      </c>
      <c r="X177" s="82" t="s">
        <v>472</v>
      </c>
      <c r="Y177" s="42" t="s">
        <v>819</v>
      </c>
      <c r="Z177" s="36" t="s">
        <v>1317</v>
      </c>
      <c r="AA177" s="36" t="s">
        <v>1317</v>
      </c>
      <c r="AB177" s="36" t="s">
        <v>109</v>
      </c>
      <c r="AC177" s="36" t="s">
        <v>101</v>
      </c>
      <c r="AD177" s="42" t="s">
        <v>1318</v>
      </c>
      <c r="AE177" s="36" t="s">
        <v>1272</v>
      </c>
      <c r="AF177" s="42" t="s">
        <v>131</v>
      </c>
      <c r="AG177" s="36" t="s">
        <v>112</v>
      </c>
      <c r="AH177" s="146"/>
      <c r="AI177" s="36" t="s">
        <v>87</v>
      </c>
      <c r="AJ177" s="188" t="s">
        <v>133</v>
      </c>
      <c r="AK177" s="44" t="s">
        <v>76</v>
      </c>
      <c r="AL177" s="44" t="s">
        <v>76</v>
      </c>
      <c r="AM177" s="44" t="s">
        <v>76</v>
      </c>
      <c r="AN177" s="44" t="s">
        <v>76</v>
      </c>
      <c r="AO177" s="44" t="s">
        <v>76</v>
      </c>
      <c r="AP177" s="44" t="s">
        <v>76</v>
      </c>
      <c r="AQ177" s="44" t="s">
        <v>76</v>
      </c>
      <c r="AR177" s="187"/>
      <c r="AS177" s="187"/>
      <c r="AT177" s="187"/>
      <c r="AU177" s="187"/>
      <c r="AV177" s="187"/>
      <c r="AW177" s="187"/>
      <c r="AX177" s="187"/>
      <c r="AY177" s="187"/>
      <c r="AZ177" s="187"/>
      <c r="BA177" s="187"/>
      <c r="BB177" s="187"/>
      <c r="BC177" s="187"/>
      <c r="BD177" s="187"/>
      <c r="BE177" s="187"/>
      <c r="BF177" s="187"/>
      <c r="BG177" s="42"/>
      <c r="BH177" s="135"/>
      <c r="BI177" s="187"/>
      <c r="BJ177" s="135"/>
      <c r="BK177" s="187"/>
      <c r="BL177" s="187"/>
      <c r="BM177" s="187"/>
      <c r="BN177" s="187"/>
      <c r="BO177" s="189"/>
      <c r="BP177" s="189"/>
      <c r="BQ177" s="189"/>
    </row>
    <row r="178" spans="1:69" ht="96" customHeight="1">
      <c r="A178" s="36"/>
      <c r="B178" s="36" t="s">
        <v>88</v>
      </c>
      <c r="C178" s="109" t="s">
        <v>1319</v>
      </c>
      <c r="D178" s="109" t="s">
        <v>70</v>
      </c>
      <c r="E178" s="109" t="s">
        <v>1320</v>
      </c>
      <c r="F178" s="42">
        <v>2023</v>
      </c>
      <c r="G178" s="146">
        <v>45212</v>
      </c>
      <c r="H178" s="42" t="s">
        <v>594</v>
      </c>
      <c r="I178" s="42" t="s">
        <v>1321</v>
      </c>
      <c r="J178" s="42" t="s">
        <v>76</v>
      </c>
      <c r="K178" s="42" t="s">
        <v>74</v>
      </c>
      <c r="L178" s="36" t="s">
        <v>91</v>
      </c>
      <c r="M178" s="146">
        <v>45211</v>
      </c>
      <c r="N178" s="85" t="s">
        <v>339</v>
      </c>
      <c r="O178" s="85" t="s">
        <v>76</v>
      </c>
      <c r="P178" s="42" t="s">
        <v>1092</v>
      </c>
      <c r="Q178" s="42" t="s">
        <v>829</v>
      </c>
      <c r="R178" s="42" t="s">
        <v>1322</v>
      </c>
      <c r="S178" s="36" t="s">
        <v>1323</v>
      </c>
      <c r="T178" s="106">
        <v>74240000</v>
      </c>
      <c r="U178" s="107">
        <v>74588209.760000005</v>
      </c>
      <c r="V178" s="106">
        <v>0</v>
      </c>
      <c r="W178" s="135">
        <v>74454713</v>
      </c>
      <c r="X178" s="82" t="s">
        <v>254</v>
      </c>
      <c r="Y178" s="42" t="s">
        <v>1114</v>
      </c>
      <c r="Z178" s="42" t="s">
        <v>1285</v>
      </c>
      <c r="AA178" s="42" t="s">
        <v>1285</v>
      </c>
      <c r="AB178" s="36" t="s">
        <v>109</v>
      </c>
      <c r="AC178" s="36" t="s">
        <v>101</v>
      </c>
      <c r="AD178" s="42" t="s">
        <v>1324</v>
      </c>
      <c r="AE178" s="42" t="s">
        <v>1325</v>
      </c>
      <c r="AF178" s="42" t="s">
        <v>131</v>
      </c>
      <c r="AG178" s="36" t="s">
        <v>85</v>
      </c>
      <c r="AH178" s="146"/>
      <c r="AI178" s="36" t="s">
        <v>87</v>
      </c>
      <c r="AJ178" s="188" t="s">
        <v>133</v>
      </c>
      <c r="AK178" s="44" t="s">
        <v>76</v>
      </c>
      <c r="AL178" s="44" t="s">
        <v>76</v>
      </c>
      <c r="AM178" s="44" t="s">
        <v>76</v>
      </c>
      <c r="AN178" s="44" t="s">
        <v>76</v>
      </c>
      <c r="AO178" s="44" t="s">
        <v>76</v>
      </c>
      <c r="AP178" s="44" t="s">
        <v>76</v>
      </c>
      <c r="AQ178" s="44" t="s">
        <v>76</v>
      </c>
      <c r="AR178" s="187"/>
      <c r="AS178" s="187"/>
      <c r="AT178" s="187"/>
      <c r="AU178" s="187"/>
      <c r="AV178" s="187"/>
      <c r="AW178" s="187"/>
      <c r="AX178" s="187"/>
      <c r="AY178" s="187"/>
      <c r="AZ178" s="187"/>
      <c r="BA178" s="187"/>
      <c r="BB178" s="187"/>
      <c r="BC178" s="187"/>
      <c r="BD178" s="187"/>
      <c r="BE178" s="187"/>
      <c r="BF178" s="187"/>
      <c r="BG178" s="42"/>
      <c r="BH178" s="135"/>
      <c r="BI178" s="187"/>
      <c r="BJ178" s="135"/>
      <c r="BK178" s="187"/>
      <c r="BL178" s="187"/>
      <c r="BM178" s="187"/>
      <c r="BN178" s="187"/>
      <c r="BO178" s="189"/>
      <c r="BP178" s="189"/>
      <c r="BQ178" s="189"/>
    </row>
    <row r="179" spans="1:69" ht="96" customHeight="1">
      <c r="A179" s="36"/>
      <c r="B179" s="36" t="s">
        <v>88</v>
      </c>
      <c r="C179" s="109" t="s">
        <v>1326</v>
      </c>
      <c r="D179" s="109" t="s">
        <v>70</v>
      </c>
      <c r="E179" s="109" t="s">
        <v>1327</v>
      </c>
      <c r="F179" s="42">
        <v>2023</v>
      </c>
      <c r="G179" s="146">
        <v>45212</v>
      </c>
      <c r="H179" s="42" t="s">
        <v>1328</v>
      </c>
      <c r="I179" s="42" t="s">
        <v>1329</v>
      </c>
      <c r="J179" s="42" t="s">
        <v>1330</v>
      </c>
      <c r="K179" s="42" t="s">
        <v>74</v>
      </c>
      <c r="L179" s="36" t="s">
        <v>75</v>
      </c>
      <c r="M179" s="146">
        <v>45212</v>
      </c>
      <c r="N179" s="85" t="s">
        <v>339</v>
      </c>
      <c r="O179" s="183">
        <v>0</v>
      </c>
      <c r="P179" s="42" t="s">
        <v>1331</v>
      </c>
      <c r="Q179" s="42" t="s">
        <v>829</v>
      </c>
      <c r="R179" s="42" t="s">
        <v>1332</v>
      </c>
      <c r="S179" s="36" t="s">
        <v>1333</v>
      </c>
      <c r="T179" s="106">
        <v>0</v>
      </c>
      <c r="U179" s="107">
        <v>0</v>
      </c>
      <c r="V179" s="106">
        <v>0</v>
      </c>
      <c r="W179" s="135">
        <v>0</v>
      </c>
      <c r="X179" s="82" t="s">
        <v>92</v>
      </c>
      <c r="Y179" s="42" t="s">
        <v>1114</v>
      </c>
      <c r="Z179" s="42" t="s">
        <v>1334</v>
      </c>
      <c r="AA179" s="42" t="s">
        <v>1334</v>
      </c>
      <c r="AB179" s="42" t="s">
        <v>80</v>
      </c>
      <c r="AC179" s="36" t="s">
        <v>81</v>
      </c>
      <c r="AD179" s="42" t="s">
        <v>1335</v>
      </c>
      <c r="AE179" s="42" t="s">
        <v>1272</v>
      </c>
      <c r="AF179" s="42" t="s">
        <v>131</v>
      </c>
      <c r="AG179" s="36" t="s">
        <v>85</v>
      </c>
      <c r="AH179" s="146"/>
      <c r="AI179" s="36" t="s">
        <v>87</v>
      </c>
      <c r="AJ179" s="188" t="s">
        <v>133</v>
      </c>
      <c r="AK179" s="44" t="s">
        <v>76</v>
      </c>
      <c r="AL179" s="44" t="s">
        <v>76</v>
      </c>
      <c r="AM179" s="44" t="s">
        <v>76</v>
      </c>
      <c r="AN179" s="44" t="s">
        <v>76</v>
      </c>
      <c r="AO179" s="44" t="s">
        <v>76</v>
      </c>
      <c r="AP179" s="44" t="s">
        <v>76</v>
      </c>
      <c r="AQ179" s="44" t="s">
        <v>76</v>
      </c>
      <c r="AR179" s="187"/>
      <c r="AS179" s="187"/>
      <c r="AT179" s="187"/>
      <c r="AU179" s="187"/>
      <c r="AV179" s="187"/>
      <c r="AW179" s="187"/>
      <c r="AX179" s="187"/>
      <c r="AY179" s="187"/>
      <c r="AZ179" s="187"/>
      <c r="BA179" s="187"/>
      <c r="BB179" s="187"/>
      <c r="BC179" s="187"/>
      <c r="BD179" s="187"/>
      <c r="BE179" s="187"/>
      <c r="BF179" s="187"/>
      <c r="BG179" s="42"/>
      <c r="BH179" s="135"/>
      <c r="BI179" s="187"/>
      <c r="BJ179" s="135"/>
      <c r="BK179" s="187"/>
      <c r="BL179" s="187"/>
      <c r="BM179" s="187"/>
      <c r="BN179" s="187"/>
      <c r="BO179" s="189"/>
      <c r="BP179" s="189"/>
      <c r="BQ179" s="189"/>
    </row>
    <row r="180" spans="1:69" ht="96" customHeight="1">
      <c r="A180" s="36"/>
      <c r="B180" s="36" t="s">
        <v>88</v>
      </c>
      <c r="C180" s="109" t="s">
        <v>1336</v>
      </c>
      <c r="D180" s="109" t="s">
        <v>70</v>
      </c>
      <c r="E180" s="109" t="s">
        <v>1337</v>
      </c>
      <c r="F180" s="42">
        <v>2023</v>
      </c>
      <c r="G180" s="146">
        <v>45205</v>
      </c>
      <c r="H180" s="42" t="s">
        <v>1328</v>
      </c>
      <c r="I180" s="42" t="s">
        <v>1338</v>
      </c>
      <c r="J180" s="42" t="s">
        <v>1339</v>
      </c>
      <c r="K180" s="42" t="s">
        <v>74</v>
      </c>
      <c r="L180" s="36" t="s">
        <v>75</v>
      </c>
      <c r="M180" s="146">
        <v>45204</v>
      </c>
      <c r="N180" s="85" t="s">
        <v>360</v>
      </c>
      <c r="O180" s="183">
        <v>0</v>
      </c>
      <c r="P180" s="42" t="s">
        <v>1314</v>
      </c>
      <c r="Q180" s="42" t="s">
        <v>131</v>
      </c>
      <c r="R180" s="42" t="s">
        <v>1340</v>
      </c>
      <c r="S180" s="36" t="s">
        <v>1333</v>
      </c>
      <c r="T180" s="106">
        <v>0</v>
      </c>
      <c r="U180" s="107">
        <v>0</v>
      </c>
      <c r="V180" s="106">
        <v>0</v>
      </c>
      <c r="W180" s="135">
        <v>0</v>
      </c>
      <c r="X180" s="82" t="s">
        <v>472</v>
      </c>
      <c r="Y180" s="42" t="s">
        <v>1114</v>
      </c>
      <c r="Z180" s="42" t="s">
        <v>1341</v>
      </c>
      <c r="AA180" s="42" t="s">
        <v>1341</v>
      </c>
      <c r="AB180" s="36" t="s">
        <v>94</v>
      </c>
      <c r="AC180" s="42" t="s">
        <v>187</v>
      </c>
      <c r="AD180" s="42" t="s">
        <v>1342</v>
      </c>
      <c r="AE180" s="42" t="s">
        <v>1044</v>
      </c>
      <c r="AF180" s="42" t="s">
        <v>131</v>
      </c>
      <c r="AG180" s="36" t="s">
        <v>225</v>
      </c>
      <c r="AH180" s="146"/>
      <c r="AI180" s="36" t="s">
        <v>87</v>
      </c>
      <c r="AJ180" s="188" t="s">
        <v>133</v>
      </c>
      <c r="AK180" s="44" t="s">
        <v>76</v>
      </c>
      <c r="AL180" s="44" t="s">
        <v>76</v>
      </c>
      <c r="AM180" s="44" t="s">
        <v>76</v>
      </c>
      <c r="AN180" s="44" t="s">
        <v>76</v>
      </c>
      <c r="AO180" s="44" t="s">
        <v>76</v>
      </c>
      <c r="AP180" s="44" t="s">
        <v>76</v>
      </c>
      <c r="AQ180" s="44" t="s">
        <v>76</v>
      </c>
      <c r="AR180" s="187"/>
      <c r="AS180" s="187"/>
      <c r="AT180" s="187"/>
      <c r="AU180" s="187"/>
      <c r="AV180" s="187"/>
      <c r="AW180" s="187"/>
      <c r="AX180" s="187"/>
      <c r="AY180" s="187"/>
      <c r="AZ180" s="187"/>
      <c r="BA180" s="187"/>
      <c r="BB180" s="187"/>
      <c r="BC180" s="187"/>
      <c r="BD180" s="187"/>
      <c r="BE180" s="187"/>
      <c r="BF180" s="187"/>
      <c r="BG180" s="42"/>
      <c r="BH180" s="135"/>
      <c r="BI180" s="187"/>
      <c r="BJ180" s="135"/>
      <c r="BK180" s="187"/>
      <c r="BL180" s="187"/>
      <c r="BM180" s="187"/>
      <c r="BN180" s="187"/>
      <c r="BO180" s="189"/>
      <c r="BP180" s="189"/>
      <c r="BQ180" s="189"/>
    </row>
    <row r="181" spans="1:69" ht="96" customHeight="1">
      <c r="A181" s="36"/>
      <c r="B181" s="36" t="s">
        <v>88</v>
      </c>
      <c r="C181" s="80" t="s">
        <v>1343</v>
      </c>
      <c r="D181" s="80" t="s">
        <v>70</v>
      </c>
      <c r="E181" s="109" t="s">
        <v>1344</v>
      </c>
      <c r="F181" s="42">
        <v>2023</v>
      </c>
      <c r="G181" s="146">
        <v>45202</v>
      </c>
      <c r="H181" s="36" t="s">
        <v>1345</v>
      </c>
      <c r="I181" s="36" t="s">
        <v>1276</v>
      </c>
      <c r="J181" s="36" t="s">
        <v>76</v>
      </c>
      <c r="K181" s="42" t="s">
        <v>74</v>
      </c>
      <c r="L181" s="37" t="s">
        <v>157</v>
      </c>
      <c r="M181" s="129">
        <v>45201</v>
      </c>
      <c r="N181" s="85" t="s">
        <v>391</v>
      </c>
      <c r="O181" s="85" t="s">
        <v>76</v>
      </c>
      <c r="P181" s="36" t="s">
        <v>1186</v>
      </c>
      <c r="Q181" s="36" t="s">
        <v>131</v>
      </c>
      <c r="R181" s="36" t="s">
        <v>1346</v>
      </c>
      <c r="S181" s="36" t="s">
        <v>1323</v>
      </c>
      <c r="T181" s="106">
        <v>0</v>
      </c>
      <c r="U181" s="107">
        <v>0</v>
      </c>
      <c r="V181" s="106">
        <v>0</v>
      </c>
      <c r="W181" s="135">
        <v>0</v>
      </c>
      <c r="X181" s="145" t="s">
        <v>818</v>
      </c>
      <c r="Y181" s="36" t="s">
        <v>1011</v>
      </c>
      <c r="Z181" s="36" t="s">
        <v>1347</v>
      </c>
      <c r="AA181" s="36" t="s">
        <v>1348</v>
      </c>
      <c r="AB181" s="42" t="s">
        <v>80</v>
      </c>
      <c r="AC181" s="36" t="s">
        <v>81</v>
      </c>
      <c r="AD181" s="36" t="s">
        <v>1349</v>
      </c>
      <c r="AE181" s="36" t="s">
        <v>1272</v>
      </c>
      <c r="AF181" s="36" t="s">
        <v>131</v>
      </c>
      <c r="AG181" s="36" t="s">
        <v>225</v>
      </c>
      <c r="AH181" s="129">
        <v>45237</v>
      </c>
      <c r="AI181" s="36" t="s">
        <v>301</v>
      </c>
      <c r="AJ181" s="43" t="s">
        <v>133</v>
      </c>
      <c r="AK181" s="44" t="s">
        <v>76</v>
      </c>
      <c r="AL181" s="44" t="s">
        <v>76</v>
      </c>
      <c r="AM181" s="44" t="s">
        <v>76</v>
      </c>
      <c r="AN181" s="44" t="s">
        <v>76</v>
      </c>
      <c r="AO181" s="44" t="s">
        <v>76</v>
      </c>
      <c r="AP181" s="44" t="s">
        <v>76</v>
      </c>
      <c r="AQ181" s="44" t="s">
        <v>76</v>
      </c>
      <c r="AR181" s="44"/>
      <c r="AS181" s="44"/>
      <c r="AT181" s="44"/>
      <c r="AU181" s="44"/>
      <c r="AV181" s="44"/>
      <c r="AW181" s="44"/>
      <c r="AX181" s="44"/>
      <c r="AY181" s="44"/>
      <c r="AZ181" s="44"/>
      <c r="BA181" s="44"/>
      <c r="BB181" s="44"/>
      <c r="BC181" s="44"/>
      <c r="BD181" s="44"/>
      <c r="BE181" s="44"/>
      <c r="BF181" s="44"/>
      <c r="BG181" s="36"/>
      <c r="BH181" s="135"/>
      <c r="BI181" s="44"/>
      <c r="BJ181" s="135"/>
      <c r="BK181" s="44"/>
      <c r="BL181" s="44"/>
      <c r="BM181" s="44"/>
      <c r="BN181" s="44"/>
      <c r="BO181" s="36"/>
      <c r="BP181" s="36"/>
      <c r="BQ181" s="36"/>
    </row>
    <row r="182" spans="1:69" ht="96" customHeight="1">
      <c r="A182" s="36"/>
      <c r="B182" s="36" t="s">
        <v>88</v>
      </c>
      <c r="C182" s="80" t="s">
        <v>1350</v>
      </c>
      <c r="D182" s="80" t="s">
        <v>70</v>
      </c>
      <c r="E182" s="109" t="s">
        <v>1351</v>
      </c>
      <c r="F182" s="42">
        <v>2023</v>
      </c>
      <c r="G182" s="146">
        <v>45201</v>
      </c>
      <c r="H182" s="36" t="s">
        <v>1352</v>
      </c>
      <c r="I182" s="36" t="s">
        <v>1276</v>
      </c>
      <c r="J182" s="36" t="s">
        <v>76</v>
      </c>
      <c r="K182" s="42" t="s">
        <v>74</v>
      </c>
      <c r="L182" s="37" t="s">
        <v>157</v>
      </c>
      <c r="M182" s="129">
        <v>45197</v>
      </c>
      <c r="N182" s="85" t="s">
        <v>208</v>
      </c>
      <c r="O182" s="85" t="s">
        <v>76</v>
      </c>
      <c r="P182" s="36" t="s">
        <v>1186</v>
      </c>
      <c r="Q182" s="36" t="s">
        <v>131</v>
      </c>
      <c r="R182" s="36" t="s">
        <v>1346</v>
      </c>
      <c r="S182" s="36" t="s">
        <v>1323</v>
      </c>
      <c r="T182" s="106">
        <v>0</v>
      </c>
      <c r="U182" s="107">
        <v>0</v>
      </c>
      <c r="V182" s="106">
        <v>0</v>
      </c>
      <c r="W182" s="135">
        <v>0</v>
      </c>
      <c r="X182" s="145" t="s">
        <v>472</v>
      </c>
      <c r="Y182" s="36" t="s">
        <v>1114</v>
      </c>
      <c r="Z182" s="36" t="s">
        <v>646</v>
      </c>
      <c r="AA182" s="36" t="s">
        <v>646</v>
      </c>
      <c r="AB182" s="36" t="s">
        <v>94</v>
      </c>
      <c r="AC182" s="36" t="s">
        <v>1353</v>
      </c>
      <c r="AD182" s="36" t="s">
        <v>1354</v>
      </c>
      <c r="AE182" s="36" t="s">
        <v>821</v>
      </c>
      <c r="AF182" s="36" t="s">
        <v>131</v>
      </c>
      <c r="AG182" s="36" t="s">
        <v>225</v>
      </c>
      <c r="AH182" s="129">
        <v>45223</v>
      </c>
      <c r="AI182" s="36" t="s">
        <v>301</v>
      </c>
      <c r="AJ182" s="43" t="s">
        <v>133</v>
      </c>
      <c r="AK182" s="44" t="s">
        <v>76</v>
      </c>
      <c r="AL182" s="44" t="s">
        <v>76</v>
      </c>
      <c r="AM182" s="44" t="s">
        <v>76</v>
      </c>
      <c r="AN182" s="44" t="s">
        <v>76</v>
      </c>
      <c r="AO182" s="44" t="s">
        <v>76</v>
      </c>
      <c r="AP182" s="44" t="s">
        <v>76</v>
      </c>
      <c r="AQ182" s="44" t="s">
        <v>76</v>
      </c>
      <c r="AR182" s="44"/>
      <c r="AS182" s="44"/>
      <c r="AT182" s="44"/>
      <c r="AU182" s="44"/>
      <c r="AV182" s="44"/>
      <c r="AW182" s="44"/>
      <c r="AX182" s="44"/>
      <c r="AY182" s="44"/>
      <c r="AZ182" s="44"/>
      <c r="BA182" s="44"/>
      <c r="BB182" s="44"/>
      <c r="BC182" s="44"/>
      <c r="BD182" s="44"/>
      <c r="BE182" s="44"/>
      <c r="BF182" s="44"/>
      <c r="BG182" s="36"/>
      <c r="BH182" s="135"/>
      <c r="BI182" s="44"/>
      <c r="BJ182" s="135"/>
      <c r="BK182" s="44"/>
      <c r="BL182" s="44"/>
      <c r="BM182" s="44"/>
      <c r="BN182" s="44"/>
      <c r="BO182" s="36"/>
      <c r="BP182" s="36"/>
      <c r="BQ182" s="36"/>
    </row>
    <row r="183" spans="1:69" ht="96" customHeight="1">
      <c r="A183" s="42"/>
      <c r="B183" s="42" t="s">
        <v>88</v>
      </c>
      <c r="C183" s="109" t="s">
        <v>1355</v>
      </c>
      <c r="D183" s="109" t="s">
        <v>70</v>
      </c>
      <c r="E183" s="109" t="s">
        <v>1356</v>
      </c>
      <c r="F183" s="42">
        <v>2023</v>
      </c>
      <c r="G183" s="146">
        <v>45195</v>
      </c>
      <c r="H183" s="42" t="s">
        <v>1357</v>
      </c>
      <c r="I183" s="42" t="s">
        <v>1358</v>
      </c>
      <c r="J183" s="42" t="s">
        <v>76</v>
      </c>
      <c r="K183" s="42" t="s">
        <v>74</v>
      </c>
      <c r="L183" s="36" t="s">
        <v>141</v>
      </c>
      <c r="M183" s="146">
        <v>45195</v>
      </c>
      <c r="N183" s="185" t="s">
        <v>339</v>
      </c>
      <c r="O183" s="185" t="s">
        <v>76</v>
      </c>
      <c r="P183" s="42" t="s">
        <v>1186</v>
      </c>
      <c r="Q183" s="42" t="s">
        <v>131</v>
      </c>
      <c r="R183" s="42" t="s">
        <v>1359</v>
      </c>
      <c r="S183" s="42" t="s">
        <v>1169</v>
      </c>
      <c r="T183" s="106">
        <v>82585530</v>
      </c>
      <c r="U183" s="107">
        <v>83180144.590000004</v>
      </c>
      <c r="V183" s="106"/>
      <c r="W183" s="135">
        <v>77676917</v>
      </c>
      <c r="X183" s="82" t="s">
        <v>254</v>
      </c>
      <c r="Y183" s="42" t="s">
        <v>1114</v>
      </c>
      <c r="Z183" s="42" t="s">
        <v>279</v>
      </c>
      <c r="AA183" s="42" t="s">
        <v>279</v>
      </c>
      <c r="AB183" s="36" t="s">
        <v>109</v>
      </c>
      <c r="AC183" s="36" t="s">
        <v>101</v>
      </c>
      <c r="AD183" s="42" t="s">
        <v>1360</v>
      </c>
      <c r="AE183" s="42" t="s">
        <v>503</v>
      </c>
      <c r="AF183" s="42" t="s">
        <v>131</v>
      </c>
      <c r="AG183" s="42" t="s">
        <v>112</v>
      </c>
      <c r="AH183" s="146"/>
      <c r="AI183" s="36" t="s">
        <v>87</v>
      </c>
      <c r="AJ183" s="188" t="s">
        <v>133</v>
      </c>
      <c r="AK183" s="187" t="s">
        <v>76</v>
      </c>
      <c r="AL183" s="187" t="s">
        <v>76</v>
      </c>
      <c r="AM183" s="187" t="s">
        <v>76</v>
      </c>
      <c r="AN183" s="187" t="s">
        <v>76</v>
      </c>
      <c r="AO183" s="187" t="s">
        <v>76</v>
      </c>
      <c r="AP183" s="187" t="s">
        <v>76</v>
      </c>
      <c r="AQ183" s="187" t="s">
        <v>76</v>
      </c>
      <c r="AR183" s="187"/>
      <c r="AS183" s="187"/>
      <c r="AT183" s="187"/>
      <c r="AU183" s="187"/>
      <c r="AV183" s="187"/>
      <c r="AW183" s="187"/>
      <c r="AX183" s="187"/>
      <c r="AY183" s="187"/>
      <c r="AZ183" s="187"/>
      <c r="BA183" s="187"/>
      <c r="BB183" s="187"/>
      <c r="BC183" s="187"/>
      <c r="BD183" s="187"/>
      <c r="BE183" s="187"/>
      <c r="BF183" s="187"/>
      <c r="BG183" s="42"/>
      <c r="BH183" s="135"/>
      <c r="BI183" s="187"/>
      <c r="BJ183" s="135"/>
      <c r="BK183" s="187"/>
      <c r="BL183" s="187"/>
      <c r="BM183" s="187"/>
      <c r="BN183" s="187"/>
      <c r="BO183" s="42"/>
      <c r="BP183" s="42"/>
      <c r="BQ183" s="42"/>
    </row>
    <row r="184" spans="1:69" ht="96" customHeight="1">
      <c r="A184" s="42"/>
      <c r="B184" s="42" t="s">
        <v>88</v>
      </c>
      <c r="C184" s="109" t="s">
        <v>1361</v>
      </c>
      <c r="D184" s="109" t="s">
        <v>70</v>
      </c>
      <c r="E184" s="109" t="s">
        <v>1362</v>
      </c>
      <c r="F184" s="42">
        <v>2023</v>
      </c>
      <c r="G184" s="146">
        <v>45182</v>
      </c>
      <c r="H184" s="42" t="s">
        <v>1363</v>
      </c>
      <c r="I184" s="42" t="s">
        <v>1120</v>
      </c>
      <c r="J184" s="42" t="s">
        <v>76</v>
      </c>
      <c r="K184" s="42" t="s">
        <v>74</v>
      </c>
      <c r="L184" s="37" t="s">
        <v>157</v>
      </c>
      <c r="M184" s="146">
        <v>45182</v>
      </c>
      <c r="N184" s="185" t="s">
        <v>208</v>
      </c>
      <c r="O184" s="185" t="s">
        <v>76</v>
      </c>
      <c r="P184" s="42" t="s">
        <v>1186</v>
      </c>
      <c r="Q184" s="42" t="s">
        <v>131</v>
      </c>
      <c r="R184" s="42" t="s">
        <v>1364</v>
      </c>
      <c r="S184" s="42" t="s">
        <v>1365</v>
      </c>
      <c r="T184" s="106">
        <v>0</v>
      </c>
      <c r="U184" s="107">
        <v>0</v>
      </c>
      <c r="V184" s="106">
        <v>0</v>
      </c>
      <c r="W184" s="135">
        <v>0</v>
      </c>
      <c r="X184" s="82" t="s">
        <v>1366</v>
      </c>
      <c r="Y184" s="42" t="s">
        <v>1114</v>
      </c>
      <c r="Z184" s="42" t="s">
        <v>1341</v>
      </c>
      <c r="AA184" s="42" t="s">
        <v>1341</v>
      </c>
      <c r="AB184" s="42" t="s">
        <v>1367</v>
      </c>
      <c r="AC184" s="42" t="s">
        <v>1368</v>
      </c>
      <c r="AD184" s="42" t="s">
        <v>1369</v>
      </c>
      <c r="AE184" s="42" t="s">
        <v>821</v>
      </c>
      <c r="AF184" s="42" t="s">
        <v>131</v>
      </c>
      <c r="AG184" s="42" t="s">
        <v>225</v>
      </c>
      <c r="AH184" s="146">
        <v>45217</v>
      </c>
      <c r="AI184" s="36" t="s">
        <v>547</v>
      </c>
      <c r="AJ184" s="188" t="s">
        <v>133</v>
      </c>
      <c r="AK184" s="187"/>
      <c r="AL184" s="187"/>
      <c r="AM184" s="187"/>
      <c r="AN184" s="187"/>
      <c r="AO184" s="187"/>
      <c r="AP184" s="187"/>
      <c r="AQ184" s="187"/>
      <c r="AR184" s="187"/>
      <c r="AS184" s="187"/>
      <c r="AT184" s="187"/>
      <c r="AU184" s="187"/>
      <c r="AV184" s="187"/>
      <c r="AW184" s="187"/>
      <c r="AX184" s="187"/>
      <c r="AY184" s="187"/>
      <c r="AZ184" s="187"/>
      <c r="BA184" s="187"/>
      <c r="BB184" s="187"/>
      <c r="BC184" s="187"/>
      <c r="BD184" s="187"/>
      <c r="BE184" s="187"/>
      <c r="BF184" s="187"/>
      <c r="BG184" s="42"/>
      <c r="BH184" s="135"/>
      <c r="BI184" s="187"/>
      <c r="BJ184" s="135"/>
      <c r="BK184" s="187"/>
      <c r="BL184" s="187"/>
      <c r="BM184" s="187"/>
      <c r="BN184" s="187"/>
      <c r="BO184" s="42"/>
      <c r="BP184" s="42"/>
      <c r="BQ184" s="42"/>
    </row>
    <row r="185" spans="1:69" ht="96" customHeight="1">
      <c r="A185" s="36"/>
      <c r="B185" s="36" t="s">
        <v>88</v>
      </c>
      <c r="C185" s="80" t="s">
        <v>1370</v>
      </c>
      <c r="D185" s="80" t="s">
        <v>70</v>
      </c>
      <c r="E185" s="109" t="s">
        <v>1371</v>
      </c>
      <c r="F185" s="42">
        <v>2023</v>
      </c>
      <c r="G185" s="146">
        <v>45174</v>
      </c>
      <c r="H185" s="36" t="s">
        <v>1372</v>
      </c>
      <c r="I185" s="36" t="s">
        <v>1373</v>
      </c>
      <c r="J185" s="36" t="s">
        <v>76</v>
      </c>
      <c r="K185" s="42" t="s">
        <v>74</v>
      </c>
      <c r="L185" s="36" t="s">
        <v>141</v>
      </c>
      <c r="M185" s="129">
        <v>45174</v>
      </c>
      <c r="N185" s="85" t="s">
        <v>339</v>
      </c>
      <c r="O185" s="85" t="s">
        <v>76</v>
      </c>
      <c r="P185" s="36" t="s">
        <v>1186</v>
      </c>
      <c r="Q185" s="36" t="s">
        <v>131</v>
      </c>
      <c r="R185" s="36" t="s">
        <v>1374</v>
      </c>
      <c r="S185" s="36" t="s">
        <v>1323</v>
      </c>
      <c r="T185" s="106">
        <v>18018000</v>
      </c>
      <c r="U185" s="107">
        <v>18244245.870000001</v>
      </c>
      <c r="V185" s="106"/>
      <c r="W185" s="135">
        <v>16968088</v>
      </c>
      <c r="X185" s="145" t="s">
        <v>254</v>
      </c>
      <c r="Y185" s="36" t="s">
        <v>1114</v>
      </c>
      <c r="Z185" s="36" t="s">
        <v>279</v>
      </c>
      <c r="AA185" s="36" t="s">
        <v>279</v>
      </c>
      <c r="AB185" s="42" t="s">
        <v>80</v>
      </c>
      <c r="AC185" s="36" t="s">
        <v>81</v>
      </c>
      <c r="AD185" s="36" t="s">
        <v>1375</v>
      </c>
      <c r="AE185" s="36" t="s">
        <v>821</v>
      </c>
      <c r="AF185" s="36" t="s">
        <v>131</v>
      </c>
      <c r="AG185" s="36" t="s">
        <v>225</v>
      </c>
      <c r="AH185" s="129"/>
      <c r="AI185" s="36" t="s">
        <v>87</v>
      </c>
      <c r="AJ185" s="43" t="s">
        <v>133</v>
      </c>
      <c r="AK185" s="44" t="s">
        <v>76</v>
      </c>
      <c r="AL185" s="44" t="s">
        <v>76</v>
      </c>
      <c r="AM185" s="44" t="s">
        <v>76</v>
      </c>
      <c r="AN185" s="44" t="s">
        <v>76</v>
      </c>
      <c r="AO185" s="44" t="s">
        <v>76</v>
      </c>
      <c r="AP185" s="44" t="s">
        <v>76</v>
      </c>
      <c r="AQ185" s="44" t="s">
        <v>76</v>
      </c>
      <c r="AR185" s="44"/>
      <c r="AS185" s="44"/>
      <c r="AT185" s="44"/>
      <c r="AU185" s="44"/>
      <c r="AV185" s="44"/>
      <c r="AW185" s="44"/>
      <c r="AX185" s="44"/>
      <c r="AY185" s="44"/>
      <c r="AZ185" s="44"/>
      <c r="BA185" s="44"/>
      <c r="BB185" s="44"/>
      <c r="BC185" s="44"/>
      <c r="BD185" s="44"/>
      <c r="BE185" s="44"/>
      <c r="BF185" s="44"/>
      <c r="BG185" s="36"/>
      <c r="BH185" s="135"/>
      <c r="BI185" s="44"/>
      <c r="BJ185" s="135"/>
      <c r="BK185" s="44"/>
      <c r="BL185" s="44"/>
      <c r="BM185" s="44"/>
      <c r="BN185" s="44"/>
      <c r="BO185" s="36"/>
      <c r="BP185" s="36"/>
      <c r="BQ185" s="36"/>
    </row>
    <row r="186" spans="1:69" ht="114.75" customHeight="1">
      <c r="A186" s="36"/>
      <c r="B186" s="36" t="s">
        <v>88</v>
      </c>
      <c r="C186" s="80" t="s">
        <v>1376</v>
      </c>
      <c r="D186" s="80" t="s">
        <v>70</v>
      </c>
      <c r="E186" s="109" t="s">
        <v>1377</v>
      </c>
      <c r="F186" s="42">
        <v>2023</v>
      </c>
      <c r="G186" s="146">
        <v>45162</v>
      </c>
      <c r="H186" s="36" t="s">
        <v>1378</v>
      </c>
      <c r="I186" s="36" t="s">
        <v>1379</v>
      </c>
      <c r="J186" s="36" t="s">
        <v>76</v>
      </c>
      <c r="K186" s="42" t="s">
        <v>74</v>
      </c>
      <c r="L186" s="36" t="s">
        <v>91</v>
      </c>
      <c r="M186" s="129">
        <v>45162</v>
      </c>
      <c r="N186" s="85" t="s">
        <v>391</v>
      </c>
      <c r="O186" s="85" t="s">
        <v>76</v>
      </c>
      <c r="P186" s="36" t="s">
        <v>1380</v>
      </c>
      <c r="Q186" s="36" t="s">
        <v>131</v>
      </c>
      <c r="R186" s="36" t="s">
        <v>1381</v>
      </c>
      <c r="S186" s="36" t="s">
        <v>1382</v>
      </c>
      <c r="T186" s="106">
        <v>303995545</v>
      </c>
      <c r="U186" s="107">
        <v>304171282.27999997</v>
      </c>
      <c r="V186" s="106">
        <v>286616537</v>
      </c>
      <c r="W186" s="135">
        <v>0</v>
      </c>
      <c r="X186" s="145" t="s">
        <v>254</v>
      </c>
      <c r="Y186" s="36" t="s">
        <v>1114</v>
      </c>
      <c r="Z186" s="36" t="s">
        <v>1383</v>
      </c>
      <c r="AA186" s="36" t="s">
        <v>1384</v>
      </c>
      <c r="AB186" s="36" t="s">
        <v>100</v>
      </c>
      <c r="AC186" s="36" t="s">
        <v>429</v>
      </c>
      <c r="AD186" s="36" t="s">
        <v>1154</v>
      </c>
      <c r="AE186" s="36" t="s">
        <v>821</v>
      </c>
      <c r="AF186" s="36" t="s">
        <v>131</v>
      </c>
      <c r="AG186" s="36" t="s">
        <v>85</v>
      </c>
      <c r="AH186" s="129"/>
      <c r="AI186" s="36" t="s">
        <v>87</v>
      </c>
      <c r="AJ186" s="43" t="s">
        <v>133</v>
      </c>
      <c r="AK186" s="44" t="s">
        <v>76</v>
      </c>
      <c r="AL186" s="44" t="s">
        <v>76</v>
      </c>
      <c r="AM186" s="44" t="s">
        <v>76</v>
      </c>
      <c r="AN186" s="44" t="s">
        <v>76</v>
      </c>
      <c r="AO186" s="44" t="s">
        <v>76</v>
      </c>
      <c r="AP186" s="44" t="s">
        <v>76</v>
      </c>
      <c r="AQ186" s="44" t="s">
        <v>76</v>
      </c>
      <c r="AR186" s="44"/>
      <c r="AS186" s="44"/>
      <c r="AT186" s="44"/>
      <c r="AU186" s="44"/>
      <c r="AV186" s="44"/>
      <c r="AW186" s="44"/>
      <c r="AX186" s="44"/>
      <c r="AY186" s="44"/>
      <c r="AZ186" s="44"/>
      <c r="BA186" s="44"/>
      <c r="BB186" s="44"/>
      <c r="BC186" s="44"/>
      <c r="BD186" s="44"/>
      <c r="BE186" s="44"/>
      <c r="BF186" s="44"/>
      <c r="BG186" s="36"/>
      <c r="BH186" s="135"/>
      <c r="BI186" s="44"/>
      <c r="BJ186" s="135"/>
      <c r="BK186" s="44"/>
      <c r="BL186" s="44"/>
      <c r="BM186" s="44"/>
      <c r="BN186" s="44"/>
      <c r="BO186" s="36"/>
      <c r="BP186" s="36"/>
      <c r="BQ186" s="36"/>
    </row>
    <row r="187" spans="1:69" ht="73.5" customHeight="1">
      <c r="A187" s="36"/>
      <c r="B187" s="36" t="s">
        <v>88</v>
      </c>
      <c r="C187" s="80" t="s">
        <v>1385</v>
      </c>
      <c r="D187" s="80" t="s">
        <v>70</v>
      </c>
      <c r="E187" s="109" t="s">
        <v>1386</v>
      </c>
      <c r="F187" s="42">
        <v>2023</v>
      </c>
      <c r="G187" s="146">
        <v>45156</v>
      </c>
      <c r="H187" s="36" t="s">
        <v>1387</v>
      </c>
      <c r="I187" s="36" t="s">
        <v>1388</v>
      </c>
      <c r="J187" s="36" t="s">
        <v>76</v>
      </c>
      <c r="K187" s="42" t="s">
        <v>74</v>
      </c>
      <c r="L187" s="36" t="s">
        <v>91</v>
      </c>
      <c r="M187" s="129">
        <v>45156</v>
      </c>
      <c r="N187" s="85" t="s">
        <v>360</v>
      </c>
      <c r="O187" s="85" t="s">
        <v>76</v>
      </c>
      <c r="P187" s="36" t="s">
        <v>1380</v>
      </c>
      <c r="Q187" s="36" t="s">
        <v>131</v>
      </c>
      <c r="R187" s="36" t="s">
        <v>1389</v>
      </c>
      <c r="S187" s="36" t="s">
        <v>1382</v>
      </c>
      <c r="T187" s="106">
        <v>10535000</v>
      </c>
      <c r="U187" s="107">
        <v>10667284.390000001</v>
      </c>
      <c r="V187" s="106">
        <v>9928772</v>
      </c>
      <c r="W187" s="135">
        <v>0</v>
      </c>
      <c r="X187" s="145" t="s">
        <v>254</v>
      </c>
      <c r="Y187" s="36" t="s">
        <v>1114</v>
      </c>
      <c r="Z187" s="36" t="s">
        <v>1341</v>
      </c>
      <c r="AA187" s="36" t="s">
        <v>1341</v>
      </c>
      <c r="AB187" s="36" t="s">
        <v>94</v>
      </c>
      <c r="AC187" s="36" t="s">
        <v>1353</v>
      </c>
      <c r="AD187" s="36" t="s">
        <v>1390</v>
      </c>
      <c r="AE187" s="36" t="s">
        <v>821</v>
      </c>
      <c r="AF187" s="36" t="s">
        <v>131</v>
      </c>
      <c r="AG187" s="36" t="s">
        <v>85</v>
      </c>
      <c r="AH187" s="129"/>
      <c r="AI187" s="36" t="s">
        <v>87</v>
      </c>
      <c r="AJ187" s="43" t="s">
        <v>133</v>
      </c>
      <c r="AK187" s="44" t="s">
        <v>76</v>
      </c>
      <c r="AL187" s="44" t="s">
        <v>76</v>
      </c>
      <c r="AM187" s="44" t="s">
        <v>76</v>
      </c>
      <c r="AN187" s="44" t="s">
        <v>76</v>
      </c>
      <c r="AO187" s="44" t="s">
        <v>76</v>
      </c>
      <c r="AP187" s="44" t="s">
        <v>76</v>
      </c>
      <c r="AQ187" s="44" t="s">
        <v>76</v>
      </c>
      <c r="AR187" s="44"/>
      <c r="AS187" s="44"/>
      <c r="AT187" s="44"/>
      <c r="AU187" s="44"/>
      <c r="AV187" s="44"/>
      <c r="AW187" s="44"/>
      <c r="AX187" s="44"/>
      <c r="AY187" s="44"/>
      <c r="AZ187" s="44"/>
      <c r="BA187" s="44"/>
      <c r="BB187" s="44"/>
      <c r="BC187" s="44"/>
      <c r="BD187" s="44"/>
      <c r="BE187" s="44"/>
      <c r="BF187" s="44"/>
      <c r="BG187" s="36"/>
      <c r="BH187" s="135"/>
      <c r="BI187" s="44"/>
      <c r="BJ187" s="135"/>
      <c r="BK187" s="44"/>
      <c r="BL187" s="44"/>
      <c r="BM187" s="44"/>
      <c r="BN187" s="44"/>
      <c r="BO187" s="36"/>
      <c r="BP187" s="36"/>
      <c r="BQ187" s="36"/>
    </row>
    <row r="188" spans="1:69" ht="115.5" customHeight="1">
      <c r="A188" s="36"/>
      <c r="B188" s="36" t="s">
        <v>88</v>
      </c>
      <c r="C188" s="80" t="s">
        <v>1391</v>
      </c>
      <c r="D188" s="80" t="s">
        <v>70</v>
      </c>
      <c r="E188" s="109" t="s">
        <v>1392</v>
      </c>
      <c r="F188" s="42">
        <v>2023</v>
      </c>
      <c r="G188" s="146">
        <v>45154</v>
      </c>
      <c r="H188" s="36" t="s">
        <v>1393</v>
      </c>
      <c r="I188" s="36" t="s">
        <v>1120</v>
      </c>
      <c r="J188" s="36" t="s">
        <v>1394</v>
      </c>
      <c r="K188" s="42" t="s">
        <v>74</v>
      </c>
      <c r="L188" s="36" t="s">
        <v>75</v>
      </c>
      <c r="M188" s="129">
        <v>45149</v>
      </c>
      <c r="N188" s="85" t="s">
        <v>339</v>
      </c>
      <c r="O188" s="125">
        <v>0</v>
      </c>
      <c r="P188" s="36" t="s">
        <v>1395</v>
      </c>
      <c r="Q188" s="36" t="s">
        <v>131</v>
      </c>
      <c r="R188" s="36" t="s">
        <v>1396</v>
      </c>
      <c r="S188" s="36" t="s">
        <v>1397</v>
      </c>
      <c r="T188" s="106">
        <v>0</v>
      </c>
      <c r="U188" s="107">
        <v>0</v>
      </c>
      <c r="V188" s="106"/>
      <c r="W188" s="135">
        <v>0</v>
      </c>
      <c r="X188" s="145" t="s">
        <v>92</v>
      </c>
      <c r="Y188" s="36" t="s">
        <v>1114</v>
      </c>
      <c r="Z188" s="36" t="s">
        <v>837</v>
      </c>
      <c r="AA188" s="36" t="s">
        <v>837</v>
      </c>
      <c r="AB188" s="42" t="s">
        <v>80</v>
      </c>
      <c r="AC188" s="36" t="s">
        <v>81</v>
      </c>
      <c r="AD188" s="36" t="s">
        <v>1398</v>
      </c>
      <c r="AE188" s="36" t="s">
        <v>821</v>
      </c>
      <c r="AF188" s="36" t="s">
        <v>131</v>
      </c>
      <c r="AG188" s="36" t="s">
        <v>258</v>
      </c>
      <c r="AH188" s="129"/>
      <c r="AI188" s="36" t="s">
        <v>87</v>
      </c>
      <c r="AJ188" s="43" t="s">
        <v>88</v>
      </c>
      <c r="AK188" s="44" t="s">
        <v>76</v>
      </c>
      <c r="AL188" s="44" t="s">
        <v>76</v>
      </c>
      <c r="AM188" s="44" t="s">
        <v>76</v>
      </c>
      <c r="AN188" s="44" t="s">
        <v>76</v>
      </c>
      <c r="AO188" s="44" t="s">
        <v>76</v>
      </c>
      <c r="AP188" s="44" t="s">
        <v>76</v>
      </c>
      <c r="AQ188" s="44" t="s">
        <v>76</v>
      </c>
      <c r="AR188" s="44"/>
      <c r="AS188" s="44"/>
      <c r="AT188" s="44"/>
      <c r="AU188" s="44"/>
      <c r="AV188" s="44"/>
      <c r="AW188" s="44"/>
      <c r="AX188" s="44"/>
      <c r="AY188" s="44"/>
      <c r="AZ188" s="44"/>
      <c r="BA188" s="44"/>
      <c r="BB188" s="44"/>
      <c r="BC188" s="44"/>
      <c r="BD188" s="44"/>
      <c r="BE188" s="44"/>
      <c r="BF188" s="44"/>
      <c r="BG188" s="36"/>
      <c r="BH188" s="135"/>
      <c r="BI188" s="44"/>
      <c r="BJ188" s="135"/>
      <c r="BK188" s="44"/>
      <c r="BL188" s="44"/>
      <c r="BM188" s="44"/>
      <c r="BN188" s="44"/>
      <c r="BO188" s="36"/>
      <c r="BP188" s="36"/>
      <c r="BQ188" s="36"/>
    </row>
    <row r="189" spans="1:69" ht="118.5" customHeight="1">
      <c r="A189" s="36"/>
      <c r="B189" s="36" t="s">
        <v>88</v>
      </c>
      <c r="C189" s="80" t="s">
        <v>1399</v>
      </c>
      <c r="D189" s="80" t="s">
        <v>70</v>
      </c>
      <c r="E189" s="190" t="s">
        <v>1400</v>
      </c>
      <c r="F189" s="42">
        <v>2022</v>
      </c>
      <c r="G189" s="129">
        <v>44655</v>
      </c>
      <c r="H189" s="42" t="s">
        <v>1401</v>
      </c>
      <c r="I189" s="36" t="s">
        <v>1402</v>
      </c>
      <c r="J189" s="80" t="s">
        <v>76</v>
      </c>
      <c r="K189" s="42" t="s">
        <v>74</v>
      </c>
      <c r="L189" s="36" t="s">
        <v>91</v>
      </c>
      <c r="M189" s="129">
        <v>44693</v>
      </c>
      <c r="N189" s="85" t="s">
        <v>208</v>
      </c>
      <c r="O189" s="85" t="s">
        <v>76</v>
      </c>
      <c r="P189" s="36" t="s">
        <v>1403</v>
      </c>
      <c r="Q189" s="36" t="s">
        <v>131</v>
      </c>
      <c r="R189" s="36" t="s">
        <v>1404</v>
      </c>
      <c r="S189" s="36" t="s">
        <v>1382</v>
      </c>
      <c r="T189" s="106">
        <v>5438103</v>
      </c>
      <c r="U189" s="107">
        <v>6699813.6799999997</v>
      </c>
      <c r="V189" s="106">
        <v>6659981</v>
      </c>
      <c r="W189" s="135">
        <v>0</v>
      </c>
      <c r="X189" s="145" t="s">
        <v>254</v>
      </c>
      <c r="Y189" s="36" t="s">
        <v>1114</v>
      </c>
      <c r="Z189" s="36" t="s">
        <v>279</v>
      </c>
      <c r="AA189" s="36" t="s">
        <v>1405</v>
      </c>
      <c r="AB189" s="36" t="s">
        <v>130</v>
      </c>
      <c r="AC189" s="36" t="s">
        <v>95</v>
      </c>
      <c r="AD189" s="36" t="s">
        <v>1406</v>
      </c>
      <c r="AE189" s="36" t="s">
        <v>821</v>
      </c>
      <c r="AF189" s="36" t="s">
        <v>131</v>
      </c>
      <c r="AG189" s="36" t="s">
        <v>225</v>
      </c>
      <c r="AH189" s="129"/>
      <c r="AI189" s="36" t="s">
        <v>87</v>
      </c>
      <c r="AJ189" s="43" t="s">
        <v>88</v>
      </c>
      <c r="AK189" s="44" t="s">
        <v>76</v>
      </c>
      <c r="AL189" s="44" t="s">
        <v>76</v>
      </c>
      <c r="AM189" s="43" t="s">
        <v>76</v>
      </c>
      <c r="AN189" s="43" t="s">
        <v>76</v>
      </c>
      <c r="AO189" s="43" t="s">
        <v>76</v>
      </c>
      <c r="AP189" s="43" t="s">
        <v>76</v>
      </c>
      <c r="AQ189" s="43" t="s">
        <v>76</v>
      </c>
      <c r="AR189" s="43" t="s">
        <v>76</v>
      </c>
      <c r="AS189" s="43" t="s">
        <v>76</v>
      </c>
      <c r="AT189" s="43" t="s">
        <v>76</v>
      </c>
      <c r="AU189" s="43" t="s">
        <v>76</v>
      </c>
      <c r="AV189" s="43"/>
      <c r="AW189" s="43" t="s">
        <v>76</v>
      </c>
      <c r="AX189" s="43"/>
      <c r="AY189" s="43" t="s">
        <v>76</v>
      </c>
      <c r="AZ189" s="43"/>
      <c r="BA189" s="43" t="s">
        <v>76</v>
      </c>
      <c r="BB189" s="43"/>
      <c r="BC189" s="43" t="s">
        <v>76</v>
      </c>
      <c r="BD189" s="43"/>
      <c r="BE189" s="43" t="s">
        <v>76</v>
      </c>
      <c r="BF189" s="43" t="s">
        <v>76</v>
      </c>
      <c r="BG189" s="43" t="s">
        <v>76</v>
      </c>
      <c r="BH189" s="43" t="s">
        <v>76</v>
      </c>
      <c r="BI189" s="43" t="s">
        <v>76</v>
      </c>
      <c r="BJ189" s="43" t="s">
        <v>76</v>
      </c>
      <c r="BK189" s="43" t="s">
        <v>76</v>
      </c>
      <c r="BL189" s="43" t="s">
        <v>76</v>
      </c>
      <c r="BM189" s="43" t="s">
        <v>76</v>
      </c>
      <c r="BN189" s="36"/>
      <c r="BO189" s="36"/>
      <c r="BP189" s="36"/>
      <c r="BQ189" s="36"/>
    </row>
    <row r="190" spans="1:69" ht="73.5" customHeight="1">
      <c r="A190" s="36"/>
      <c r="B190" s="36" t="s">
        <v>88</v>
      </c>
      <c r="C190" s="80" t="s">
        <v>1407</v>
      </c>
      <c r="D190" s="80" t="s">
        <v>70</v>
      </c>
      <c r="E190" s="109" t="s">
        <v>1408</v>
      </c>
      <c r="F190" s="36">
        <v>2023</v>
      </c>
      <c r="G190" s="129">
        <v>45138</v>
      </c>
      <c r="H190" s="42" t="s">
        <v>1328</v>
      </c>
      <c r="I190" s="42" t="s">
        <v>1329</v>
      </c>
      <c r="J190" s="80" t="s">
        <v>1409</v>
      </c>
      <c r="K190" s="42" t="s">
        <v>74</v>
      </c>
      <c r="L190" s="36" t="s">
        <v>75</v>
      </c>
      <c r="M190" s="129">
        <v>44991</v>
      </c>
      <c r="N190" s="85" t="s">
        <v>360</v>
      </c>
      <c r="O190" s="125">
        <v>0.5</v>
      </c>
      <c r="P190" s="36" t="s">
        <v>73</v>
      </c>
      <c r="Q190" s="36" t="s">
        <v>131</v>
      </c>
      <c r="R190" s="36" t="s">
        <v>1410</v>
      </c>
      <c r="S190" s="36" t="s">
        <v>533</v>
      </c>
      <c r="T190" s="106">
        <v>0</v>
      </c>
      <c r="U190" s="107">
        <v>0</v>
      </c>
      <c r="V190" s="106">
        <v>0</v>
      </c>
      <c r="W190" s="135">
        <v>0</v>
      </c>
      <c r="X190" s="145" t="s">
        <v>472</v>
      </c>
      <c r="Y190" s="36" t="s">
        <v>819</v>
      </c>
      <c r="Z190" s="36" t="s">
        <v>1317</v>
      </c>
      <c r="AA190" s="36" t="s">
        <v>1317</v>
      </c>
      <c r="AB190" s="36" t="s">
        <v>130</v>
      </c>
      <c r="AC190" s="36" t="s">
        <v>95</v>
      </c>
      <c r="AD190" s="36" t="s">
        <v>1411</v>
      </c>
      <c r="AE190" s="36" t="s">
        <v>1412</v>
      </c>
      <c r="AF190" s="42" t="s">
        <v>131</v>
      </c>
      <c r="AG190" s="36" t="s">
        <v>258</v>
      </c>
      <c r="AH190" s="129"/>
      <c r="AI190" s="36" t="s">
        <v>87</v>
      </c>
      <c r="AJ190" s="43" t="s">
        <v>133</v>
      </c>
      <c r="AK190" s="44" t="s">
        <v>76</v>
      </c>
      <c r="AL190" s="44" t="s">
        <v>76</v>
      </c>
      <c r="AM190" s="44" t="s">
        <v>76</v>
      </c>
      <c r="AN190" s="44" t="s">
        <v>76</v>
      </c>
      <c r="AO190" s="44" t="s">
        <v>76</v>
      </c>
      <c r="AP190" s="44" t="s">
        <v>76</v>
      </c>
      <c r="AQ190" s="44" t="s">
        <v>76</v>
      </c>
      <c r="AR190" s="44"/>
      <c r="AS190" s="44"/>
      <c r="AT190" s="44"/>
      <c r="AU190" s="44"/>
      <c r="AV190" s="44"/>
      <c r="AW190" s="44"/>
      <c r="AX190" s="44"/>
      <c r="AY190" s="44"/>
      <c r="AZ190" s="44"/>
      <c r="BA190" s="44"/>
      <c r="BB190" s="44"/>
      <c r="BC190" s="44"/>
      <c r="BD190" s="44"/>
      <c r="BE190" s="44"/>
      <c r="BF190" s="44"/>
      <c r="BG190" s="44"/>
      <c r="BH190" s="44"/>
      <c r="BI190" s="44"/>
      <c r="BJ190" s="44"/>
      <c r="BK190" s="44"/>
      <c r="BL190" s="44"/>
      <c r="BM190" s="44"/>
      <c r="BN190" s="44"/>
      <c r="BO190" s="44"/>
      <c r="BP190" s="36"/>
      <c r="BQ190" s="36"/>
    </row>
    <row r="191" spans="1:69" ht="73.5" customHeight="1">
      <c r="A191" s="36"/>
      <c r="B191" s="36" t="s">
        <v>88</v>
      </c>
      <c r="C191" s="80" t="s">
        <v>1413</v>
      </c>
      <c r="D191" s="80" t="s">
        <v>70</v>
      </c>
      <c r="E191" s="109" t="s">
        <v>1414</v>
      </c>
      <c r="F191" s="42">
        <v>2023</v>
      </c>
      <c r="G191" s="146">
        <v>45141</v>
      </c>
      <c r="H191" s="36" t="s">
        <v>1415</v>
      </c>
      <c r="I191" s="36" t="s">
        <v>1416</v>
      </c>
      <c r="J191" s="36" t="s">
        <v>76</v>
      </c>
      <c r="K191" s="42" t="s">
        <v>74</v>
      </c>
      <c r="L191" s="37" t="s">
        <v>157</v>
      </c>
      <c r="M191" s="129">
        <v>45141</v>
      </c>
      <c r="N191" s="85" t="s">
        <v>360</v>
      </c>
      <c r="O191" s="36" t="s">
        <v>76</v>
      </c>
      <c r="P191" s="36" t="s">
        <v>1100</v>
      </c>
      <c r="Q191" s="36" t="s">
        <v>131</v>
      </c>
      <c r="R191" s="36" t="s">
        <v>1417</v>
      </c>
      <c r="S191" s="36" t="s">
        <v>1365</v>
      </c>
      <c r="T191" s="106">
        <v>0</v>
      </c>
      <c r="U191" s="107">
        <v>0</v>
      </c>
      <c r="V191" s="106">
        <v>0</v>
      </c>
      <c r="W191" s="135">
        <v>0</v>
      </c>
      <c r="X191" s="82" t="s">
        <v>76</v>
      </c>
      <c r="Y191" s="36" t="s">
        <v>1011</v>
      </c>
      <c r="Z191" s="36" t="s">
        <v>1418</v>
      </c>
      <c r="AA191" s="36" t="s">
        <v>1419</v>
      </c>
      <c r="AB191" s="36" t="s">
        <v>100</v>
      </c>
      <c r="AC191" s="36" t="s">
        <v>429</v>
      </c>
      <c r="AD191" s="36" t="s">
        <v>1420</v>
      </c>
      <c r="AE191" s="36" t="s">
        <v>821</v>
      </c>
      <c r="AF191" s="36" t="s">
        <v>131</v>
      </c>
      <c r="AG191" s="36" t="s">
        <v>225</v>
      </c>
      <c r="AH191" s="129">
        <v>45183</v>
      </c>
      <c r="AI191" s="36" t="s">
        <v>547</v>
      </c>
      <c r="AJ191" s="43" t="s">
        <v>88</v>
      </c>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36"/>
      <c r="BH191" s="135"/>
      <c r="BI191" s="44"/>
      <c r="BJ191" s="135"/>
      <c r="BK191" s="44"/>
      <c r="BL191" s="44"/>
      <c r="BM191" s="44"/>
      <c r="BN191" s="44"/>
      <c r="BO191" s="36"/>
      <c r="BP191" s="36"/>
      <c r="BQ191" s="36"/>
    </row>
    <row r="192" spans="1:69" ht="73.5" customHeight="1">
      <c r="A192" s="36"/>
      <c r="B192" s="36" t="s">
        <v>88</v>
      </c>
      <c r="C192" s="80" t="s">
        <v>1421</v>
      </c>
      <c r="D192" s="80" t="s">
        <v>70</v>
      </c>
      <c r="E192" s="109" t="s">
        <v>1422</v>
      </c>
      <c r="F192" s="42">
        <v>2023</v>
      </c>
      <c r="G192" s="146">
        <v>45131</v>
      </c>
      <c r="H192" s="36" t="s">
        <v>1423</v>
      </c>
      <c r="I192" s="36" t="s">
        <v>1120</v>
      </c>
      <c r="J192" s="36" t="s">
        <v>76</v>
      </c>
      <c r="K192" s="42" t="s">
        <v>74</v>
      </c>
      <c r="L192" s="37" t="s">
        <v>157</v>
      </c>
      <c r="M192" s="129">
        <v>45134</v>
      </c>
      <c r="N192" s="36" t="s">
        <v>391</v>
      </c>
      <c r="O192" s="36" t="s">
        <v>76</v>
      </c>
      <c r="P192" s="36" t="s">
        <v>1186</v>
      </c>
      <c r="Q192" s="36" t="s">
        <v>131</v>
      </c>
      <c r="R192" s="36" t="s">
        <v>1346</v>
      </c>
      <c r="S192" s="36" t="s">
        <v>817</v>
      </c>
      <c r="T192" s="106">
        <v>0</v>
      </c>
      <c r="U192" s="107">
        <v>0</v>
      </c>
      <c r="V192" s="106">
        <v>0</v>
      </c>
      <c r="W192" s="135">
        <v>0</v>
      </c>
      <c r="X192" s="145" t="s">
        <v>472</v>
      </c>
      <c r="Y192" s="36" t="s">
        <v>1114</v>
      </c>
      <c r="Z192" s="36" t="s">
        <v>1341</v>
      </c>
      <c r="AA192" s="36" t="s">
        <v>1341</v>
      </c>
      <c r="AB192" s="36" t="s">
        <v>100</v>
      </c>
      <c r="AC192" s="36" t="s">
        <v>429</v>
      </c>
      <c r="AD192" s="36" t="s">
        <v>1013</v>
      </c>
      <c r="AE192" s="36" t="s">
        <v>821</v>
      </c>
      <c r="AF192" s="36" t="s">
        <v>131</v>
      </c>
      <c r="AG192" s="36" t="s">
        <v>225</v>
      </c>
      <c r="AH192" s="129">
        <v>45167</v>
      </c>
      <c r="AI192" s="36" t="s">
        <v>547</v>
      </c>
      <c r="AJ192" s="43" t="s">
        <v>88</v>
      </c>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36"/>
      <c r="BH192" s="135"/>
      <c r="BI192" s="44"/>
      <c r="BJ192" s="135"/>
      <c r="BK192" s="44"/>
      <c r="BL192" s="44"/>
      <c r="BM192" s="44"/>
      <c r="BN192" s="44"/>
      <c r="BO192" s="36"/>
      <c r="BP192" s="36"/>
      <c r="BQ192" s="36"/>
    </row>
    <row r="193" spans="1:69" ht="73.5" customHeight="1">
      <c r="A193" s="42"/>
      <c r="B193" s="42" t="s">
        <v>84</v>
      </c>
      <c r="C193" s="109" t="s">
        <v>846</v>
      </c>
      <c r="D193" s="109" t="s">
        <v>70</v>
      </c>
      <c r="E193" s="109" t="s">
        <v>1424</v>
      </c>
      <c r="F193" s="42">
        <v>2023</v>
      </c>
      <c r="G193" s="146">
        <v>45266</v>
      </c>
      <c r="H193" s="42" t="s">
        <v>513</v>
      </c>
      <c r="I193" s="42" t="s">
        <v>1367</v>
      </c>
      <c r="J193" s="42" t="s">
        <v>1425</v>
      </c>
      <c r="K193" s="42" t="s">
        <v>448</v>
      </c>
      <c r="L193" s="36" t="s">
        <v>913</v>
      </c>
      <c r="M193" s="42" t="s">
        <v>1426</v>
      </c>
      <c r="N193" s="36" t="s">
        <v>360</v>
      </c>
      <c r="O193" s="42" t="s">
        <v>76</v>
      </c>
      <c r="P193" s="42" t="s">
        <v>1100</v>
      </c>
      <c r="Q193" s="42" t="s">
        <v>131</v>
      </c>
      <c r="R193" s="42" t="s">
        <v>1427</v>
      </c>
      <c r="S193" s="42" t="s">
        <v>1428</v>
      </c>
      <c r="T193" s="106">
        <v>63700779</v>
      </c>
      <c r="U193" s="107">
        <v>0</v>
      </c>
      <c r="V193" s="106">
        <v>0</v>
      </c>
      <c r="W193" s="135">
        <v>0</v>
      </c>
      <c r="X193" s="82" t="s">
        <v>76</v>
      </c>
      <c r="Y193" s="42" t="s">
        <v>1429</v>
      </c>
      <c r="Z193" s="42" t="s">
        <v>1430</v>
      </c>
      <c r="AA193" s="42" t="s">
        <v>1430</v>
      </c>
      <c r="AB193" s="36" t="s">
        <v>109</v>
      </c>
      <c r="AC193" s="36" t="s">
        <v>101</v>
      </c>
      <c r="AD193" s="42" t="s">
        <v>1431</v>
      </c>
      <c r="AE193" s="42" t="s">
        <v>1432</v>
      </c>
      <c r="AF193" s="42" t="s">
        <v>131</v>
      </c>
      <c r="AG193" s="42" t="s">
        <v>85</v>
      </c>
      <c r="AH193" s="146"/>
      <c r="AI193" s="42" t="s">
        <v>621</v>
      </c>
      <c r="AJ193" s="188" t="s">
        <v>84</v>
      </c>
      <c r="AK193" s="187"/>
      <c r="AL193" s="187"/>
      <c r="AM193" s="187"/>
      <c r="AN193" s="187"/>
      <c r="AO193" s="187"/>
      <c r="AP193" s="187"/>
      <c r="AQ193" s="187"/>
      <c r="AR193" s="187"/>
      <c r="AS193" s="187"/>
      <c r="AT193" s="187"/>
      <c r="AU193" s="187"/>
      <c r="AV193" s="187"/>
      <c r="AW193" s="187"/>
      <c r="AX193" s="187"/>
      <c r="AY193" s="187"/>
      <c r="AZ193" s="187"/>
      <c r="BA193" s="187"/>
      <c r="BB193" s="187"/>
      <c r="BC193" s="187"/>
      <c r="BD193" s="187"/>
      <c r="BE193" s="187"/>
      <c r="BF193" s="187"/>
      <c r="BG193" s="42"/>
      <c r="BH193" s="135"/>
      <c r="BI193" s="187"/>
      <c r="BJ193" s="135"/>
      <c r="BK193" s="187"/>
      <c r="BL193" s="187"/>
      <c r="BM193" s="187"/>
      <c r="BN193" s="187"/>
      <c r="BO193" s="42"/>
      <c r="BP193" s="42"/>
      <c r="BQ193" s="42"/>
    </row>
    <row r="194" spans="1:69" ht="73.5" customHeight="1">
      <c r="A194" s="42"/>
      <c r="B194" s="42" t="s">
        <v>84</v>
      </c>
      <c r="C194" s="109" t="s">
        <v>846</v>
      </c>
      <c r="D194" s="109" t="s">
        <v>70</v>
      </c>
      <c r="E194" s="109" t="s">
        <v>1433</v>
      </c>
      <c r="F194" s="42">
        <v>2023</v>
      </c>
      <c r="G194" s="146">
        <v>45125</v>
      </c>
      <c r="H194" s="42" t="s">
        <v>513</v>
      </c>
      <c r="I194" s="42" t="s">
        <v>1367</v>
      </c>
      <c r="J194" s="42" t="s">
        <v>1434</v>
      </c>
      <c r="K194" s="42" t="s">
        <v>448</v>
      </c>
      <c r="L194" s="36" t="s">
        <v>913</v>
      </c>
      <c r="M194" s="191">
        <v>45176</v>
      </c>
      <c r="N194" s="36" t="s">
        <v>360</v>
      </c>
      <c r="O194" s="42" t="s">
        <v>76</v>
      </c>
      <c r="P194" s="42" t="s">
        <v>1100</v>
      </c>
      <c r="Q194" s="42" t="s">
        <v>131</v>
      </c>
      <c r="R194" s="42" t="s">
        <v>1427</v>
      </c>
      <c r="S194" s="42" t="s">
        <v>1428</v>
      </c>
      <c r="T194" s="106">
        <v>916637322</v>
      </c>
      <c r="U194" s="107">
        <v>1156175772</v>
      </c>
      <c r="V194" s="106">
        <v>0</v>
      </c>
      <c r="W194" s="135">
        <v>0</v>
      </c>
      <c r="X194" s="82" t="s">
        <v>76</v>
      </c>
      <c r="Y194" s="42" t="s">
        <v>1429</v>
      </c>
      <c r="Z194" s="42" t="s">
        <v>1430</v>
      </c>
      <c r="AA194" s="42" t="s">
        <v>1430</v>
      </c>
      <c r="AB194" s="36" t="s">
        <v>109</v>
      </c>
      <c r="AC194" s="36" t="s">
        <v>101</v>
      </c>
      <c r="AD194" s="42" t="s">
        <v>1435</v>
      </c>
      <c r="AE194" s="42" t="s">
        <v>1436</v>
      </c>
      <c r="AF194" s="42" t="s">
        <v>131</v>
      </c>
      <c r="AG194" s="42" t="s">
        <v>1437</v>
      </c>
      <c r="AH194" s="146"/>
      <c r="AI194" s="36" t="s">
        <v>1438</v>
      </c>
      <c r="AJ194" s="188" t="s">
        <v>84</v>
      </c>
      <c r="AK194" s="187"/>
      <c r="AL194" s="187"/>
      <c r="AM194" s="187"/>
      <c r="AN194" s="187"/>
      <c r="AO194" s="187"/>
      <c r="AP194" s="187"/>
      <c r="AQ194" s="187"/>
      <c r="AR194" s="187"/>
      <c r="AS194" s="187"/>
      <c r="AT194" s="187"/>
      <c r="AU194" s="187"/>
      <c r="AV194" s="187"/>
      <c r="AW194" s="187" t="s">
        <v>1439</v>
      </c>
      <c r="AX194" s="187"/>
      <c r="AY194" s="187"/>
      <c r="AZ194" s="187"/>
      <c r="BA194" s="187"/>
      <c r="BB194" s="187"/>
      <c r="BC194" s="187"/>
      <c r="BD194" s="187"/>
      <c r="BE194" s="187"/>
      <c r="BF194" s="187" t="s">
        <v>1440</v>
      </c>
      <c r="BG194" s="42" t="s">
        <v>1434</v>
      </c>
      <c r="BH194" s="135">
        <v>916637322</v>
      </c>
      <c r="BI194" s="187"/>
      <c r="BJ194" s="135">
        <v>916637322</v>
      </c>
      <c r="BK194" s="187"/>
      <c r="BL194" s="187"/>
      <c r="BM194" s="187"/>
      <c r="BN194" s="187"/>
      <c r="BO194" s="42"/>
      <c r="BP194" s="42"/>
      <c r="BQ194" s="42"/>
    </row>
    <row r="195" spans="1:69" ht="56.25" customHeight="1">
      <c r="A195" s="36"/>
      <c r="B195" s="36" t="s">
        <v>84</v>
      </c>
      <c r="C195" s="80" t="s">
        <v>846</v>
      </c>
      <c r="D195" s="80" t="s">
        <v>70</v>
      </c>
      <c r="E195" s="109" t="s">
        <v>1441</v>
      </c>
      <c r="F195" s="42">
        <v>2023</v>
      </c>
      <c r="G195" s="146">
        <v>45124</v>
      </c>
      <c r="H195" s="36" t="s">
        <v>513</v>
      </c>
      <c r="I195" s="42" t="s">
        <v>149</v>
      </c>
      <c r="J195" s="36" t="s">
        <v>1442</v>
      </c>
      <c r="K195" s="42" t="s">
        <v>448</v>
      </c>
      <c r="L195" s="36" t="s">
        <v>913</v>
      </c>
      <c r="M195" s="89">
        <v>45190</v>
      </c>
      <c r="N195" s="36" t="s">
        <v>360</v>
      </c>
      <c r="O195" s="36" t="s">
        <v>76</v>
      </c>
      <c r="P195" s="36" t="s">
        <v>1100</v>
      </c>
      <c r="Q195" s="36" t="s">
        <v>131</v>
      </c>
      <c r="R195" s="36" t="s">
        <v>1427</v>
      </c>
      <c r="S195" s="42" t="s">
        <v>1428</v>
      </c>
      <c r="T195" s="106">
        <v>945486808</v>
      </c>
      <c r="U195" s="107">
        <v>0</v>
      </c>
      <c r="V195" s="106">
        <v>0</v>
      </c>
      <c r="W195" s="135">
        <v>0</v>
      </c>
      <c r="X195" s="82" t="s">
        <v>76</v>
      </c>
      <c r="Y195" s="36" t="s">
        <v>1429</v>
      </c>
      <c r="Z195" s="36" t="s">
        <v>917</v>
      </c>
      <c r="AA195" s="36" t="s">
        <v>917</v>
      </c>
      <c r="AB195" s="52" t="s">
        <v>123</v>
      </c>
      <c r="AC195" s="36"/>
      <c r="AD195" s="36" t="s">
        <v>1443</v>
      </c>
      <c r="AE195" s="36" t="s">
        <v>1444</v>
      </c>
      <c r="AF195" s="36" t="s">
        <v>131</v>
      </c>
      <c r="AG195" s="36" t="s">
        <v>112</v>
      </c>
      <c r="AH195" s="129"/>
      <c r="AI195" s="36" t="s">
        <v>547</v>
      </c>
      <c r="AJ195" s="43" t="s">
        <v>84</v>
      </c>
      <c r="AK195" s="44"/>
      <c r="AL195" s="44"/>
      <c r="AM195" s="44"/>
      <c r="AN195" s="44"/>
      <c r="AO195" s="44"/>
      <c r="AP195" s="44"/>
      <c r="AQ195" s="44"/>
      <c r="AR195" s="44"/>
      <c r="AS195" s="44"/>
      <c r="AT195" s="44"/>
      <c r="AU195" s="44"/>
      <c r="AV195" s="44"/>
      <c r="AW195" s="44" t="s">
        <v>1445</v>
      </c>
      <c r="AX195" s="44"/>
      <c r="AY195" s="44"/>
      <c r="AZ195" s="44"/>
      <c r="BA195" s="44"/>
      <c r="BB195" s="44"/>
      <c r="BC195" s="44"/>
      <c r="BD195" s="44"/>
      <c r="BE195" s="44"/>
      <c r="BF195" s="44" t="s">
        <v>1440</v>
      </c>
      <c r="BG195" s="36" t="s">
        <v>1442</v>
      </c>
      <c r="BH195" s="135">
        <v>945486808</v>
      </c>
      <c r="BI195" s="44"/>
      <c r="BJ195" s="135">
        <v>945486808</v>
      </c>
      <c r="BK195" s="44"/>
      <c r="BL195" s="44"/>
      <c r="BM195" s="44"/>
      <c r="BN195" s="44"/>
      <c r="BO195" s="36"/>
      <c r="BP195" s="36"/>
      <c r="BQ195" s="36"/>
    </row>
    <row r="196" spans="1:69" ht="72.75" customHeight="1">
      <c r="A196" s="36"/>
      <c r="B196" s="36" t="s">
        <v>84</v>
      </c>
      <c r="C196" s="80" t="s">
        <v>846</v>
      </c>
      <c r="D196" s="80" t="s">
        <v>70</v>
      </c>
      <c r="E196" s="109" t="s">
        <v>1446</v>
      </c>
      <c r="F196" s="42">
        <v>2023</v>
      </c>
      <c r="G196" s="146">
        <v>45012</v>
      </c>
      <c r="H196" s="36" t="s">
        <v>513</v>
      </c>
      <c r="I196" s="36" t="s">
        <v>1447</v>
      </c>
      <c r="J196" s="36" t="s">
        <v>1448</v>
      </c>
      <c r="K196" s="37" t="s">
        <v>448</v>
      </c>
      <c r="L196" s="36" t="s">
        <v>913</v>
      </c>
      <c r="M196" s="129">
        <v>45050</v>
      </c>
      <c r="N196" s="85" t="s">
        <v>360</v>
      </c>
      <c r="O196" s="85" t="s">
        <v>76</v>
      </c>
      <c r="P196" s="36" t="s">
        <v>1100</v>
      </c>
      <c r="Q196" s="36" t="s">
        <v>133</v>
      </c>
      <c r="R196" s="36" t="s">
        <v>1427</v>
      </c>
      <c r="S196" s="42" t="s">
        <v>1428</v>
      </c>
      <c r="T196" s="106">
        <v>283038013.92000002</v>
      </c>
      <c r="U196" s="107">
        <v>283038013.92000002</v>
      </c>
      <c r="V196" s="106">
        <v>0</v>
      </c>
      <c r="W196" s="135">
        <v>0</v>
      </c>
      <c r="X196" s="82" t="s">
        <v>76</v>
      </c>
      <c r="Y196" s="36" t="s">
        <v>1429</v>
      </c>
      <c r="Z196" s="36" t="s">
        <v>1449</v>
      </c>
      <c r="AA196" s="36" t="s">
        <v>1449</v>
      </c>
      <c r="AB196" s="36" t="s">
        <v>94</v>
      </c>
      <c r="AC196" s="36" t="s">
        <v>1353</v>
      </c>
      <c r="AD196" s="36" t="s">
        <v>1450</v>
      </c>
      <c r="AE196" s="36" t="s">
        <v>1451</v>
      </c>
      <c r="AF196" s="36" t="s">
        <v>131</v>
      </c>
      <c r="AG196" s="36" t="s">
        <v>112</v>
      </c>
      <c r="AH196" s="36" t="s">
        <v>1452</v>
      </c>
      <c r="AI196" s="36" t="s">
        <v>1453</v>
      </c>
      <c r="AJ196" s="43" t="s">
        <v>84</v>
      </c>
      <c r="AK196" s="44">
        <v>371938550</v>
      </c>
      <c r="AL196" s="44">
        <v>371938550</v>
      </c>
      <c r="AM196" s="44" t="s">
        <v>1454</v>
      </c>
      <c r="AN196" s="44" t="s">
        <v>1455</v>
      </c>
      <c r="AO196" s="44" t="s">
        <v>1131</v>
      </c>
      <c r="AP196" s="44"/>
      <c r="AQ196" s="44" t="s">
        <v>1456</v>
      </c>
      <c r="AR196" s="44"/>
      <c r="AS196" s="44" t="s">
        <v>1457</v>
      </c>
      <c r="AT196" s="44" t="s">
        <v>76</v>
      </c>
      <c r="AU196" s="44" t="s">
        <v>76</v>
      </c>
      <c r="AV196" s="44"/>
      <c r="AW196" s="44" t="s">
        <v>1458</v>
      </c>
      <c r="AX196" s="44"/>
      <c r="AY196" s="44" t="s">
        <v>1459</v>
      </c>
      <c r="AZ196" s="44"/>
      <c r="BA196" s="44" t="s">
        <v>1460</v>
      </c>
      <c r="BB196" s="44"/>
      <c r="BC196" s="44">
        <v>2025004524</v>
      </c>
      <c r="BD196" s="44" t="s">
        <v>76</v>
      </c>
      <c r="BE196" s="44">
        <v>20250014084</v>
      </c>
      <c r="BF196" s="80" t="s">
        <v>1440</v>
      </c>
      <c r="BG196" s="36" t="s">
        <v>1448</v>
      </c>
      <c r="BH196" s="135" t="s">
        <v>1461</v>
      </c>
      <c r="BI196" s="44"/>
      <c r="BJ196" s="135" t="s">
        <v>1461</v>
      </c>
      <c r="BK196" s="44"/>
      <c r="BL196" s="44"/>
      <c r="BM196" s="44"/>
      <c r="BN196" s="44"/>
      <c r="BO196" s="36"/>
      <c r="BP196" s="36"/>
      <c r="BQ196" s="36"/>
    </row>
    <row r="197" spans="1:69" ht="63.75" customHeight="1">
      <c r="A197" s="36"/>
      <c r="B197" s="36" t="s">
        <v>84</v>
      </c>
      <c r="C197" s="80" t="s">
        <v>846</v>
      </c>
      <c r="D197" s="80" t="s">
        <v>70</v>
      </c>
      <c r="E197" s="109" t="s">
        <v>1462</v>
      </c>
      <c r="F197" s="42">
        <v>2023</v>
      </c>
      <c r="G197" s="146">
        <v>45012</v>
      </c>
      <c r="H197" s="36" t="s">
        <v>513</v>
      </c>
      <c r="I197" s="36" t="s">
        <v>1463</v>
      </c>
      <c r="J197" s="36" t="s">
        <v>1448</v>
      </c>
      <c r="K197" s="42" t="s">
        <v>74</v>
      </c>
      <c r="L197" s="36" t="s">
        <v>913</v>
      </c>
      <c r="M197" s="129">
        <v>45036</v>
      </c>
      <c r="N197" s="85" t="s">
        <v>360</v>
      </c>
      <c r="O197" s="85" t="s">
        <v>76</v>
      </c>
      <c r="P197" s="36" t="s">
        <v>1100</v>
      </c>
      <c r="Q197" s="36" t="s">
        <v>133</v>
      </c>
      <c r="R197" s="36" t="s">
        <v>1427</v>
      </c>
      <c r="S197" s="42" t="s">
        <v>1428</v>
      </c>
      <c r="T197" s="106">
        <v>283380313</v>
      </c>
      <c r="U197" s="107">
        <v>0</v>
      </c>
      <c r="V197" s="106">
        <v>0</v>
      </c>
      <c r="W197" s="135">
        <v>0</v>
      </c>
      <c r="X197" s="82" t="s">
        <v>76</v>
      </c>
      <c r="Y197" s="36" t="s">
        <v>1429</v>
      </c>
      <c r="Z197" s="36" t="s">
        <v>1430</v>
      </c>
      <c r="AA197" s="36" t="s">
        <v>1430</v>
      </c>
      <c r="AB197" s="36" t="s">
        <v>100</v>
      </c>
      <c r="AC197" s="36" t="s">
        <v>429</v>
      </c>
      <c r="AD197" s="36" t="s">
        <v>1464</v>
      </c>
      <c r="AE197" s="192" t="s">
        <v>1465</v>
      </c>
      <c r="AF197" s="36" t="s">
        <v>131</v>
      </c>
      <c r="AG197" s="36" t="s">
        <v>85</v>
      </c>
      <c r="AH197" s="129"/>
      <c r="AI197" s="36" t="s">
        <v>87</v>
      </c>
      <c r="AJ197" s="43" t="s">
        <v>84</v>
      </c>
      <c r="AK197" s="44"/>
      <c r="AL197" s="44"/>
      <c r="AM197" s="44"/>
      <c r="AN197" s="44" t="s">
        <v>1466</v>
      </c>
      <c r="AO197" s="44" t="s">
        <v>1131</v>
      </c>
      <c r="AP197" s="44"/>
      <c r="AQ197" s="44" t="s">
        <v>1467</v>
      </c>
      <c r="AR197" s="44"/>
      <c r="AS197" s="44"/>
      <c r="AT197" s="44"/>
      <c r="AU197" s="44"/>
      <c r="AV197" s="44"/>
      <c r="AW197" s="44" t="s">
        <v>1468</v>
      </c>
      <c r="AX197" s="44"/>
      <c r="AY197" s="44" t="s">
        <v>1466</v>
      </c>
      <c r="AZ197" s="44"/>
      <c r="BA197" s="44" t="s">
        <v>1467</v>
      </c>
      <c r="BB197" s="44"/>
      <c r="BC197" s="44"/>
      <c r="BD197" s="44"/>
      <c r="BE197" s="44"/>
      <c r="BF197" s="80" t="s">
        <v>1440</v>
      </c>
      <c r="BG197" s="36" t="s">
        <v>1448</v>
      </c>
      <c r="BH197" s="135">
        <v>283380313</v>
      </c>
      <c r="BI197" s="44" t="s">
        <v>76</v>
      </c>
      <c r="BJ197" s="135">
        <v>283380313</v>
      </c>
      <c r="BK197" s="44"/>
      <c r="BL197" s="44"/>
      <c r="BM197" s="44"/>
      <c r="BN197" s="44"/>
      <c r="BO197" s="36"/>
      <c r="BP197" s="36"/>
      <c r="BQ197" s="36"/>
    </row>
    <row r="198" spans="1:69" ht="65.25" customHeight="1">
      <c r="A198" s="36"/>
      <c r="B198" s="36" t="s">
        <v>84</v>
      </c>
      <c r="C198" s="80" t="s">
        <v>846</v>
      </c>
      <c r="D198" s="80" t="s">
        <v>1078</v>
      </c>
      <c r="E198" s="109" t="s">
        <v>1469</v>
      </c>
      <c r="F198" s="42">
        <v>2020</v>
      </c>
      <c r="G198" s="146">
        <v>43998</v>
      </c>
      <c r="H198" s="42" t="s">
        <v>76</v>
      </c>
      <c r="I198" s="42" t="s">
        <v>76</v>
      </c>
      <c r="J198" s="36" t="s">
        <v>76</v>
      </c>
      <c r="K198" s="42" t="s">
        <v>74</v>
      </c>
      <c r="L198" s="36" t="s">
        <v>1193</v>
      </c>
      <c r="M198" s="129">
        <v>43998</v>
      </c>
      <c r="N198" s="85" t="s">
        <v>360</v>
      </c>
      <c r="O198" s="36" t="s">
        <v>76</v>
      </c>
      <c r="P198" s="36" t="s">
        <v>1194</v>
      </c>
      <c r="Q198" s="36" t="s">
        <v>76</v>
      </c>
      <c r="R198" s="36" t="s">
        <v>1470</v>
      </c>
      <c r="S198" s="36" t="s">
        <v>1196</v>
      </c>
      <c r="T198" s="162" t="s">
        <v>76</v>
      </c>
      <c r="U198" s="106" t="s">
        <v>76</v>
      </c>
      <c r="V198" s="107" t="s">
        <v>76</v>
      </c>
      <c r="W198" s="135" t="s">
        <v>76</v>
      </c>
      <c r="X198" s="82" t="s">
        <v>76</v>
      </c>
      <c r="Y198" s="36" t="s">
        <v>223</v>
      </c>
      <c r="Z198" s="36" t="s">
        <v>223</v>
      </c>
      <c r="AA198" s="36" t="s">
        <v>223</v>
      </c>
      <c r="AB198" s="36" t="s">
        <v>1197</v>
      </c>
      <c r="AC198" s="36" t="s">
        <v>1198</v>
      </c>
      <c r="AD198" s="36" t="s">
        <v>621</v>
      </c>
      <c r="AE198" s="36" t="s">
        <v>1199</v>
      </c>
      <c r="AF198" s="36" t="s">
        <v>76</v>
      </c>
      <c r="AG198" s="36" t="s">
        <v>225</v>
      </c>
      <c r="AH198" s="129">
        <v>44305</v>
      </c>
      <c r="AI198" s="36" t="s">
        <v>547</v>
      </c>
      <c r="AJ198" s="43" t="s">
        <v>76</v>
      </c>
      <c r="AK198" s="43" t="s">
        <v>76</v>
      </c>
      <c r="AL198" s="43" t="s">
        <v>76</v>
      </c>
      <c r="AM198" s="43" t="s">
        <v>76</v>
      </c>
      <c r="AN198" s="43" t="s">
        <v>76</v>
      </c>
      <c r="AO198" s="44" t="s">
        <v>76</v>
      </c>
      <c r="AP198" s="44" t="s">
        <v>76</v>
      </c>
      <c r="AQ198" s="44" t="s">
        <v>76</v>
      </c>
      <c r="AR198" s="44" t="s">
        <v>76</v>
      </c>
      <c r="AS198" s="44" t="s">
        <v>76</v>
      </c>
      <c r="AT198" s="43" t="s">
        <v>76</v>
      </c>
      <c r="AU198" s="43" t="s">
        <v>76</v>
      </c>
      <c r="AV198" s="43"/>
      <c r="AW198" s="43" t="s">
        <v>76</v>
      </c>
      <c r="AX198" s="43"/>
      <c r="AY198" s="43" t="s">
        <v>76</v>
      </c>
      <c r="AZ198" s="43"/>
      <c r="BA198" s="43" t="s">
        <v>76</v>
      </c>
      <c r="BB198" s="43"/>
      <c r="BC198" s="43" t="s">
        <v>76</v>
      </c>
      <c r="BD198" s="43"/>
      <c r="BE198" s="44"/>
      <c r="BF198" s="44"/>
      <c r="BG198" s="44"/>
      <c r="BH198" s="44"/>
      <c r="BI198" s="44"/>
      <c r="BJ198" s="44"/>
      <c r="BK198" s="44"/>
      <c r="BL198" s="44"/>
      <c r="BM198" s="44"/>
      <c r="BN198" s="36"/>
      <c r="BO198" s="36"/>
      <c r="BP198" s="36"/>
      <c r="BQ198" s="36"/>
    </row>
    <row r="199" spans="1:69" ht="68.25" customHeight="1">
      <c r="A199" s="36"/>
      <c r="B199" s="36" t="s">
        <v>84</v>
      </c>
      <c r="C199" s="80" t="s">
        <v>846</v>
      </c>
      <c r="D199" s="80" t="s">
        <v>70</v>
      </c>
      <c r="E199" s="109" t="s">
        <v>1471</v>
      </c>
      <c r="F199" s="36">
        <v>2023</v>
      </c>
      <c r="G199" s="129">
        <v>44995</v>
      </c>
      <c r="H199" s="36" t="s">
        <v>513</v>
      </c>
      <c r="I199" s="36" t="s">
        <v>1447</v>
      </c>
      <c r="J199" s="36" t="s">
        <v>1472</v>
      </c>
      <c r="K199" s="37" t="s">
        <v>448</v>
      </c>
      <c r="L199" s="36" t="s">
        <v>913</v>
      </c>
      <c r="M199" s="129">
        <v>45029</v>
      </c>
      <c r="N199" s="85" t="s">
        <v>360</v>
      </c>
      <c r="O199" s="85" t="s">
        <v>76</v>
      </c>
      <c r="P199" s="36" t="s">
        <v>1100</v>
      </c>
      <c r="Q199" s="36" t="s">
        <v>131</v>
      </c>
      <c r="R199" s="36" t="s">
        <v>1427</v>
      </c>
      <c r="S199" s="42" t="s">
        <v>1428</v>
      </c>
      <c r="T199" s="106">
        <v>96348345.439999998</v>
      </c>
      <c r="U199" s="107">
        <v>0</v>
      </c>
      <c r="V199" s="106">
        <v>0</v>
      </c>
      <c r="W199" s="135">
        <v>0</v>
      </c>
      <c r="X199" s="82" t="s">
        <v>76</v>
      </c>
      <c r="Y199" s="36" t="s">
        <v>1429</v>
      </c>
      <c r="Z199" s="36" t="s">
        <v>1430</v>
      </c>
      <c r="AA199" s="36" t="s">
        <v>1473</v>
      </c>
      <c r="AB199" s="36" t="s">
        <v>94</v>
      </c>
      <c r="AC199" s="36" t="s">
        <v>1353</v>
      </c>
      <c r="AD199" s="36" t="s">
        <v>1474</v>
      </c>
      <c r="AE199" s="36" t="s">
        <v>1475</v>
      </c>
      <c r="AF199" s="36" t="s">
        <v>131</v>
      </c>
      <c r="AG199" s="36" t="s">
        <v>85</v>
      </c>
      <c r="AH199" s="129"/>
      <c r="AI199" s="36" t="s">
        <v>87</v>
      </c>
      <c r="AJ199" s="43" t="s">
        <v>84</v>
      </c>
      <c r="AK199" s="44"/>
      <c r="AL199" s="44"/>
      <c r="AM199" s="44"/>
      <c r="AN199" s="44" t="s">
        <v>1476</v>
      </c>
      <c r="AO199" s="44" t="s">
        <v>1131</v>
      </c>
      <c r="AP199" s="44"/>
      <c r="AQ199" s="44" t="s">
        <v>1477</v>
      </c>
      <c r="AR199" s="44"/>
      <c r="AS199" s="44"/>
      <c r="AT199" s="44"/>
      <c r="AU199" s="44"/>
      <c r="AV199" s="44"/>
      <c r="AW199" s="44" t="s">
        <v>1468</v>
      </c>
      <c r="AX199" s="44"/>
      <c r="AY199" s="44" t="s">
        <v>1476</v>
      </c>
      <c r="AZ199" s="44"/>
      <c r="BA199" s="44" t="s">
        <v>1477</v>
      </c>
      <c r="BB199" s="44"/>
      <c r="BC199" s="44"/>
      <c r="BD199" s="44"/>
      <c r="BE199" s="44"/>
      <c r="BF199" s="80" t="s">
        <v>1440</v>
      </c>
      <c r="BG199" s="36" t="s">
        <v>1472</v>
      </c>
      <c r="BH199" s="135">
        <v>96348345.439999998</v>
      </c>
      <c r="BI199" s="44" t="s">
        <v>76</v>
      </c>
      <c r="BJ199" s="135">
        <v>96348345.439999998</v>
      </c>
      <c r="BK199" s="44"/>
      <c r="BL199" s="44"/>
      <c r="BM199" s="44"/>
      <c r="BN199" s="44"/>
      <c r="BO199" s="36"/>
      <c r="BP199" s="36"/>
      <c r="BQ199" s="36"/>
    </row>
    <row r="200" spans="1:69" ht="22.5" customHeight="1">
      <c r="A200" s="36"/>
      <c r="B200" s="36" t="s">
        <v>84</v>
      </c>
      <c r="C200" s="80" t="s">
        <v>846</v>
      </c>
      <c r="D200" s="80" t="s">
        <v>70</v>
      </c>
      <c r="E200" s="109" t="s">
        <v>1478</v>
      </c>
      <c r="F200" s="36">
        <v>2023</v>
      </c>
      <c r="G200" s="129">
        <v>44995</v>
      </c>
      <c r="H200" s="36" t="s">
        <v>513</v>
      </c>
      <c r="I200" s="36" t="s">
        <v>1463</v>
      </c>
      <c r="J200" s="36" t="s">
        <v>1472</v>
      </c>
      <c r="K200" s="42" t="s">
        <v>74</v>
      </c>
      <c r="L200" s="36" t="s">
        <v>913</v>
      </c>
      <c r="M200" s="129">
        <v>45039</v>
      </c>
      <c r="N200" s="85" t="s">
        <v>360</v>
      </c>
      <c r="O200" s="85" t="s">
        <v>76</v>
      </c>
      <c r="P200" s="36" t="s">
        <v>1100</v>
      </c>
      <c r="Q200" s="36" t="s">
        <v>133</v>
      </c>
      <c r="R200" s="36" t="s">
        <v>1427</v>
      </c>
      <c r="S200" s="42" t="s">
        <v>1428</v>
      </c>
      <c r="T200" s="106">
        <v>80549406.900000006</v>
      </c>
      <c r="U200" s="107">
        <v>0</v>
      </c>
      <c r="V200" s="106">
        <v>0</v>
      </c>
      <c r="W200" s="135">
        <v>0</v>
      </c>
      <c r="X200" s="82" t="s">
        <v>76</v>
      </c>
      <c r="Y200" s="36" t="s">
        <v>1429</v>
      </c>
      <c r="Z200" s="36" t="s">
        <v>917</v>
      </c>
      <c r="AA200" s="36" t="s">
        <v>1473</v>
      </c>
      <c r="AB200" s="36" t="s">
        <v>100</v>
      </c>
      <c r="AC200" s="36" t="s">
        <v>429</v>
      </c>
      <c r="AD200" s="36" t="s">
        <v>1479</v>
      </c>
      <c r="AE200" s="36" t="s">
        <v>1480</v>
      </c>
      <c r="AF200" s="36" t="s">
        <v>131</v>
      </c>
      <c r="AG200" s="36" t="s">
        <v>112</v>
      </c>
      <c r="AH200" s="36" t="s">
        <v>1481</v>
      </c>
      <c r="AI200" s="36" t="s">
        <v>87</v>
      </c>
      <c r="AJ200" s="43" t="s">
        <v>84</v>
      </c>
      <c r="AK200" s="36">
        <v>95450593</v>
      </c>
      <c r="AL200" s="36">
        <v>95450593</v>
      </c>
      <c r="AM200" s="36" t="s">
        <v>1482</v>
      </c>
      <c r="AN200" s="44" t="s">
        <v>1483</v>
      </c>
      <c r="AO200" s="44" t="s">
        <v>1131</v>
      </c>
      <c r="AP200" s="36"/>
      <c r="AQ200" s="44" t="s">
        <v>1484</v>
      </c>
      <c r="AR200" s="36"/>
      <c r="AS200" s="36">
        <v>95450593</v>
      </c>
      <c r="AT200" s="36"/>
      <c r="AU200" s="36"/>
      <c r="AV200" s="36"/>
      <c r="AW200" s="44" t="s">
        <v>1485</v>
      </c>
      <c r="AX200" s="44"/>
      <c r="AY200" s="44" t="s">
        <v>1486</v>
      </c>
      <c r="AZ200" s="44"/>
      <c r="BA200" s="44" t="s">
        <v>1487</v>
      </c>
      <c r="BB200" s="44"/>
      <c r="BC200" s="36">
        <v>2025005598</v>
      </c>
      <c r="BD200" s="36"/>
      <c r="BE200" s="36">
        <v>2025014418</v>
      </c>
      <c r="BF200" s="80" t="s">
        <v>1440</v>
      </c>
      <c r="BG200" s="36" t="s">
        <v>1472</v>
      </c>
      <c r="BH200" s="135" t="s">
        <v>1488</v>
      </c>
      <c r="BI200" s="44" t="s">
        <v>76</v>
      </c>
      <c r="BJ200" s="135" t="s">
        <v>1488</v>
      </c>
      <c r="BK200" s="36"/>
      <c r="BL200" s="36"/>
      <c r="BM200" s="36"/>
      <c r="BN200" s="36"/>
      <c r="BO200" s="36"/>
      <c r="BP200" s="36"/>
      <c r="BQ200" s="36"/>
    </row>
    <row r="201" spans="1:69" ht="90" customHeight="1">
      <c r="A201" s="36"/>
      <c r="B201" s="36" t="s">
        <v>84</v>
      </c>
      <c r="C201" s="80" t="s">
        <v>846</v>
      </c>
      <c r="D201" s="80" t="s">
        <v>70</v>
      </c>
      <c r="E201" s="109" t="s">
        <v>1489</v>
      </c>
      <c r="F201" s="36">
        <v>2023</v>
      </c>
      <c r="G201" s="129">
        <v>44995</v>
      </c>
      <c r="H201" s="36" t="s">
        <v>513</v>
      </c>
      <c r="I201" s="36" t="s">
        <v>1367</v>
      </c>
      <c r="J201" s="36" t="s">
        <v>1472</v>
      </c>
      <c r="K201" s="42" t="s">
        <v>74</v>
      </c>
      <c r="L201" s="36" t="s">
        <v>913</v>
      </c>
      <c r="M201" s="129">
        <v>44998</v>
      </c>
      <c r="N201" s="36" t="s">
        <v>360</v>
      </c>
      <c r="O201" s="36" t="s">
        <v>76</v>
      </c>
      <c r="P201" s="36" t="s">
        <v>1100</v>
      </c>
      <c r="Q201" s="36" t="s">
        <v>133</v>
      </c>
      <c r="R201" s="36" t="s">
        <v>1427</v>
      </c>
      <c r="S201" s="42" t="s">
        <v>1428</v>
      </c>
      <c r="T201" s="106">
        <v>86565927.799999997</v>
      </c>
      <c r="U201" s="107">
        <v>0</v>
      </c>
      <c r="V201" s="106">
        <v>0</v>
      </c>
      <c r="W201" s="135">
        <v>0</v>
      </c>
      <c r="X201" s="82" t="s">
        <v>76</v>
      </c>
      <c r="Y201" s="36" t="s">
        <v>1429</v>
      </c>
      <c r="Z201" s="36" t="s">
        <v>1473</v>
      </c>
      <c r="AA201" s="36" t="s">
        <v>1473</v>
      </c>
      <c r="AB201" s="36" t="s">
        <v>109</v>
      </c>
      <c r="AC201" s="36" t="s">
        <v>101</v>
      </c>
      <c r="AD201" s="36" t="s">
        <v>1490</v>
      </c>
      <c r="AE201" s="36" t="s">
        <v>1491</v>
      </c>
      <c r="AF201" s="36" t="s">
        <v>131</v>
      </c>
      <c r="AG201" s="36" t="s">
        <v>112</v>
      </c>
      <c r="AH201" s="36" t="s">
        <v>1492</v>
      </c>
      <c r="AI201" s="36" t="s">
        <v>87</v>
      </c>
      <c r="AJ201" s="43" t="s">
        <v>84</v>
      </c>
      <c r="AK201" s="44" t="s">
        <v>1493</v>
      </c>
      <c r="AL201" s="44" t="s">
        <v>1493</v>
      </c>
      <c r="AM201" s="36" t="s">
        <v>1494</v>
      </c>
      <c r="AN201" s="44" t="s">
        <v>1495</v>
      </c>
      <c r="AO201" s="44" t="s">
        <v>1131</v>
      </c>
      <c r="AP201" s="36"/>
      <c r="AQ201" s="44" t="s">
        <v>1484</v>
      </c>
      <c r="AR201" s="36"/>
      <c r="AS201" s="36" t="s">
        <v>1493</v>
      </c>
      <c r="AT201" s="36" t="s">
        <v>1496</v>
      </c>
      <c r="AU201" s="36"/>
      <c r="AV201" s="36"/>
      <c r="AW201" s="44" t="s">
        <v>1497</v>
      </c>
      <c r="AX201" s="44"/>
      <c r="AY201" s="44" t="s">
        <v>1498</v>
      </c>
      <c r="AZ201" s="44"/>
      <c r="BA201" s="44" t="s">
        <v>1499</v>
      </c>
      <c r="BB201" s="193"/>
      <c r="BC201" s="36">
        <v>2025005615</v>
      </c>
      <c r="BD201" s="36"/>
      <c r="BE201" s="36">
        <v>2025014417</v>
      </c>
      <c r="BF201" s="80" t="s">
        <v>1440</v>
      </c>
      <c r="BG201" s="36" t="s">
        <v>1472</v>
      </c>
      <c r="BH201" s="135" t="s">
        <v>1500</v>
      </c>
      <c r="BI201" s="44" t="s">
        <v>76</v>
      </c>
      <c r="BJ201" s="135" t="s">
        <v>1500</v>
      </c>
      <c r="BK201" s="36"/>
      <c r="BL201" s="36"/>
      <c r="BM201" s="36"/>
      <c r="BN201" s="36"/>
      <c r="BO201" s="36"/>
      <c r="BP201" s="36"/>
      <c r="BQ201" s="36"/>
    </row>
    <row r="202" spans="1:69" ht="91.5" customHeight="1">
      <c r="A202" s="36"/>
      <c r="B202" s="36" t="s">
        <v>88</v>
      </c>
      <c r="C202" s="80" t="s">
        <v>1501</v>
      </c>
      <c r="D202" s="80" t="s">
        <v>70</v>
      </c>
      <c r="E202" s="109" t="s">
        <v>1502</v>
      </c>
      <c r="F202" s="36">
        <v>2014</v>
      </c>
      <c r="G202" s="129">
        <v>42137</v>
      </c>
      <c r="H202" s="36" t="s">
        <v>1503</v>
      </c>
      <c r="I202" s="36" t="s">
        <v>1504</v>
      </c>
      <c r="J202" s="36" t="s">
        <v>1505</v>
      </c>
      <c r="K202" s="42" t="s">
        <v>74</v>
      </c>
      <c r="L202" s="36" t="s">
        <v>91</v>
      </c>
      <c r="M202" s="129">
        <v>42122</v>
      </c>
      <c r="N202" s="85" t="s">
        <v>208</v>
      </c>
      <c r="O202" s="125">
        <v>1</v>
      </c>
      <c r="P202" s="36" t="s">
        <v>1506</v>
      </c>
      <c r="Q202" s="36" t="s">
        <v>131</v>
      </c>
      <c r="R202" s="36" t="s">
        <v>1507</v>
      </c>
      <c r="S202" s="36" t="s">
        <v>1508</v>
      </c>
      <c r="T202" s="194" t="s">
        <v>1509</v>
      </c>
      <c r="U202" s="163">
        <v>426283696.05000001</v>
      </c>
      <c r="V202" s="163" t="s">
        <v>1510</v>
      </c>
      <c r="W202" s="164">
        <v>0</v>
      </c>
      <c r="X202" s="145" t="s">
        <v>472</v>
      </c>
      <c r="Y202" s="36" t="s">
        <v>1011</v>
      </c>
      <c r="Z202" s="36" t="s">
        <v>1189</v>
      </c>
      <c r="AA202" s="36" t="s">
        <v>1511</v>
      </c>
      <c r="AB202" s="36" t="s">
        <v>130</v>
      </c>
      <c r="AC202" s="36" t="s">
        <v>95</v>
      </c>
      <c r="AD202" s="36" t="s">
        <v>1512</v>
      </c>
      <c r="AE202" s="36" t="s">
        <v>1117</v>
      </c>
      <c r="AF202" s="36" t="s">
        <v>131</v>
      </c>
      <c r="AG202" s="36" t="s">
        <v>225</v>
      </c>
      <c r="AH202" s="129">
        <v>44586</v>
      </c>
      <c r="AI202" s="36" t="s">
        <v>87</v>
      </c>
      <c r="AJ202" s="43" t="s">
        <v>88</v>
      </c>
      <c r="AK202" s="43"/>
      <c r="AL202" s="43"/>
      <c r="AM202" s="36"/>
      <c r="AN202" s="36"/>
      <c r="AO202" s="36"/>
      <c r="AP202" s="143"/>
      <c r="AQ202" s="143"/>
      <c r="AR202" s="36"/>
      <c r="AS202" s="36"/>
      <c r="AT202" s="36"/>
      <c r="AU202" s="44"/>
      <c r="AV202" s="44"/>
      <c r="AW202" s="36"/>
      <c r="AX202" s="36"/>
      <c r="AY202" s="36"/>
      <c r="AZ202" s="36"/>
      <c r="BA202" s="36"/>
      <c r="BB202" s="36"/>
      <c r="BC202" s="36"/>
      <c r="BD202" s="36"/>
      <c r="BE202" s="36"/>
      <c r="BF202" s="36"/>
      <c r="BG202" s="36"/>
      <c r="BH202" s="36"/>
      <c r="BI202" s="36"/>
      <c r="BJ202" s="36"/>
      <c r="BK202" s="36"/>
      <c r="BL202" s="36"/>
      <c r="BM202" s="36"/>
      <c r="BN202" s="36"/>
      <c r="BO202" s="36"/>
      <c r="BP202" s="36"/>
      <c r="BQ202" s="36"/>
    </row>
    <row r="203" spans="1:69" ht="91.5" customHeight="1">
      <c r="A203" s="33"/>
      <c r="B203" s="33" t="s">
        <v>88</v>
      </c>
      <c r="C203" s="195" t="s">
        <v>1513</v>
      </c>
      <c r="D203" s="195" t="s">
        <v>70</v>
      </c>
      <c r="E203" s="66" t="s">
        <v>1514</v>
      </c>
      <c r="F203" s="60">
        <v>2023</v>
      </c>
      <c r="G203" s="196">
        <v>45083</v>
      </c>
      <c r="H203" s="60" t="s">
        <v>1515</v>
      </c>
      <c r="I203" s="33" t="s">
        <v>1516</v>
      </c>
      <c r="J203" s="33" t="s">
        <v>1517</v>
      </c>
      <c r="K203" s="60" t="s">
        <v>74</v>
      </c>
      <c r="L203" s="36" t="s">
        <v>141</v>
      </c>
      <c r="M203" s="197">
        <v>45114</v>
      </c>
      <c r="N203" s="33" t="s">
        <v>339</v>
      </c>
      <c r="O203" s="198">
        <v>1</v>
      </c>
      <c r="P203" s="33" t="s">
        <v>1186</v>
      </c>
      <c r="Q203" s="33" t="s">
        <v>131</v>
      </c>
      <c r="R203" s="33" t="s">
        <v>1518</v>
      </c>
      <c r="S203" s="33" t="s">
        <v>1519</v>
      </c>
      <c r="T203" s="199">
        <v>75359439</v>
      </c>
      <c r="U203" s="200">
        <v>76839146.269999996</v>
      </c>
      <c r="V203" s="199"/>
      <c r="W203" s="201">
        <v>71691605</v>
      </c>
      <c r="X203" s="202" t="s">
        <v>254</v>
      </c>
      <c r="Y203" s="33" t="s">
        <v>1114</v>
      </c>
      <c r="Z203" s="33" t="s">
        <v>1163</v>
      </c>
      <c r="AA203" s="33" t="s">
        <v>1163</v>
      </c>
      <c r="AB203" s="60" t="s">
        <v>80</v>
      </c>
      <c r="AC203" s="33" t="s">
        <v>81</v>
      </c>
      <c r="AD203" s="33" t="s">
        <v>845</v>
      </c>
      <c r="AE203" s="33" t="s">
        <v>1520</v>
      </c>
      <c r="AF203" s="33" t="s">
        <v>829</v>
      </c>
      <c r="AG203" s="33" t="s">
        <v>225</v>
      </c>
      <c r="AH203" s="197"/>
      <c r="AI203" s="33" t="s">
        <v>87</v>
      </c>
      <c r="AJ203" s="68" t="s">
        <v>88</v>
      </c>
      <c r="AK203" s="69" t="s">
        <v>76</v>
      </c>
      <c r="AL203" s="69" t="s">
        <v>76</v>
      </c>
      <c r="AM203" s="69" t="s">
        <v>76</v>
      </c>
      <c r="AN203" s="69" t="s">
        <v>76</v>
      </c>
      <c r="AO203" s="69" t="s">
        <v>76</v>
      </c>
      <c r="AP203" s="69" t="s">
        <v>76</v>
      </c>
      <c r="AQ203" s="69" t="s">
        <v>76</v>
      </c>
      <c r="AR203" s="69" t="s">
        <v>76</v>
      </c>
      <c r="AS203" s="69" t="s">
        <v>76</v>
      </c>
      <c r="AT203" s="69" t="s">
        <v>76</v>
      </c>
      <c r="AU203" s="69" t="s">
        <v>76</v>
      </c>
      <c r="AV203" s="69"/>
      <c r="AW203" s="69" t="s">
        <v>76</v>
      </c>
      <c r="AX203" s="69"/>
      <c r="AY203" s="69" t="s">
        <v>76</v>
      </c>
      <c r="AZ203" s="69"/>
      <c r="BA203" s="69" t="s">
        <v>76</v>
      </c>
      <c r="BB203" s="69"/>
      <c r="BC203" s="69" t="s">
        <v>76</v>
      </c>
      <c r="BD203" s="69"/>
      <c r="BE203" s="69" t="s">
        <v>76</v>
      </c>
      <c r="BF203" s="69" t="s">
        <v>76</v>
      </c>
      <c r="BG203" s="69" t="s">
        <v>76</v>
      </c>
      <c r="BH203" s="69" t="s">
        <v>76</v>
      </c>
      <c r="BI203" s="69" t="s">
        <v>76</v>
      </c>
      <c r="BJ203" s="69" t="s">
        <v>76</v>
      </c>
      <c r="BK203" s="69" t="s">
        <v>76</v>
      </c>
      <c r="BL203" s="69" t="s">
        <v>76</v>
      </c>
      <c r="BM203" s="69" t="s">
        <v>76</v>
      </c>
      <c r="BN203" s="69" t="s">
        <v>76</v>
      </c>
      <c r="BO203" s="33"/>
      <c r="BP203" s="33"/>
      <c r="BQ203" s="33"/>
    </row>
    <row r="204" spans="1:69" ht="91.5" customHeight="1">
      <c r="A204" s="37"/>
      <c r="B204" s="37" t="s">
        <v>88</v>
      </c>
      <c r="C204" s="138" t="s">
        <v>1521</v>
      </c>
      <c r="D204" s="138" t="s">
        <v>70</v>
      </c>
      <c r="E204" s="40" t="s">
        <v>1522</v>
      </c>
      <c r="F204" s="31">
        <v>2023</v>
      </c>
      <c r="G204" s="203">
        <v>45034</v>
      </c>
      <c r="H204" s="31" t="s">
        <v>1523</v>
      </c>
      <c r="I204" s="37" t="s">
        <v>1524</v>
      </c>
      <c r="J204" s="37" t="s">
        <v>1525</v>
      </c>
      <c r="K204" s="42" t="s">
        <v>74</v>
      </c>
      <c r="L204" s="37" t="s">
        <v>75</v>
      </c>
      <c r="M204" s="140">
        <v>45120</v>
      </c>
      <c r="N204" s="85" t="s">
        <v>360</v>
      </c>
      <c r="O204" s="85" t="s">
        <v>76</v>
      </c>
      <c r="P204" s="37" t="s">
        <v>1100</v>
      </c>
      <c r="Q204" s="37" t="s">
        <v>131</v>
      </c>
      <c r="R204" s="37" t="s">
        <v>1526</v>
      </c>
      <c r="S204" s="37" t="s">
        <v>1527</v>
      </c>
      <c r="T204" s="101">
        <v>0</v>
      </c>
      <c r="U204" s="103">
        <v>0</v>
      </c>
      <c r="V204" s="101">
        <v>0</v>
      </c>
      <c r="W204" s="144">
        <v>0</v>
      </c>
      <c r="X204" s="204" t="s">
        <v>472</v>
      </c>
      <c r="Y204" s="37" t="s">
        <v>1114</v>
      </c>
      <c r="Z204" s="37" t="s">
        <v>1341</v>
      </c>
      <c r="AA204" s="37" t="s">
        <v>1341</v>
      </c>
      <c r="AB204" s="37" t="s">
        <v>1367</v>
      </c>
      <c r="AC204" s="37" t="s">
        <v>1528</v>
      </c>
      <c r="AD204" s="37" t="s">
        <v>1529</v>
      </c>
      <c r="AE204" s="37" t="s">
        <v>1530</v>
      </c>
      <c r="AF204" s="37" t="s">
        <v>131</v>
      </c>
      <c r="AG204" s="37" t="s">
        <v>85</v>
      </c>
      <c r="AH204" s="140">
        <v>45191</v>
      </c>
      <c r="AI204" s="37" t="s">
        <v>547</v>
      </c>
      <c r="AJ204" s="76" t="s">
        <v>131</v>
      </c>
      <c r="AK204" s="77" t="s">
        <v>76</v>
      </c>
      <c r="AL204" s="77" t="s">
        <v>76</v>
      </c>
      <c r="AM204" s="77" t="s">
        <v>76</v>
      </c>
      <c r="AN204" s="77" t="s">
        <v>76</v>
      </c>
      <c r="AO204" s="77" t="s">
        <v>76</v>
      </c>
      <c r="AP204" s="77" t="s">
        <v>76</v>
      </c>
      <c r="AQ204" s="77" t="s">
        <v>76</v>
      </c>
      <c r="AR204" s="77" t="s">
        <v>76</v>
      </c>
      <c r="AS204" s="77" t="s">
        <v>76</v>
      </c>
      <c r="AT204" s="77" t="s">
        <v>76</v>
      </c>
      <c r="AU204" s="77" t="s">
        <v>76</v>
      </c>
      <c r="AV204" s="77"/>
      <c r="AW204" s="77" t="s">
        <v>76</v>
      </c>
      <c r="AX204" s="77"/>
      <c r="AY204" s="77" t="s">
        <v>76</v>
      </c>
      <c r="AZ204" s="77"/>
      <c r="BA204" s="77" t="s">
        <v>76</v>
      </c>
      <c r="BB204" s="77"/>
      <c r="BC204" s="77" t="s">
        <v>76</v>
      </c>
      <c r="BD204" s="77"/>
      <c r="BE204" s="77" t="s">
        <v>76</v>
      </c>
      <c r="BF204" s="77" t="s">
        <v>76</v>
      </c>
      <c r="BG204" s="77" t="s">
        <v>76</v>
      </c>
      <c r="BH204" s="77" t="s">
        <v>76</v>
      </c>
      <c r="BI204" s="77" t="s">
        <v>76</v>
      </c>
      <c r="BJ204" s="77" t="s">
        <v>76</v>
      </c>
      <c r="BK204" s="77" t="s">
        <v>76</v>
      </c>
      <c r="BL204" s="77" t="s">
        <v>76</v>
      </c>
      <c r="BM204" s="77" t="s">
        <v>76</v>
      </c>
      <c r="BN204" s="77" t="s">
        <v>76</v>
      </c>
      <c r="BO204" s="37"/>
      <c r="BP204" s="37"/>
      <c r="BQ204" s="37"/>
    </row>
    <row r="205" spans="1:69" ht="91.5" customHeight="1">
      <c r="A205" s="36"/>
      <c r="B205" s="36" t="s">
        <v>88</v>
      </c>
      <c r="C205" s="80" t="s">
        <v>1531</v>
      </c>
      <c r="D205" s="80" t="s">
        <v>70</v>
      </c>
      <c r="E205" s="109" t="s">
        <v>1532</v>
      </c>
      <c r="F205" s="42">
        <v>2023</v>
      </c>
      <c r="G205" s="146">
        <v>45118</v>
      </c>
      <c r="H205" s="42" t="s">
        <v>397</v>
      </c>
      <c r="I205" s="42" t="s">
        <v>1120</v>
      </c>
      <c r="J205" s="36" t="s">
        <v>76</v>
      </c>
      <c r="K205" s="42" t="s">
        <v>74</v>
      </c>
      <c r="L205" s="36" t="s">
        <v>75</v>
      </c>
      <c r="M205" s="129">
        <v>45121</v>
      </c>
      <c r="N205" s="85" t="s">
        <v>360</v>
      </c>
      <c r="O205" s="85" t="s">
        <v>76</v>
      </c>
      <c r="P205" s="36" t="s">
        <v>1186</v>
      </c>
      <c r="Q205" s="36" t="s">
        <v>1533</v>
      </c>
      <c r="R205" s="36" t="s">
        <v>1534</v>
      </c>
      <c r="S205" s="36" t="s">
        <v>1527</v>
      </c>
      <c r="T205" s="106">
        <v>0</v>
      </c>
      <c r="U205" s="107">
        <v>0</v>
      </c>
      <c r="V205" s="106">
        <v>0</v>
      </c>
      <c r="W205" s="135">
        <v>0</v>
      </c>
      <c r="X205" s="145" t="s">
        <v>818</v>
      </c>
      <c r="Y205" s="36" t="s">
        <v>1114</v>
      </c>
      <c r="Z205" s="36" t="s">
        <v>279</v>
      </c>
      <c r="AA205" s="36" t="s">
        <v>279</v>
      </c>
      <c r="AB205" s="36" t="s">
        <v>94</v>
      </c>
      <c r="AC205" s="36" t="s">
        <v>1353</v>
      </c>
      <c r="AD205" s="36" t="s">
        <v>1535</v>
      </c>
      <c r="AE205" s="36" t="s">
        <v>1536</v>
      </c>
      <c r="AF205" s="36" t="s">
        <v>131</v>
      </c>
      <c r="AG205" s="36" t="s">
        <v>1021</v>
      </c>
      <c r="AH205" s="129">
        <v>45602</v>
      </c>
      <c r="AI205" s="36" t="s">
        <v>87</v>
      </c>
      <c r="AJ205" s="43" t="s">
        <v>88</v>
      </c>
      <c r="AK205" s="44">
        <v>2600000</v>
      </c>
      <c r="AL205" s="44" t="s">
        <v>76</v>
      </c>
      <c r="AM205" s="44" t="s">
        <v>1304</v>
      </c>
      <c r="AN205" s="44" t="s">
        <v>1537</v>
      </c>
      <c r="AO205" s="44" t="s">
        <v>1297</v>
      </c>
      <c r="AP205" s="44" t="s">
        <v>1298</v>
      </c>
      <c r="AQ205" s="44" t="s">
        <v>1538</v>
      </c>
      <c r="AR205" s="44" t="s">
        <v>76</v>
      </c>
      <c r="AS205" s="44" t="s">
        <v>76</v>
      </c>
      <c r="AT205" s="44">
        <v>2600000</v>
      </c>
      <c r="AU205" s="44">
        <v>2600000</v>
      </c>
      <c r="AV205" s="44">
        <v>202501549</v>
      </c>
      <c r="AW205" s="44" t="s">
        <v>76</v>
      </c>
      <c r="AX205" s="44"/>
      <c r="AY205" s="44" t="s">
        <v>76</v>
      </c>
      <c r="AZ205" s="44"/>
      <c r="BA205" s="44" t="s">
        <v>76</v>
      </c>
      <c r="BB205" s="44"/>
      <c r="BC205" s="44" t="s">
        <v>76</v>
      </c>
      <c r="BD205" s="44"/>
      <c r="BE205" s="44" t="s">
        <v>76</v>
      </c>
      <c r="BF205" s="44" t="s">
        <v>76</v>
      </c>
      <c r="BG205" s="44" t="s">
        <v>1539</v>
      </c>
      <c r="BH205" s="44">
        <v>2600000</v>
      </c>
      <c r="BI205" s="44" t="s">
        <v>76</v>
      </c>
      <c r="BJ205" s="44" t="s">
        <v>76</v>
      </c>
      <c r="BK205" s="44" t="s">
        <v>76</v>
      </c>
      <c r="BL205" s="44" t="s">
        <v>76</v>
      </c>
      <c r="BM205" s="44" t="s">
        <v>76</v>
      </c>
      <c r="BN205" s="44" t="s">
        <v>76</v>
      </c>
      <c r="BO205" s="36"/>
      <c r="BP205" s="36"/>
      <c r="BQ205" s="36"/>
    </row>
    <row r="206" spans="1:69" ht="91.5" customHeight="1">
      <c r="A206" s="36"/>
      <c r="B206" s="36" t="s">
        <v>88</v>
      </c>
      <c r="C206" s="80" t="s">
        <v>1540</v>
      </c>
      <c r="D206" s="80" t="s">
        <v>70</v>
      </c>
      <c r="E206" s="109" t="s">
        <v>1541</v>
      </c>
      <c r="F206" s="42">
        <v>2023</v>
      </c>
      <c r="G206" s="146">
        <v>45051</v>
      </c>
      <c r="H206" s="42" t="s">
        <v>1542</v>
      </c>
      <c r="I206" s="36" t="s">
        <v>1543</v>
      </c>
      <c r="J206" s="42" t="s">
        <v>658</v>
      </c>
      <c r="K206" s="42" t="s">
        <v>74</v>
      </c>
      <c r="L206" s="36" t="s">
        <v>331</v>
      </c>
      <c r="M206" s="129">
        <v>45106</v>
      </c>
      <c r="N206" s="85" t="s">
        <v>360</v>
      </c>
      <c r="O206" s="85" t="s">
        <v>76</v>
      </c>
      <c r="P206" s="36" t="s">
        <v>1544</v>
      </c>
      <c r="Q206" s="36" t="s">
        <v>131</v>
      </c>
      <c r="R206" s="36" t="s">
        <v>1545</v>
      </c>
      <c r="S206" s="36" t="s">
        <v>1546</v>
      </c>
      <c r="T206" s="106">
        <v>4697433397.3900003</v>
      </c>
      <c r="U206" s="107">
        <v>4813657083.0699997</v>
      </c>
      <c r="V206" s="106">
        <v>4510997424</v>
      </c>
      <c r="W206" s="135">
        <v>0</v>
      </c>
      <c r="X206" s="145" t="s">
        <v>92</v>
      </c>
      <c r="Y206" s="36" t="s">
        <v>1114</v>
      </c>
      <c r="Z206" s="36" t="s">
        <v>1133</v>
      </c>
      <c r="AA206" s="36" t="s">
        <v>1133</v>
      </c>
      <c r="AB206" s="36" t="s">
        <v>94</v>
      </c>
      <c r="AC206" s="36" t="s">
        <v>1353</v>
      </c>
      <c r="AD206" s="36" t="s">
        <v>1547</v>
      </c>
      <c r="AE206" s="36" t="s">
        <v>1548</v>
      </c>
      <c r="AF206" s="36" t="s">
        <v>133</v>
      </c>
      <c r="AG206" s="36" t="s">
        <v>85</v>
      </c>
      <c r="AH206" s="129"/>
      <c r="AI206" s="36" t="s">
        <v>87</v>
      </c>
      <c r="AJ206" s="43" t="s">
        <v>88</v>
      </c>
      <c r="AK206" s="44" t="s">
        <v>76</v>
      </c>
      <c r="AL206" s="44" t="s">
        <v>76</v>
      </c>
      <c r="AM206" s="44" t="s">
        <v>76</v>
      </c>
      <c r="AN206" s="44" t="s">
        <v>76</v>
      </c>
      <c r="AO206" s="44" t="s">
        <v>76</v>
      </c>
      <c r="AP206" s="44" t="s">
        <v>76</v>
      </c>
      <c r="AQ206" s="44" t="s">
        <v>76</v>
      </c>
      <c r="AR206" s="44" t="s">
        <v>76</v>
      </c>
      <c r="AS206" s="44" t="s">
        <v>76</v>
      </c>
      <c r="AT206" s="44" t="s">
        <v>76</v>
      </c>
      <c r="AU206" s="44" t="s">
        <v>76</v>
      </c>
      <c r="AV206" s="44"/>
      <c r="AW206" s="44" t="s">
        <v>76</v>
      </c>
      <c r="AX206" s="44"/>
      <c r="AY206" s="44" t="s">
        <v>76</v>
      </c>
      <c r="AZ206" s="44"/>
      <c r="BA206" s="44" t="s">
        <v>76</v>
      </c>
      <c r="BB206" s="44"/>
      <c r="BC206" s="44" t="s">
        <v>76</v>
      </c>
      <c r="BD206" s="44"/>
      <c r="BE206" s="44" t="s">
        <v>76</v>
      </c>
      <c r="BF206" s="44" t="s">
        <v>76</v>
      </c>
      <c r="BG206" s="44" t="s">
        <v>76</v>
      </c>
      <c r="BH206" s="44" t="s">
        <v>76</v>
      </c>
      <c r="BI206" s="44" t="s">
        <v>76</v>
      </c>
      <c r="BJ206" s="44" t="s">
        <v>76</v>
      </c>
      <c r="BK206" s="44" t="s">
        <v>76</v>
      </c>
      <c r="BL206" s="44" t="s">
        <v>76</v>
      </c>
      <c r="BM206" s="44" t="s">
        <v>76</v>
      </c>
      <c r="BN206" s="44" t="s">
        <v>76</v>
      </c>
      <c r="BO206" s="36"/>
      <c r="BP206" s="36"/>
      <c r="BQ206" s="36"/>
    </row>
    <row r="207" spans="1:69" ht="91.5" customHeight="1">
      <c r="A207" s="36"/>
      <c r="B207" s="36" t="s">
        <v>88</v>
      </c>
      <c r="C207" s="80" t="s">
        <v>1549</v>
      </c>
      <c r="D207" s="80" t="s">
        <v>70</v>
      </c>
      <c r="E207" s="109" t="s">
        <v>1550</v>
      </c>
      <c r="F207" s="42">
        <v>2023</v>
      </c>
      <c r="G207" s="146">
        <v>45075</v>
      </c>
      <c r="H207" s="42" t="s">
        <v>1551</v>
      </c>
      <c r="I207" s="36" t="s">
        <v>1238</v>
      </c>
      <c r="J207" s="36" t="s">
        <v>1552</v>
      </c>
      <c r="K207" s="42" t="s">
        <v>389</v>
      </c>
      <c r="L207" s="36" t="s">
        <v>549</v>
      </c>
      <c r="M207" s="129">
        <v>45090</v>
      </c>
      <c r="N207" s="36" t="s">
        <v>391</v>
      </c>
      <c r="O207" s="205">
        <v>0</v>
      </c>
      <c r="P207" s="36" t="s">
        <v>404</v>
      </c>
      <c r="Q207" s="36" t="s">
        <v>131</v>
      </c>
      <c r="R207" s="36" t="s">
        <v>1553</v>
      </c>
      <c r="S207" s="36" t="s">
        <v>1554</v>
      </c>
      <c r="T207" s="106">
        <v>33472293</v>
      </c>
      <c r="U207" s="107">
        <v>34300462.960000001</v>
      </c>
      <c r="V207" s="106">
        <v>0</v>
      </c>
      <c r="W207" s="135">
        <v>0</v>
      </c>
      <c r="X207" s="145" t="s">
        <v>472</v>
      </c>
      <c r="Y207" s="36" t="s">
        <v>1114</v>
      </c>
      <c r="Z207" s="36" t="s">
        <v>1555</v>
      </c>
      <c r="AA207" s="36" t="s">
        <v>1555</v>
      </c>
      <c r="AB207" s="36" t="s">
        <v>109</v>
      </c>
      <c r="AC207" s="36" t="s">
        <v>101</v>
      </c>
      <c r="AD207" s="42" t="s">
        <v>1556</v>
      </c>
      <c r="AE207" s="36" t="s">
        <v>821</v>
      </c>
      <c r="AF207" s="36" t="s">
        <v>131</v>
      </c>
      <c r="AG207" s="36" t="s">
        <v>85</v>
      </c>
      <c r="AH207" s="129"/>
      <c r="AI207" s="36" t="s">
        <v>87</v>
      </c>
      <c r="AJ207" s="43" t="s">
        <v>88</v>
      </c>
      <c r="AK207" s="44" t="s">
        <v>76</v>
      </c>
      <c r="AL207" s="44" t="s">
        <v>76</v>
      </c>
      <c r="AM207" s="44" t="s">
        <v>76</v>
      </c>
      <c r="AN207" s="44" t="s">
        <v>76</v>
      </c>
      <c r="AO207" s="44" t="s">
        <v>76</v>
      </c>
      <c r="AP207" s="44" t="s">
        <v>76</v>
      </c>
      <c r="AQ207" s="44" t="s">
        <v>76</v>
      </c>
      <c r="AR207" s="44" t="s">
        <v>76</v>
      </c>
      <c r="AS207" s="36" t="s">
        <v>1137</v>
      </c>
      <c r="AT207" s="44" t="s">
        <v>76</v>
      </c>
      <c r="AU207" s="44" t="s">
        <v>76</v>
      </c>
      <c r="AV207" s="44"/>
      <c r="AW207" s="44" t="s">
        <v>76</v>
      </c>
      <c r="AX207" s="44"/>
      <c r="AY207" s="44" t="s">
        <v>76</v>
      </c>
      <c r="AZ207" s="44"/>
      <c r="BA207" s="44" t="s">
        <v>76</v>
      </c>
      <c r="BB207" s="44"/>
      <c r="BC207" s="44" t="s">
        <v>76</v>
      </c>
      <c r="BD207" s="44"/>
      <c r="BE207" s="44" t="s">
        <v>76</v>
      </c>
      <c r="BF207" s="44" t="s">
        <v>76</v>
      </c>
      <c r="BG207" s="44" t="s">
        <v>76</v>
      </c>
      <c r="BH207" s="44" t="s">
        <v>76</v>
      </c>
      <c r="BI207" s="44" t="s">
        <v>76</v>
      </c>
      <c r="BJ207" s="44" t="s">
        <v>76</v>
      </c>
      <c r="BK207" s="44" t="s">
        <v>76</v>
      </c>
      <c r="BL207" s="44" t="s">
        <v>76</v>
      </c>
      <c r="BM207" s="44" t="s">
        <v>76</v>
      </c>
      <c r="BN207" s="44" t="s">
        <v>76</v>
      </c>
      <c r="BO207" s="36"/>
      <c r="BP207" s="36"/>
      <c r="BQ207" s="36"/>
    </row>
    <row r="208" spans="1:69" ht="91.5" customHeight="1">
      <c r="A208" s="36"/>
      <c r="B208" s="36" t="s">
        <v>88</v>
      </c>
      <c r="C208" s="80" t="s">
        <v>1557</v>
      </c>
      <c r="D208" s="80" t="s">
        <v>70</v>
      </c>
      <c r="E208" s="109" t="s">
        <v>1558</v>
      </c>
      <c r="F208" s="42">
        <v>2023</v>
      </c>
      <c r="G208" s="146"/>
      <c r="H208" s="42" t="s">
        <v>603</v>
      </c>
      <c r="I208" s="36" t="s">
        <v>1120</v>
      </c>
      <c r="J208" s="36" t="s">
        <v>1559</v>
      </c>
      <c r="K208" s="42" t="s">
        <v>74</v>
      </c>
      <c r="L208" s="37" t="s">
        <v>157</v>
      </c>
      <c r="M208" s="129">
        <v>45097</v>
      </c>
      <c r="N208" s="85" t="s">
        <v>391</v>
      </c>
      <c r="O208" s="125">
        <v>0</v>
      </c>
      <c r="P208" s="36" t="s">
        <v>1186</v>
      </c>
      <c r="Q208" s="36" t="s">
        <v>131</v>
      </c>
      <c r="R208" s="36" t="s">
        <v>1560</v>
      </c>
      <c r="S208" s="36" t="s">
        <v>817</v>
      </c>
      <c r="T208" s="106">
        <v>0</v>
      </c>
      <c r="U208" s="107">
        <v>0</v>
      </c>
      <c r="V208" s="106">
        <v>0</v>
      </c>
      <c r="W208" s="135">
        <v>0</v>
      </c>
      <c r="X208" s="145" t="s">
        <v>472</v>
      </c>
      <c r="Y208" s="36" t="s">
        <v>1011</v>
      </c>
      <c r="Z208" s="36" t="s">
        <v>1334</v>
      </c>
      <c r="AA208" s="36" t="s">
        <v>1561</v>
      </c>
      <c r="AB208" s="36" t="s">
        <v>100</v>
      </c>
      <c r="AC208" s="36" t="s">
        <v>429</v>
      </c>
      <c r="AD208" s="36" t="s">
        <v>1562</v>
      </c>
      <c r="AE208" s="36" t="s">
        <v>1272</v>
      </c>
      <c r="AF208" s="36" t="s">
        <v>131</v>
      </c>
      <c r="AG208" s="36" t="s">
        <v>225</v>
      </c>
      <c r="AH208" s="129">
        <v>45204</v>
      </c>
      <c r="AI208" s="36" t="s">
        <v>547</v>
      </c>
      <c r="AJ208" s="43" t="s">
        <v>88</v>
      </c>
      <c r="AK208" s="44" t="s">
        <v>76</v>
      </c>
      <c r="AL208" s="44" t="s">
        <v>76</v>
      </c>
      <c r="AM208" s="44" t="s">
        <v>76</v>
      </c>
      <c r="AN208" s="44" t="s">
        <v>76</v>
      </c>
      <c r="AO208" s="44" t="s">
        <v>76</v>
      </c>
      <c r="AP208" s="44" t="s">
        <v>76</v>
      </c>
      <c r="AQ208" s="44" t="s">
        <v>76</v>
      </c>
      <c r="AR208" s="44" t="s">
        <v>76</v>
      </c>
      <c r="AS208" s="44" t="s">
        <v>76</v>
      </c>
      <c r="AT208" s="44" t="s">
        <v>76</v>
      </c>
      <c r="AU208" s="44" t="s">
        <v>76</v>
      </c>
      <c r="AV208" s="44"/>
      <c r="AW208" s="44" t="s">
        <v>76</v>
      </c>
      <c r="AX208" s="44"/>
      <c r="AY208" s="44" t="s">
        <v>76</v>
      </c>
      <c r="AZ208" s="44"/>
      <c r="BA208" s="44" t="s">
        <v>76</v>
      </c>
      <c r="BB208" s="44"/>
      <c r="BC208" s="44" t="s">
        <v>76</v>
      </c>
      <c r="BD208" s="44"/>
      <c r="BE208" s="44" t="s">
        <v>76</v>
      </c>
      <c r="BF208" s="44" t="s">
        <v>76</v>
      </c>
      <c r="BG208" s="44" t="s">
        <v>76</v>
      </c>
      <c r="BH208" s="44" t="s">
        <v>76</v>
      </c>
      <c r="BI208" s="44" t="s">
        <v>76</v>
      </c>
      <c r="BJ208" s="44" t="s">
        <v>76</v>
      </c>
      <c r="BK208" s="44" t="s">
        <v>76</v>
      </c>
      <c r="BL208" s="44" t="s">
        <v>76</v>
      </c>
      <c r="BM208" s="44" t="s">
        <v>76</v>
      </c>
      <c r="BN208" s="44" t="s">
        <v>76</v>
      </c>
      <c r="BO208" s="36"/>
      <c r="BP208" s="36"/>
      <c r="BQ208" s="36"/>
    </row>
    <row r="209" spans="1:69" ht="91.5" customHeight="1">
      <c r="A209" s="36"/>
      <c r="B209" s="36" t="s">
        <v>88</v>
      </c>
      <c r="C209" s="80" t="s">
        <v>1563</v>
      </c>
      <c r="D209" s="80" t="s">
        <v>70</v>
      </c>
      <c r="E209" s="109" t="s">
        <v>1564</v>
      </c>
      <c r="F209" s="42">
        <v>2023</v>
      </c>
      <c r="G209" s="146">
        <v>45012</v>
      </c>
      <c r="H209" s="42" t="s">
        <v>1565</v>
      </c>
      <c r="I209" s="36" t="s">
        <v>1566</v>
      </c>
      <c r="J209" s="36" t="s">
        <v>1567</v>
      </c>
      <c r="K209" s="42" t="s">
        <v>74</v>
      </c>
      <c r="L209" s="36" t="s">
        <v>141</v>
      </c>
      <c r="M209" s="129">
        <v>45077</v>
      </c>
      <c r="N209" s="85" t="s">
        <v>360</v>
      </c>
      <c r="O209" s="125">
        <v>0.5</v>
      </c>
      <c r="P209" s="36" t="s">
        <v>1568</v>
      </c>
      <c r="Q209" s="36" t="s">
        <v>131</v>
      </c>
      <c r="R209" s="36" t="s">
        <v>1569</v>
      </c>
      <c r="S209" s="36" t="s">
        <v>1570</v>
      </c>
      <c r="T209" s="106">
        <v>2483762972</v>
      </c>
      <c r="U209" s="107">
        <v>2510761060.0100002</v>
      </c>
      <c r="V209" s="107" t="s">
        <v>1571</v>
      </c>
      <c r="W209" s="135">
        <v>0</v>
      </c>
      <c r="X209" s="145" t="s">
        <v>92</v>
      </c>
      <c r="Y209" s="36" t="s">
        <v>1114</v>
      </c>
      <c r="Z209" s="36" t="s">
        <v>1572</v>
      </c>
      <c r="AA209" s="36" t="s">
        <v>1573</v>
      </c>
      <c r="AB209" s="42" t="s">
        <v>80</v>
      </c>
      <c r="AC209" s="36" t="s">
        <v>81</v>
      </c>
      <c r="AD209" s="36" t="s">
        <v>845</v>
      </c>
      <c r="AE209" s="36" t="s">
        <v>1272</v>
      </c>
      <c r="AF209" s="36" t="s">
        <v>133</v>
      </c>
      <c r="AG209" s="36" t="s">
        <v>112</v>
      </c>
      <c r="AH209" s="129"/>
      <c r="AI209" s="36" t="s">
        <v>87</v>
      </c>
      <c r="AJ209" s="43" t="s">
        <v>88</v>
      </c>
      <c r="AK209" s="44">
        <v>43485000</v>
      </c>
      <c r="AL209" s="44">
        <v>43485000</v>
      </c>
      <c r="AM209" s="44" t="s">
        <v>1574</v>
      </c>
      <c r="AN209" s="44" t="s">
        <v>1574</v>
      </c>
      <c r="AO209" s="44" t="s">
        <v>1297</v>
      </c>
      <c r="AP209" s="44" t="s">
        <v>76</v>
      </c>
      <c r="AQ209" s="44" t="s">
        <v>1575</v>
      </c>
      <c r="AR209" s="44" t="s">
        <v>1575</v>
      </c>
      <c r="AS209" s="44">
        <v>43485000</v>
      </c>
      <c r="AT209" s="44">
        <v>780000</v>
      </c>
      <c r="AU209" s="44">
        <v>780000</v>
      </c>
      <c r="AV209" s="44">
        <v>2025004847</v>
      </c>
      <c r="AW209" s="44">
        <v>2025004847</v>
      </c>
      <c r="AX209" s="44" t="s">
        <v>1574</v>
      </c>
      <c r="AY209" s="44" t="s">
        <v>1574</v>
      </c>
      <c r="AZ209" s="44" t="s">
        <v>1576</v>
      </c>
      <c r="BA209" s="44" t="s">
        <v>1576</v>
      </c>
      <c r="BB209" s="44">
        <v>2025006622</v>
      </c>
      <c r="BC209" s="44">
        <v>2025006622</v>
      </c>
      <c r="BD209" s="44">
        <v>2026000354</v>
      </c>
      <c r="BE209" s="44">
        <v>2026000354</v>
      </c>
      <c r="BF209" s="44" t="s">
        <v>1577</v>
      </c>
      <c r="BG209" s="44" t="s">
        <v>1578</v>
      </c>
      <c r="BH209" s="44">
        <v>43485000</v>
      </c>
      <c r="BI209" s="44" t="s">
        <v>76</v>
      </c>
      <c r="BJ209" s="44" t="s">
        <v>76</v>
      </c>
      <c r="BK209" s="44" t="s">
        <v>1579</v>
      </c>
      <c r="BL209" s="44" t="s">
        <v>76</v>
      </c>
      <c r="BM209" s="44" t="s">
        <v>76</v>
      </c>
      <c r="BN209" s="44">
        <v>43485000</v>
      </c>
      <c r="BO209" s="36">
        <v>2026</v>
      </c>
      <c r="BP209" s="36"/>
      <c r="BQ209" s="36"/>
    </row>
    <row r="210" spans="1:69" ht="91.5" customHeight="1">
      <c r="A210" s="36"/>
      <c r="B210" s="36" t="s">
        <v>88</v>
      </c>
      <c r="C210" s="80" t="s">
        <v>1580</v>
      </c>
      <c r="D210" s="80" t="s">
        <v>70</v>
      </c>
      <c r="E210" s="109" t="s">
        <v>1581</v>
      </c>
      <c r="F210" s="42">
        <v>2023</v>
      </c>
      <c r="G210" s="146">
        <v>45071</v>
      </c>
      <c r="H210" s="42" t="s">
        <v>1582</v>
      </c>
      <c r="I210" s="36" t="s">
        <v>1120</v>
      </c>
      <c r="J210" s="36" t="s">
        <v>76</v>
      </c>
      <c r="K210" s="42" t="s">
        <v>74</v>
      </c>
      <c r="L210" s="37" t="s">
        <v>157</v>
      </c>
      <c r="M210" s="129">
        <v>45078</v>
      </c>
      <c r="N210" s="85" t="s">
        <v>391</v>
      </c>
      <c r="O210" s="85" t="s">
        <v>76</v>
      </c>
      <c r="P210" s="36" t="s">
        <v>1186</v>
      </c>
      <c r="Q210" s="36" t="s">
        <v>131</v>
      </c>
      <c r="R210" s="36" t="s">
        <v>1346</v>
      </c>
      <c r="S210" s="36" t="s">
        <v>817</v>
      </c>
      <c r="T210" s="106">
        <v>0</v>
      </c>
      <c r="U210" s="107">
        <v>0</v>
      </c>
      <c r="V210" s="106">
        <v>0</v>
      </c>
      <c r="W210" s="135">
        <v>0</v>
      </c>
      <c r="X210" s="145" t="s">
        <v>1366</v>
      </c>
      <c r="Y210" s="36" t="s">
        <v>1114</v>
      </c>
      <c r="Z210" s="36" t="s">
        <v>1163</v>
      </c>
      <c r="AA210" s="36" t="s">
        <v>1163</v>
      </c>
      <c r="AB210" s="36" t="s">
        <v>94</v>
      </c>
      <c r="AC210" s="36" t="s">
        <v>1353</v>
      </c>
      <c r="AD210" s="36" t="s">
        <v>1583</v>
      </c>
      <c r="AE210" s="36" t="s">
        <v>1272</v>
      </c>
      <c r="AF210" s="36" t="s">
        <v>131</v>
      </c>
      <c r="AG210" s="36" t="s">
        <v>225</v>
      </c>
      <c r="AH210" s="129">
        <v>45111</v>
      </c>
      <c r="AI210" s="36" t="s">
        <v>547</v>
      </c>
      <c r="AJ210" s="43" t="s">
        <v>88</v>
      </c>
      <c r="AK210" s="44" t="s">
        <v>76</v>
      </c>
      <c r="AL210" s="44" t="s">
        <v>76</v>
      </c>
      <c r="AM210" s="44" t="s">
        <v>76</v>
      </c>
      <c r="AN210" s="44" t="s">
        <v>76</v>
      </c>
      <c r="AO210" s="44" t="s">
        <v>76</v>
      </c>
      <c r="AP210" s="44" t="s">
        <v>76</v>
      </c>
      <c r="AQ210" s="44" t="s">
        <v>76</v>
      </c>
      <c r="AR210" s="44" t="s">
        <v>76</v>
      </c>
      <c r="AS210" s="44" t="s">
        <v>76</v>
      </c>
      <c r="AT210" s="44" t="s">
        <v>76</v>
      </c>
      <c r="AU210" s="44" t="s">
        <v>76</v>
      </c>
      <c r="AV210" s="44"/>
      <c r="AW210" s="44" t="s">
        <v>76</v>
      </c>
      <c r="AX210" s="44"/>
      <c r="AY210" s="44" t="s">
        <v>76</v>
      </c>
      <c r="AZ210" s="44"/>
      <c r="BA210" s="44" t="s">
        <v>76</v>
      </c>
      <c r="BB210" s="44"/>
      <c r="BC210" s="44" t="s">
        <v>76</v>
      </c>
      <c r="BD210" s="44"/>
      <c r="BE210" s="44" t="s">
        <v>76</v>
      </c>
      <c r="BF210" s="44" t="s">
        <v>76</v>
      </c>
      <c r="BG210" s="44" t="s">
        <v>76</v>
      </c>
      <c r="BH210" s="44" t="s">
        <v>76</v>
      </c>
      <c r="BI210" s="44" t="s">
        <v>76</v>
      </c>
      <c r="BJ210" s="44" t="s">
        <v>76</v>
      </c>
      <c r="BK210" s="44" t="s">
        <v>76</v>
      </c>
      <c r="BL210" s="44" t="s">
        <v>76</v>
      </c>
      <c r="BM210" s="44" t="s">
        <v>76</v>
      </c>
      <c r="BN210" s="44" t="s">
        <v>76</v>
      </c>
      <c r="BO210" s="36"/>
      <c r="BP210" s="36"/>
      <c r="BQ210" s="36"/>
    </row>
    <row r="211" spans="1:69" ht="91.5" customHeight="1">
      <c r="A211" s="36"/>
      <c r="B211" s="36" t="s">
        <v>88</v>
      </c>
      <c r="C211" s="206">
        <v>2439705</v>
      </c>
      <c r="D211" s="206" t="s">
        <v>70</v>
      </c>
      <c r="E211" s="109" t="s">
        <v>1584</v>
      </c>
      <c r="F211" s="42">
        <v>2023</v>
      </c>
      <c r="G211" s="146">
        <v>45054</v>
      </c>
      <c r="H211" s="42" t="s">
        <v>1585</v>
      </c>
      <c r="I211" s="36" t="s">
        <v>1586</v>
      </c>
      <c r="J211" s="36" t="s">
        <v>1587</v>
      </c>
      <c r="K211" s="42" t="s">
        <v>74</v>
      </c>
      <c r="L211" s="36" t="s">
        <v>141</v>
      </c>
      <c r="M211" s="129">
        <v>45075</v>
      </c>
      <c r="N211" s="85" t="s">
        <v>391</v>
      </c>
      <c r="O211" s="125">
        <v>0.5</v>
      </c>
      <c r="P211" s="36" t="s">
        <v>1257</v>
      </c>
      <c r="Q211" s="36" t="s">
        <v>131</v>
      </c>
      <c r="R211" s="36" t="s">
        <v>1588</v>
      </c>
      <c r="S211" s="36" t="s">
        <v>817</v>
      </c>
      <c r="T211" s="147" t="s">
        <v>1589</v>
      </c>
      <c r="U211" s="163">
        <v>480120215.81999999</v>
      </c>
      <c r="V211" s="106">
        <v>215697147</v>
      </c>
      <c r="W211" s="135">
        <v>0</v>
      </c>
      <c r="X211" s="145" t="s">
        <v>77</v>
      </c>
      <c r="Y211" s="36" t="s">
        <v>1114</v>
      </c>
      <c r="Z211" s="36" t="s">
        <v>279</v>
      </c>
      <c r="AA211" s="36" t="s">
        <v>279</v>
      </c>
      <c r="AB211" s="36" t="s">
        <v>100</v>
      </c>
      <c r="AC211" s="36" t="s">
        <v>429</v>
      </c>
      <c r="AD211" s="36"/>
      <c r="AE211" s="36"/>
      <c r="AF211" s="36" t="s">
        <v>131</v>
      </c>
      <c r="AG211" s="36"/>
      <c r="AH211" s="129"/>
      <c r="AI211" s="36" t="s">
        <v>547</v>
      </c>
      <c r="AJ211" s="43" t="s">
        <v>88</v>
      </c>
      <c r="AK211" s="44" t="s">
        <v>76</v>
      </c>
      <c r="AL211" s="44" t="s">
        <v>76</v>
      </c>
      <c r="AM211" s="44" t="s">
        <v>76</v>
      </c>
      <c r="AN211" s="44" t="s">
        <v>76</v>
      </c>
      <c r="AO211" s="44" t="s">
        <v>76</v>
      </c>
      <c r="AP211" s="44" t="s">
        <v>76</v>
      </c>
      <c r="AQ211" s="44" t="s">
        <v>76</v>
      </c>
      <c r="AR211" s="44" t="s">
        <v>76</v>
      </c>
      <c r="AS211" s="44" t="s">
        <v>76</v>
      </c>
      <c r="AT211" s="44" t="s">
        <v>76</v>
      </c>
      <c r="AU211" s="44" t="s">
        <v>76</v>
      </c>
      <c r="AV211" s="44"/>
      <c r="AW211" s="44" t="s">
        <v>76</v>
      </c>
      <c r="AX211" s="44"/>
      <c r="AY211" s="44" t="s">
        <v>76</v>
      </c>
      <c r="AZ211" s="44"/>
      <c r="BA211" s="44" t="s">
        <v>76</v>
      </c>
      <c r="BB211" s="44"/>
      <c r="BC211" s="44" t="s">
        <v>76</v>
      </c>
      <c r="BD211" s="44"/>
      <c r="BE211" s="44" t="s">
        <v>76</v>
      </c>
      <c r="BF211" s="44" t="s">
        <v>76</v>
      </c>
      <c r="BG211" s="44" t="s">
        <v>76</v>
      </c>
      <c r="BH211" s="44" t="s">
        <v>76</v>
      </c>
      <c r="BI211" s="44" t="s">
        <v>76</v>
      </c>
      <c r="BJ211" s="44" t="s">
        <v>76</v>
      </c>
      <c r="BK211" s="44" t="s">
        <v>76</v>
      </c>
      <c r="BL211" s="44" t="s">
        <v>76</v>
      </c>
      <c r="BM211" s="44" t="s">
        <v>76</v>
      </c>
      <c r="BN211" s="44" t="s">
        <v>76</v>
      </c>
      <c r="BO211" s="36"/>
      <c r="BP211" s="36"/>
      <c r="BQ211" s="36"/>
    </row>
    <row r="212" spans="1:69" ht="91.5" customHeight="1">
      <c r="A212" s="36">
        <v>130</v>
      </c>
      <c r="B212" s="36" t="s">
        <v>88</v>
      </c>
      <c r="C212" s="80" t="s">
        <v>1590</v>
      </c>
      <c r="D212" s="80" t="s">
        <v>70</v>
      </c>
      <c r="E212" s="109" t="s">
        <v>1591</v>
      </c>
      <c r="F212" s="42">
        <v>2023</v>
      </c>
      <c r="G212" s="146">
        <v>45008</v>
      </c>
      <c r="H212" s="42" t="s">
        <v>1592</v>
      </c>
      <c r="I212" s="36" t="s">
        <v>1593</v>
      </c>
      <c r="J212" s="36" t="s">
        <v>1594</v>
      </c>
      <c r="K212" s="42" t="s">
        <v>74</v>
      </c>
      <c r="L212" s="36" t="s">
        <v>141</v>
      </c>
      <c r="M212" s="129">
        <v>45070</v>
      </c>
      <c r="N212" s="85" t="s">
        <v>391</v>
      </c>
      <c r="O212" s="125">
        <v>0.1</v>
      </c>
      <c r="P212" s="36" t="s">
        <v>76</v>
      </c>
      <c r="Q212" s="36" t="s">
        <v>131</v>
      </c>
      <c r="R212" s="36" t="s">
        <v>1595</v>
      </c>
      <c r="S212" s="36" t="s">
        <v>1596</v>
      </c>
      <c r="T212" s="106">
        <v>512725089</v>
      </c>
      <c r="U212" s="107">
        <v>526986681.97000003</v>
      </c>
      <c r="V212" s="106">
        <v>49327180</v>
      </c>
      <c r="W212" s="135">
        <v>0</v>
      </c>
      <c r="X212" s="145" t="s">
        <v>472</v>
      </c>
      <c r="Y212" s="36" t="s">
        <v>1114</v>
      </c>
      <c r="Z212" s="36" t="s">
        <v>1341</v>
      </c>
      <c r="AA212" s="36" t="s">
        <v>1341</v>
      </c>
      <c r="AB212" s="36" t="s">
        <v>109</v>
      </c>
      <c r="AC212" s="36" t="s">
        <v>101</v>
      </c>
      <c r="AD212" s="36" t="s">
        <v>1597</v>
      </c>
      <c r="AE212" s="36" t="s">
        <v>1272</v>
      </c>
      <c r="AF212" s="36" t="s">
        <v>131</v>
      </c>
      <c r="AG212" s="36" t="s">
        <v>300</v>
      </c>
      <c r="AH212" s="129"/>
      <c r="AI212" s="36" t="s">
        <v>87</v>
      </c>
      <c r="AJ212" s="43" t="s">
        <v>88</v>
      </c>
      <c r="AK212" s="44" t="s">
        <v>76</v>
      </c>
      <c r="AL212" s="44" t="s">
        <v>76</v>
      </c>
      <c r="AM212" s="44" t="s">
        <v>76</v>
      </c>
      <c r="AN212" s="44" t="s">
        <v>76</v>
      </c>
      <c r="AO212" s="44" t="s">
        <v>76</v>
      </c>
      <c r="AP212" s="44" t="s">
        <v>76</v>
      </c>
      <c r="AQ212" s="44" t="s">
        <v>76</v>
      </c>
      <c r="AR212" s="44" t="s">
        <v>76</v>
      </c>
      <c r="AS212" s="44" t="s">
        <v>76</v>
      </c>
      <c r="AT212" s="44" t="s">
        <v>76</v>
      </c>
      <c r="AU212" s="44" t="s">
        <v>76</v>
      </c>
      <c r="AV212" s="44"/>
      <c r="AW212" s="44" t="s">
        <v>76</v>
      </c>
      <c r="AX212" s="44"/>
      <c r="AY212" s="44" t="s">
        <v>76</v>
      </c>
      <c r="AZ212" s="44"/>
      <c r="BA212" s="44" t="s">
        <v>76</v>
      </c>
      <c r="BB212" s="44"/>
      <c r="BC212" s="44" t="s">
        <v>76</v>
      </c>
      <c r="BD212" s="44"/>
      <c r="BE212" s="44" t="s">
        <v>76</v>
      </c>
      <c r="BF212" s="44" t="s">
        <v>76</v>
      </c>
      <c r="BG212" s="44" t="s">
        <v>76</v>
      </c>
      <c r="BH212" s="44" t="s">
        <v>76</v>
      </c>
      <c r="BI212" s="44" t="s">
        <v>76</v>
      </c>
      <c r="BJ212" s="44" t="s">
        <v>76</v>
      </c>
      <c r="BK212" s="44" t="s">
        <v>76</v>
      </c>
      <c r="BL212" s="44" t="s">
        <v>76</v>
      </c>
      <c r="BM212" s="44" t="s">
        <v>76</v>
      </c>
      <c r="BN212" s="44" t="s">
        <v>76</v>
      </c>
      <c r="BO212" s="36"/>
      <c r="BP212" s="36"/>
      <c r="BQ212" s="36"/>
    </row>
    <row r="213" spans="1:69" ht="91.5" customHeight="1">
      <c r="A213" s="36"/>
      <c r="B213" s="36" t="s">
        <v>84</v>
      </c>
      <c r="C213" s="80" t="s">
        <v>846</v>
      </c>
      <c r="D213" s="80" t="s">
        <v>70</v>
      </c>
      <c r="E213" s="109" t="s">
        <v>1426</v>
      </c>
      <c r="F213" s="146"/>
      <c r="G213" s="146">
        <v>45049</v>
      </c>
      <c r="H213" s="42" t="s">
        <v>1598</v>
      </c>
      <c r="I213" s="36" t="s">
        <v>1599</v>
      </c>
      <c r="J213" s="36" t="s">
        <v>76</v>
      </c>
      <c r="K213" s="42" t="s">
        <v>74</v>
      </c>
      <c r="L213" s="36" t="s">
        <v>1217</v>
      </c>
      <c r="M213" s="129" t="s">
        <v>1600</v>
      </c>
      <c r="N213" s="85" t="s">
        <v>360</v>
      </c>
      <c r="O213" s="85" t="s">
        <v>76</v>
      </c>
      <c r="P213" s="36" t="s">
        <v>1601</v>
      </c>
      <c r="Q213" s="36" t="s">
        <v>131</v>
      </c>
      <c r="R213" s="36" t="s">
        <v>1602</v>
      </c>
      <c r="S213" s="36" t="s">
        <v>1603</v>
      </c>
      <c r="T213" s="106">
        <v>25603209</v>
      </c>
      <c r="U213" s="106" t="s">
        <v>1175</v>
      </c>
      <c r="V213" s="107" t="s">
        <v>1175</v>
      </c>
      <c r="W213" s="135" t="s">
        <v>1175</v>
      </c>
      <c r="X213" s="82" t="s">
        <v>76</v>
      </c>
      <c r="Y213" s="36" t="s">
        <v>1114</v>
      </c>
      <c r="Z213" s="36"/>
      <c r="AA213" s="36"/>
      <c r="AB213" s="36" t="s">
        <v>100</v>
      </c>
      <c r="AC213" s="36" t="s">
        <v>429</v>
      </c>
      <c r="AD213" s="36" t="s">
        <v>1604</v>
      </c>
      <c r="AE213" s="36" t="s">
        <v>1605</v>
      </c>
      <c r="AF213" s="36" t="s">
        <v>131</v>
      </c>
      <c r="AG213" s="36" t="s">
        <v>85</v>
      </c>
      <c r="AH213" s="129"/>
      <c r="AI213" s="36" t="s">
        <v>87</v>
      </c>
      <c r="AJ213" s="43" t="s">
        <v>84</v>
      </c>
      <c r="AK213" s="36" t="s">
        <v>76</v>
      </c>
      <c r="AL213" s="36" t="s">
        <v>76</v>
      </c>
      <c r="AM213" s="44" t="s">
        <v>76</v>
      </c>
      <c r="AN213" s="44" t="s">
        <v>76</v>
      </c>
      <c r="AO213" s="44" t="s">
        <v>76</v>
      </c>
      <c r="AP213" s="44" t="s">
        <v>76</v>
      </c>
      <c r="AQ213" s="44" t="s">
        <v>76</v>
      </c>
      <c r="AR213" s="44" t="s">
        <v>76</v>
      </c>
      <c r="AS213" s="44" t="s">
        <v>76</v>
      </c>
      <c r="AT213" s="44" t="s">
        <v>76</v>
      </c>
      <c r="AU213" s="44" t="s">
        <v>76</v>
      </c>
      <c r="AV213" s="44"/>
      <c r="AW213" s="44" t="s">
        <v>76</v>
      </c>
      <c r="AX213" s="44"/>
      <c r="AY213" s="44" t="s">
        <v>76</v>
      </c>
      <c r="AZ213" s="44"/>
      <c r="BA213" s="44" t="s">
        <v>76</v>
      </c>
      <c r="BB213" s="44"/>
      <c r="BC213" s="44" t="s">
        <v>76</v>
      </c>
      <c r="BD213" s="44"/>
      <c r="BE213" s="44" t="s">
        <v>76</v>
      </c>
      <c r="BF213" s="44" t="s">
        <v>76</v>
      </c>
      <c r="BG213" s="44" t="s">
        <v>76</v>
      </c>
      <c r="BH213" s="44" t="s">
        <v>76</v>
      </c>
      <c r="BI213" s="44" t="s">
        <v>76</v>
      </c>
      <c r="BJ213" s="44" t="s">
        <v>76</v>
      </c>
      <c r="BK213" s="44" t="s">
        <v>76</v>
      </c>
      <c r="BL213" s="44" t="s">
        <v>76</v>
      </c>
      <c r="BM213" s="44" t="s">
        <v>76</v>
      </c>
      <c r="BN213" s="44" t="s">
        <v>76</v>
      </c>
      <c r="BO213" s="36"/>
      <c r="BP213" s="36"/>
      <c r="BQ213" s="36"/>
    </row>
    <row r="214" spans="1:69" ht="91.5" customHeight="1">
      <c r="A214" s="36"/>
      <c r="B214" s="36" t="s">
        <v>84</v>
      </c>
      <c r="C214" s="80" t="s">
        <v>846</v>
      </c>
      <c r="D214" s="80" t="s">
        <v>70</v>
      </c>
      <c r="E214" s="109" t="s">
        <v>1426</v>
      </c>
      <c r="F214" s="146"/>
      <c r="G214" s="146">
        <v>45049</v>
      </c>
      <c r="H214" s="42" t="s">
        <v>1598</v>
      </c>
      <c r="I214" s="36" t="s">
        <v>1599</v>
      </c>
      <c r="J214" s="36" t="s">
        <v>76</v>
      </c>
      <c r="K214" s="37" t="s">
        <v>448</v>
      </c>
      <c r="L214" s="36" t="s">
        <v>1217</v>
      </c>
      <c r="M214" s="129" t="s">
        <v>1600</v>
      </c>
      <c r="N214" s="85" t="s">
        <v>360</v>
      </c>
      <c r="O214" s="85" t="s">
        <v>76</v>
      </c>
      <c r="P214" s="36" t="s">
        <v>1601</v>
      </c>
      <c r="Q214" s="36" t="s">
        <v>131</v>
      </c>
      <c r="R214" s="36" t="s">
        <v>1606</v>
      </c>
      <c r="S214" s="36" t="s">
        <v>1603</v>
      </c>
      <c r="T214" s="106">
        <v>26406220</v>
      </c>
      <c r="U214" s="106" t="s">
        <v>1175</v>
      </c>
      <c r="V214" s="107" t="s">
        <v>1175</v>
      </c>
      <c r="W214" s="135" t="s">
        <v>1175</v>
      </c>
      <c r="X214" s="82" t="s">
        <v>76</v>
      </c>
      <c r="Y214" s="36" t="s">
        <v>1114</v>
      </c>
      <c r="Z214" s="36"/>
      <c r="AA214" s="36"/>
      <c r="AB214" s="36" t="s">
        <v>94</v>
      </c>
      <c r="AC214" s="36" t="s">
        <v>1353</v>
      </c>
      <c r="AD214" s="36" t="s">
        <v>1604</v>
      </c>
      <c r="AE214" s="36" t="s">
        <v>1605</v>
      </c>
      <c r="AF214" s="36" t="s">
        <v>131</v>
      </c>
      <c r="AG214" s="36" t="s">
        <v>85</v>
      </c>
      <c r="AH214" s="129"/>
      <c r="AI214" s="36" t="s">
        <v>87</v>
      </c>
      <c r="AJ214" s="43" t="s">
        <v>84</v>
      </c>
      <c r="AK214" s="36" t="s">
        <v>76</v>
      </c>
      <c r="AL214" s="36" t="s">
        <v>76</v>
      </c>
      <c r="AM214" s="44" t="s">
        <v>76</v>
      </c>
      <c r="AN214" s="44" t="s">
        <v>76</v>
      </c>
      <c r="AO214" s="44" t="s">
        <v>76</v>
      </c>
      <c r="AP214" s="44" t="s">
        <v>76</v>
      </c>
      <c r="AQ214" s="44" t="s">
        <v>76</v>
      </c>
      <c r="AR214" s="44" t="s">
        <v>76</v>
      </c>
      <c r="AS214" s="44" t="s">
        <v>76</v>
      </c>
      <c r="AT214" s="44" t="s">
        <v>76</v>
      </c>
      <c r="AU214" s="44" t="s">
        <v>76</v>
      </c>
      <c r="AV214" s="44"/>
      <c r="AW214" s="44" t="s">
        <v>76</v>
      </c>
      <c r="AX214" s="44"/>
      <c r="AY214" s="44" t="s">
        <v>76</v>
      </c>
      <c r="AZ214" s="44"/>
      <c r="BA214" s="44" t="s">
        <v>76</v>
      </c>
      <c r="BB214" s="44"/>
      <c r="BC214" s="44" t="s">
        <v>76</v>
      </c>
      <c r="BD214" s="44"/>
      <c r="BE214" s="44" t="s">
        <v>76</v>
      </c>
      <c r="BF214" s="44" t="s">
        <v>76</v>
      </c>
      <c r="BG214" s="44" t="s">
        <v>76</v>
      </c>
      <c r="BH214" s="44" t="s">
        <v>76</v>
      </c>
      <c r="BI214" s="44" t="s">
        <v>76</v>
      </c>
      <c r="BJ214" s="44" t="s">
        <v>76</v>
      </c>
      <c r="BK214" s="44" t="s">
        <v>76</v>
      </c>
      <c r="BL214" s="44" t="s">
        <v>76</v>
      </c>
      <c r="BM214" s="44" t="s">
        <v>76</v>
      </c>
      <c r="BN214" s="44" t="s">
        <v>76</v>
      </c>
      <c r="BO214" s="36"/>
      <c r="BP214" s="36"/>
      <c r="BQ214" s="36"/>
    </row>
    <row r="215" spans="1:69" ht="91.5" customHeight="1">
      <c r="A215" s="36"/>
      <c r="B215" s="36" t="s">
        <v>88</v>
      </c>
      <c r="C215" s="80" t="s">
        <v>1607</v>
      </c>
      <c r="D215" s="80" t="s">
        <v>70</v>
      </c>
      <c r="E215" s="109" t="s">
        <v>1608</v>
      </c>
      <c r="F215" s="42">
        <v>2023</v>
      </c>
      <c r="G215" s="146">
        <v>44985</v>
      </c>
      <c r="H215" s="42" t="s">
        <v>1609</v>
      </c>
      <c r="I215" s="36" t="s">
        <v>1610</v>
      </c>
      <c r="J215" s="36" t="s">
        <v>76</v>
      </c>
      <c r="K215" s="42" t="s">
        <v>74</v>
      </c>
      <c r="L215" s="36" t="s">
        <v>91</v>
      </c>
      <c r="M215" s="129">
        <v>45048</v>
      </c>
      <c r="N215" s="85" t="s">
        <v>391</v>
      </c>
      <c r="O215" s="85" t="s">
        <v>76</v>
      </c>
      <c r="P215" s="36" t="s">
        <v>1186</v>
      </c>
      <c r="Q215" s="36" t="s">
        <v>131</v>
      </c>
      <c r="R215" s="36" t="s">
        <v>1611</v>
      </c>
      <c r="S215" s="36" t="s">
        <v>1612</v>
      </c>
      <c r="T215" s="106">
        <v>116000000</v>
      </c>
      <c r="U215" s="107">
        <v>127184282.52</v>
      </c>
      <c r="V215" s="107" t="s">
        <v>1613</v>
      </c>
      <c r="W215" s="135">
        <v>0</v>
      </c>
      <c r="X215" s="145" t="s">
        <v>472</v>
      </c>
      <c r="Y215" s="36" t="s">
        <v>1114</v>
      </c>
      <c r="Z215" s="36" t="s">
        <v>1163</v>
      </c>
      <c r="AA215" s="36" t="s">
        <v>1163</v>
      </c>
      <c r="AB215" s="36" t="s">
        <v>109</v>
      </c>
      <c r="AC215" s="36" t="s">
        <v>101</v>
      </c>
      <c r="AD215" s="36" t="s">
        <v>1614</v>
      </c>
      <c r="AE215" s="36" t="s">
        <v>1272</v>
      </c>
      <c r="AF215" s="36" t="s">
        <v>131</v>
      </c>
      <c r="AG215" s="36" t="s">
        <v>85</v>
      </c>
      <c r="AH215" s="129"/>
      <c r="AI215" s="36" t="s">
        <v>87</v>
      </c>
      <c r="AJ215" s="43" t="s">
        <v>88</v>
      </c>
      <c r="AK215" s="36" t="s">
        <v>76</v>
      </c>
      <c r="AL215" s="36" t="s">
        <v>76</v>
      </c>
      <c r="AM215" s="44" t="s">
        <v>76</v>
      </c>
      <c r="AN215" s="44" t="s">
        <v>76</v>
      </c>
      <c r="AO215" s="44" t="s">
        <v>76</v>
      </c>
      <c r="AP215" s="44" t="s">
        <v>76</v>
      </c>
      <c r="AQ215" s="44" t="s">
        <v>76</v>
      </c>
      <c r="AR215" s="44" t="s">
        <v>76</v>
      </c>
      <c r="AS215" s="44" t="s">
        <v>76</v>
      </c>
      <c r="AT215" s="44" t="s">
        <v>76</v>
      </c>
      <c r="AU215" s="44" t="s">
        <v>76</v>
      </c>
      <c r="AV215" s="44"/>
      <c r="AW215" s="44" t="s">
        <v>76</v>
      </c>
      <c r="AX215" s="44"/>
      <c r="AY215" s="44" t="s">
        <v>76</v>
      </c>
      <c r="AZ215" s="44"/>
      <c r="BA215" s="44" t="s">
        <v>76</v>
      </c>
      <c r="BB215" s="44"/>
      <c r="BC215" s="44" t="s">
        <v>76</v>
      </c>
      <c r="BD215" s="44"/>
      <c r="BE215" s="44" t="s">
        <v>76</v>
      </c>
      <c r="BF215" s="44" t="s">
        <v>76</v>
      </c>
      <c r="BG215" s="44" t="s">
        <v>76</v>
      </c>
      <c r="BH215" s="44" t="s">
        <v>76</v>
      </c>
      <c r="BI215" s="44" t="s">
        <v>76</v>
      </c>
      <c r="BJ215" s="44" t="s">
        <v>76</v>
      </c>
      <c r="BK215" s="44" t="s">
        <v>76</v>
      </c>
      <c r="BL215" s="44" t="s">
        <v>76</v>
      </c>
      <c r="BM215" s="44" t="s">
        <v>76</v>
      </c>
      <c r="BN215" s="44" t="s">
        <v>76</v>
      </c>
      <c r="BO215" s="36"/>
      <c r="BP215" s="36"/>
      <c r="BQ215" s="36"/>
    </row>
    <row r="216" spans="1:69" ht="91.5" customHeight="1">
      <c r="A216" s="36"/>
      <c r="B216" s="36" t="s">
        <v>88</v>
      </c>
      <c r="C216" s="80" t="s">
        <v>1615</v>
      </c>
      <c r="D216" s="80" t="s">
        <v>70</v>
      </c>
      <c r="E216" s="109" t="s">
        <v>1616</v>
      </c>
      <c r="F216" s="42">
        <v>2023</v>
      </c>
      <c r="G216" s="146">
        <v>44977</v>
      </c>
      <c r="H216" s="42" t="s">
        <v>1617</v>
      </c>
      <c r="I216" s="36" t="s">
        <v>1618</v>
      </c>
      <c r="J216" s="36" t="s">
        <v>1619</v>
      </c>
      <c r="K216" s="42" t="s">
        <v>74</v>
      </c>
      <c r="L216" s="36" t="s">
        <v>75</v>
      </c>
      <c r="M216" s="129">
        <v>44979</v>
      </c>
      <c r="N216" s="85" t="s">
        <v>339</v>
      </c>
      <c r="O216" s="125">
        <v>0</v>
      </c>
      <c r="P216" s="36" t="s">
        <v>1620</v>
      </c>
      <c r="Q216" s="36" t="s">
        <v>131</v>
      </c>
      <c r="R216" s="36" t="s">
        <v>1621</v>
      </c>
      <c r="S216" s="36" t="s">
        <v>1527</v>
      </c>
      <c r="T216" s="106">
        <v>0</v>
      </c>
      <c r="U216" s="107">
        <v>0</v>
      </c>
      <c r="V216" s="106">
        <v>0</v>
      </c>
      <c r="W216" s="135">
        <v>0</v>
      </c>
      <c r="X216" s="145" t="s">
        <v>472</v>
      </c>
      <c r="Y216" s="36" t="s">
        <v>1114</v>
      </c>
      <c r="Z216" s="36" t="s">
        <v>1115</v>
      </c>
      <c r="AA216" s="36" t="s">
        <v>1115</v>
      </c>
      <c r="AB216" s="36" t="s">
        <v>100</v>
      </c>
      <c r="AC216" s="36" t="s">
        <v>429</v>
      </c>
      <c r="AD216" s="36" t="s">
        <v>1622</v>
      </c>
      <c r="AE216" s="36" t="s">
        <v>1272</v>
      </c>
      <c r="AF216" s="36" t="s">
        <v>131</v>
      </c>
      <c r="AG216" s="36" t="s">
        <v>85</v>
      </c>
      <c r="AH216" s="129"/>
      <c r="AI216" s="36" t="s">
        <v>87</v>
      </c>
      <c r="AJ216" s="43" t="s">
        <v>88</v>
      </c>
      <c r="AK216" s="36" t="s">
        <v>76</v>
      </c>
      <c r="AL216" s="36" t="s">
        <v>76</v>
      </c>
      <c r="AM216" s="44" t="s">
        <v>76</v>
      </c>
      <c r="AN216" s="44" t="s">
        <v>76</v>
      </c>
      <c r="AO216" s="44" t="s">
        <v>76</v>
      </c>
      <c r="AP216" s="44" t="s">
        <v>76</v>
      </c>
      <c r="AQ216" s="44" t="s">
        <v>76</v>
      </c>
      <c r="AR216" s="44" t="s">
        <v>76</v>
      </c>
      <c r="AS216" s="44" t="s">
        <v>76</v>
      </c>
      <c r="AT216" s="44" t="s">
        <v>76</v>
      </c>
      <c r="AU216" s="44" t="s">
        <v>76</v>
      </c>
      <c r="AV216" s="44"/>
      <c r="AW216" s="44" t="s">
        <v>76</v>
      </c>
      <c r="AX216" s="44"/>
      <c r="AY216" s="44" t="s">
        <v>76</v>
      </c>
      <c r="AZ216" s="44"/>
      <c r="BA216" s="44" t="s">
        <v>76</v>
      </c>
      <c r="BB216" s="44"/>
      <c r="BC216" s="44" t="s">
        <v>76</v>
      </c>
      <c r="BD216" s="44"/>
      <c r="BE216" s="44" t="s">
        <v>76</v>
      </c>
      <c r="BF216" s="44" t="s">
        <v>76</v>
      </c>
      <c r="BG216" s="44" t="s">
        <v>76</v>
      </c>
      <c r="BH216" s="44" t="s">
        <v>76</v>
      </c>
      <c r="BI216" s="44" t="s">
        <v>76</v>
      </c>
      <c r="BJ216" s="44" t="s">
        <v>76</v>
      </c>
      <c r="BK216" s="44" t="s">
        <v>76</v>
      </c>
      <c r="BL216" s="44" t="s">
        <v>76</v>
      </c>
      <c r="BM216" s="44" t="s">
        <v>76</v>
      </c>
      <c r="BN216" s="44" t="s">
        <v>76</v>
      </c>
      <c r="BO216" s="36"/>
      <c r="BP216" s="36"/>
      <c r="BQ216" s="36"/>
    </row>
    <row r="217" spans="1:69" ht="92.25" customHeight="1">
      <c r="A217" s="36"/>
      <c r="B217" s="36">
        <v>0</v>
      </c>
      <c r="C217" s="80" t="s">
        <v>1623</v>
      </c>
      <c r="D217" s="80" t="s">
        <v>70</v>
      </c>
      <c r="E217" s="109" t="s">
        <v>1624</v>
      </c>
      <c r="F217" s="42">
        <v>2023</v>
      </c>
      <c r="G217" s="146">
        <v>44939</v>
      </c>
      <c r="H217" s="42" t="s">
        <v>1081</v>
      </c>
      <c r="I217" s="36" t="s">
        <v>814</v>
      </c>
      <c r="J217" s="36" t="s">
        <v>1625</v>
      </c>
      <c r="K217" s="42" t="s">
        <v>74</v>
      </c>
      <c r="L217" s="36" t="s">
        <v>75</v>
      </c>
      <c r="M217" s="129">
        <v>44943</v>
      </c>
      <c r="N217" s="85" t="s">
        <v>208</v>
      </c>
      <c r="O217" s="125">
        <v>0</v>
      </c>
      <c r="P217" s="36" t="s">
        <v>1626</v>
      </c>
      <c r="Q217" s="36" t="s">
        <v>131</v>
      </c>
      <c r="R217" s="36" t="s">
        <v>1627</v>
      </c>
      <c r="S217" s="36" t="s">
        <v>1527</v>
      </c>
      <c r="T217" s="106">
        <v>0</v>
      </c>
      <c r="U217" s="107">
        <v>0</v>
      </c>
      <c r="V217" s="106">
        <v>0</v>
      </c>
      <c r="W217" s="135">
        <v>0</v>
      </c>
      <c r="X217" s="145" t="s">
        <v>254</v>
      </c>
      <c r="Y217" s="36" t="s">
        <v>1114</v>
      </c>
      <c r="Z217" s="36" t="s">
        <v>1133</v>
      </c>
      <c r="AA217" s="36" t="s">
        <v>1133</v>
      </c>
      <c r="AB217" s="36" t="s">
        <v>100</v>
      </c>
      <c r="AC217" s="36" t="s">
        <v>429</v>
      </c>
      <c r="AD217" s="36" t="s">
        <v>1628</v>
      </c>
      <c r="AE217" s="36" t="s">
        <v>1629</v>
      </c>
      <c r="AF217" s="36" t="s">
        <v>131</v>
      </c>
      <c r="AG217" s="36" t="s">
        <v>300</v>
      </c>
      <c r="AH217" s="129"/>
      <c r="AI217" s="36" t="s">
        <v>547</v>
      </c>
      <c r="AJ217" s="43" t="s">
        <v>88</v>
      </c>
      <c r="AK217" s="36" t="s">
        <v>76</v>
      </c>
      <c r="AL217" s="36" t="s">
        <v>76</v>
      </c>
      <c r="AM217" s="36" t="s">
        <v>76</v>
      </c>
      <c r="AN217" s="36" t="s">
        <v>76</v>
      </c>
      <c r="AO217" s="36" t="s">
        <v>76</v>
      </c>
      <c r="AP217" s="36" t="s">
        <v>76</v>
      </c>
      <c r="AQ217" s="36" t="s">
        <v>76</v>
      </c>
      <c r="AR217" s="36" t="s">
        <v>76</v>
      </c>
      <c r="AS217" s="36" t="s">
        <v>76</v>
      </c>
      <c r="AT217" s="36" t="s">
        <v>76</v>
      </c>
      <c r="AU217" s="36" t="s">
        <v>76</v>
      </c>
      <c r="AV217" s="36"/>
      <c r="AW217" s="36" t="s">
        <v>76</v>
      </c>
      <c r="AX217" s="36"/>
      <c r="AY217" s="36" t="s">
        <v>76</v>
      </c>
      <c r="AZ217" s="36"/>
      <c r="BA217" s="36" t="s">
        <v>76</v>
      </c>
      <c r="BB217" s="36"/>
      <c r="BC217" s="36" t="s">
        <v>76</v>
      </c>
      <c r="BD217" s="36"/>
      <c r="BE217" s="36" t="s">
        <v>76</v>
      </c>
      <c r="BF217" s="36" t="s">
        <v>76</v>
      </c>
      <c r="BG217" s="36" t="s">
        <v>76</v>
      </c>
      <c r="BH217" s="36" t="s">
        <v>76</v>
      </c>
      <c r="BI217" s="36" t="s">
        <v>76</v>
      </c>
      <c r="BJ217" s="36" t="s">
        <v>76</v>
      </c>
      <c r="BK217" s="36" t="s">
        <v>76</v>
      </c>
      <c r="BL217" s="36" t="s">
        <v>76</v>
      </c>
      <c r="BM217" s="36" t="s">
        <v>76</v>
      </c>
      <c r="BN217" s="36" t="s">
        <v>76</v>
      </c>
      <c r="BO217" s="36"/>
      <c r="BP217" s="36"/>
      <c r="BQ217" s="36"/>
    </row>
    <row r="218" spans="1:69" ht="91.5" customHeight="1">
      <c r="A218" s="36"/>
      <c r="B218" s="36" t="s">
        <v>88</v>
      </c>
      <c r="C218" s="80" t="s">
        <v>1630</v>
      </c>
      <c r="D218" s="80" t="s">
        <v>70</v>
      </c>
      <c r="E218" s="109" t="s">
        <v>1631</v>
      </c>
      <c r="F218" s="42">
        <v>2023</v>
      </c>
      <c r="G218" s="146">
        <v>44992</v>
      </c>
      <c r="H218" s="42" t="s">
        <v>1598</v>
      </c>
      <c r="I218" s="36" t="s">
        <v>1632</v>
      </c>
      <c r="J218" s="36" t="s">
        <v>76</v>
      </c>
      <c r="K218" s="42" t="s">
        <v>74</v>
      </c>
      <c r="L218" s="36" t="s">
        <v>1217</v>
      </c>
      <c r="M218" s="129">
        <v>45033</v>
      </c>
      <c r="N218" s="85" t="s">
        <v>360</v>
      </c>
      <c r="O218" s="85" t="s">
        <v>76</v>
      </c>
      <c r="P218" s="36" t="s">
        <v>1633</v>
      </c>
      <c r="Q218" s="36" t="s">
        <v>131</v>
      </c>
      <c r="R218" s="36" t="s">
        <v>1634</v>
      </c>
      <c r="S218" s="36" t="s">
        <v>1603</v>
      </c>
      <c r="T218" s="106">
        <v>203003090</v>
      </c>
      <c r="U218" s="107">
        <v>209560804.50999999</v>
      </c>
      <c r="V218" s="106">
        <v>200598572</v>
      </c>
      <c r="W218" s="135">
        <v>0</v>
      </c>
      <c r="X218" s="145" t="s">
        <v>818</v>
      </c>
      <c r="Y218" s="36" t="s">
        <v>1114</v>
      </c>
      <c r="Z218" s="36" t="s">
        <v>1449</v>
      </c>
      <c r="AA218" s="36" t="s">
        <v>1449</v>
      </c>
      <c r="AB218" s="42" t="s">
        <v>80</v>
      </c>
      <c r="AC218" s="36" t="s">
        <v>81</v>
      </c>
      <c r="AD218" s="36" t="s">
        <v>1635</v>
      </c>
      <c r="AE218" s="36" t="s">
        <v>1636</v>
      </c>
      <c r="AF218" s="36" t="s">
        <v>131</v>
      </c>
      <c r="AG218" s="36" t="s">
        <v>85</v>
      </c>
      <c r="AH218" s="129"/>
      <c r="AI218" s="36" t="s">
        <v>87</v>
      </c>
      <c r="AJ218" s="43" t="s">
        <v>88</v>
      </c>
      <c r="AK218" s="36" t="s">
        <v>76</v>
      </c>
      <c r="AL218" s="36" t="s">
        <v>76</v>
      </c>
      <c r="AM218" s="44" t="s">
        <v>76</v>
      </c>
      <c r="AN218" s="44" t="s">
        <v>76</v>
      </c>
      <c r="AO218" s="44" t="s">
        <v>76</v>
      </c>
      <c r="AP218" s="44" t="s">
        <v>76</v>
      </c>
      <c r="AQ218" s="44" t="s">
        <v>76</v>
      </c>
      <c r="AR218" s="44" t="s">
        <v>76</v>
      </c>
      <c r="AS218" s="44" t="s">
        <v>76</v>
      </c>
      <c r="AT218" s="44" t="s">
        <v>76</v>
      </c>
      <c r="AU218" s="44" t="s">
        <v>76</v>
      </c>
      <c r="AV218" s="44"/>
      <c r="AW218" s="44" t="s">
        <v>76</v>
      </c>
      <c r="AX218" s="44"/>
      <c r="AY218" s="44" t="s">
        <v>76</v>
      </c>
      <c r="AZ218" s="44"/>
      <c r="BA218" s="44" t="s">
        <v>76</v>
      </c>
      <c r="BB218" s="44"/>
      <c r="BC218" s="44" t="s">
        <v>76</v>
      </c>
      <c r="BD218" s="44"/>
      <c r="BE218" s="44" t="s">
        <v>76</v>
      </c>
      <c r="BF218" s="44" t="s">
        <v>76</v>
      </c>
      <c r="BG218" s="44" t="s">
        <v>76</v>
      </c>
      <c r="BH218" s="44" t="s">
        <v>76</v>
      </c>
      <c r="BI218" s="44" t="s">
        <v>76</v>
      </c>
      <c r="BJ218" s="44" t="s">
        <v>76</v>
      </c>
      <c r="BK218" s="44" t="s">
        <v>76</v>
      </c>
      <c r="BL218" s="44" t="s">
        <v>76</v>
      </c>
      <c r="BM218" s="44" t="s">
        <v>76</v>
      </c>
      <c r="BN218" s="44" t="s">
        <v>76</v>
      </c>
      <c r="BO218" s="36"/>
      <c r="BP218" s="36"/>
      <c r="BQ218" s="36"/>
    </row>
    <row r="219" spans="1:69" ht="91.5" customHeight="1">
      <c r="A219" s="36"/>
      <c r="B219" s="36" t="s">
        <v>84</v>
      </c>
      <c r="C219" s="80" t="s">
        <v>846</v>
      </c>
      <c r="D219" s="80" t="s">
        <v>70</v>
      </c>
      <c r="E219" s="109" t="s">
        <v>1637</v>
      </c>
      <c r="F219" s="42">
        <v>2023</v>
      </c>
      <c r="G219" s="146">
        <v>44938</v>
      </c>
      <c r="H219" s="42" t="s">
        <v>1638</v>
      </c>
      <c r="I219" s="36" t="s">
        <v>1639</v>
      </c>
      <c r="J219" s="42" t="s">
        <v>658</v>
      </c>
      <c r="K219" s="42" t="s">
        <v>74</v>
      </c>
      <c r="L219" s="36" t="s">
        <v>331</v>
      </c>
      <c r="M219" s="129" t="s">
        <v>1600</v>
      </c>
      <c r="N219" s="85" t="s">
        <v>360</v>
      </c>
      <c r="O219" s="85" t="s">
        <v>76</v>
      </c>
      <c r="P219" s="36" t="s">
        <v>1640</v>
      </c>
      <c r="Q219" s="36" t="s">
        <v>131</v>
      </c>
      <c r="R219" s="36" t="s">
        <v>1641</v>
      </c>
      <c r="S219" s="36" t="s">
        <v>1642</v>
      </c>
      <c r="T219" s="106">
        <v>745114891</v>
      </c>
      <c r="U219" s="107">
        <v>745114891</v>
      </c>
      <c r="V219" s="106"/>
      <c r="W219" s="135"/>
      <c r="X219" s="82" t="s">
        <v>76</v>
      </c>
      <c r="Y219" s="36" t="s">
        <v>1114</v>
      </c>
      <c r="Z219" s="36" t="s">
        <v>1144</v>
      </c>
      <c r="AA219" s="36" t="s">
        <v>1144</v>
      </c>
      <c r="AB219" s="36" t="s">
        <v>100</v>
      </c>
      <c r="AC219" s="36" t="s">
        <v>429</v>
      </c>
      <c r="AD219" s="36" t="s">
        <v>1643</v>
      </c>
      <c r="AE219" s="36" t="s">
        <v>1605</v>
      </c>
      <c r="AF219" s="36" t="s">
        <v>131</v>
      </c>
      <c r="AG219" s="36" t="s">
        <v>85</v>
      </c>
      <c r="AH219" s="129"/>
      <c r="AI219" s="36" t="s">
        <v>547</v>
      </c>
      <c r="AJ219" s="43" t="s">
        <v>84</v>
      </c>
      <c r="AK219" s="36" t="s">
        <v>76</v>
      </c>
      <c r="AL219" s="36" t="s">
        <v>76</v>
      </c>
      <c r="AM219" s="44" t="s">
        <v>76</v>
      </c>
      <c r="AN219" s="44" t="s">
        <v>76</v>
      </c>
      <c r="AO219" s="44" t="s">
        <v>76</v>
      </c>
      <c r="AP219" s="44" t="s">
        <v>76</v>
      </c>
      <c r="AQ219" s="44" t="s">
        <v>76</v>
      </c>
      <c r="AR219" s="44" t="s">
        <v>76</v>
      </c>
      <c r="AS219" s="44" t="s">
        <v>76</v>
      </c>
      <c r="AT219" s="44" t="s">
        <v>76</v>
      </c>
      <c r="AU219" s="44" t="s">
        <v>76</v>
      </c>
      <c r="AV219" s="44"/>
      <c r="AW219" s="44" t="s">
        <v>76</v>
      </c>
      <c r="AX219" s="44"/>
      <c r="AY219" s="44" t="s">
        <v>76</v>
      </c>
      <c r="AZ219" s="44"/>
      <c r="BA219" s="44" t="s">
        <v>76</v>
      </c>
      <c r="BB219" s="44"/>
      <c r="BC219" s="44" t="s">
        <v>76</v>
      </c>
      <c r="BD219" s="44"/>
      <c r="BE219" s="44" t="s">
        <v>76</v>
      </c>
      <c r="BF219" s="44" t="s">
        <v>76</v>
      </c>
      <c r="BG219" s="44" t="s">
        <v>76</v>
      </c>
      <c r="BH219" s="44" t="s">
        <v>76</v>
      </c>
      <c r="BI219" s="44" t="s">
        <v>76</v>
      </c>
      <c r="BJ219" s="44" t="s">
        <v>76</v>
      </c>
      <c r="BK219" s="44" t="s">
        <v>76</v>
      </c>
      <c r="BL219" s="44" t="s">
        <v>76</v>
      </c>
      <c r="BM219" s="44" t="s">
        <v>76</v>
      </c>
      <c r="BN219" s="44" t="s">
        <v>76</v>
      </c>
      <c r="BO219" s="36"/>
      <c r="BP219" s="36"/>
      <c r="BQ219" s="36"/>
    </row>
    <row r="220" spans="1:69" ht="91.5" customHeight="1">
      <c r="A220" s="127"/>
      <c r="B220" s="36" t="s">
        <v>84</v>
      </c>
      <c r="C220" s="80" t="s">
        <v>846</v>
      </c>
      <c r="D220" s="80" t="s">
        <v>70</v>
      </c>
      <c r="E220" s="109" t="s">
        <v>1644</v>
      </c>
      <c r="F220" s="42">
        <v>2023</v>
      </c>
      <c r="G220" s="146">
        <v>44995</v>
      </c>
      <c r="H220" s="36" t="s">
        <v>513</v>
      </c>
      <c r="I220" s="36" t="s">
        <v>130</v>
      </c>
      <c r="J220" s="36" t="s">
        <v>1472</v>
      </c>
      <c r="K220" s="42" t="s">
        <v>74</v>
      </c>
      <c r="L220" s="36" t="s">
        <v>913</v>
      </c>
      <c r="M220" s="129">
        <v>44999</v>
      </c>
      <c r="N220" s="85" t="s">
        <v>360</v>
      </c>
      <c r="O220" s="85" t="s">
        <v>76</v>
      </c>
      <c r="P220" s="36" t="s">
        <v>1100</v>
      </c>
      <c r="Q220" s="36" t="s">
        <v>133</v>
      </c>
      <c r="R220" s="36" t="s">
        <v>1427</v>
      </c>
      <c r="S220" s="42" t="s">
        <v>1428</v>
      </c>
      <c r="T220" s="106">
        <v>142222674.53999999</v>
      </c>
      <c r="U220" s="107">
        <v>0</v>
      </c>
      <c r="V220" s="106">
        <v>0</v>
      </c>
      <c r="W220" s="135">
        <v>0</v>
      </c>
      <c r="X220" s="82" t="s">
        <v>76</v>
      </c>
      <c r="Y220" s="36" t="s">
        <v>1429</v>
      </c>
      <c r="Z220" s="36" t="s">
        <v>1473</v>
      </c>
      <c r="AA220" s="36" t="s">
        <v>1473</v>
      </c>
      <c r="AB220" s="36" t="s">
        <v>130</v>
      </c>
      <c r="AC220" s="36" t="s">
        <v>95</v>
      </c>
      <c r="AD220" s="36" t="s">
        <v>1464</v>
      </c>
      <c r="AE220" s="36" t="s">
        <v>1475</v>
      </c>
      <c r="AF220" s="36" t="s">
        <v>131</v>
      </c>
      <c r="AG220" s="36" t="s">
        <v>112</v>
      </c>
      <c r="AH220" s="36" t="s">
        <v>1645</v>
      </c>
      <c r="AI220" s="36" t="s">
        <v>87</v>
      </c>
      <c r="AJ220" s="43" t="s">
        <v>84</v>
      </c>
      <c r="AK220" s="44" t="s">
        <v>1646</v>
      </c>
      <c r="AL220" s="44" t="s">
        <v>76</v>
      </c>
      <c r="AM220" s="44" t="s">
        <v>1647</v>
      </c>
      <c r="AN220" s="44" t="s">
        <v>1648</v>
      </c>
      <c r="AO220" s="44" t="s">
        <v>1131</v>
      </c>
      <c r="AP220" s="44"/>
      <c r="AQ220" s="44" t="s">
        <v>1484</v>
      </c>
      <c r="AR220" s="44"/>
      <c r="AS220" s="44"/>
      <c r="AT220" s="44"/>
      <c r="AU220" s="44"/>
      <c r="AV220" s="44"/>
      <c r="AW220" s="44" t="s">
        <v>1649</v>
      </c>
      <c r="AX220" s="44"/>
      <c r="AY220" s="44" t="s">
        <v>1650</v>
      </c>
      <c r="AZ220" s="44"/>
      <c r="BA220" s="44" t="s">
        <v>1651</v>
      </c>
      <c r="BB220" s="207" t="s">
        <v>76</v>
      </c>
      <c r="BC220" s="44">
        <v>2025005395</v>
      </c>
      <c r="BD220" s="207" t="s">
        <v>76</v>
      </c>
      <c r="BE220" s="44">
        <v>2025014152</v>
      </c>
      <c r="BF220" s="80" t="s">
        <v>1440</v>
      </c>
      <c r="BG220" s="36" t="s">
        <v>1472</v>
      </c>
      <c r="BH220" s="135" t="s">
        <v>1652</v>
      </c>
      <c r="BI220" s="44" t="s">
        <v>76</v>
      </c>
      <c r="BJ220" s="135" t="s">
        <v>1652</v>
      </c>
      <c r="BK220" s="44" t="s">
        <v>1653</v>
      </c>
      <c r="BL220" s="44"/>
      <c r="BM220" s="44"/>
      <c r="BN220" s="44"/>
      <c r="BO220" s="36"/>
      <c r="BP220" s="36"/>
      <c r="BQ220" s="36"/>
    </row>
    <row r="221" spans="1:69" ht="91.5" customHeight="1">
      <c r="A221" s="127"/>
      <c r="B221" s="36" t="s">
        <v>84</v>
      </c>
      <c r="C221" s="80" t="s">
        <v>846</v>
      </c>
      <c r="D221" s="80" t="s">
        <v>70</v>
      </c>
      <c r="E221" s="109" t="s">
        <v>1654</v>
      </c>
      <c r="F221" s="42">
        <v>2023</v>
      </c>
      <c r="G221" s="146">
        <v>45026</v>
      </c>
      <c r="H221" s="36" t="s">
        <v>513</v>
      </c>
      <c r="I221" s="36" t="s">
        <v>130</v>
      </c>
      <c r="J221" s="36" t="s">
        <v>1655</v>
      </c>
      <c r="K221" s="42" t="s">
        <v>74</v>
      </c>
      <c r="L221" s="36" t="s">
        <v>913</v>
      </c>
      <c r="M221" s="129">
        <v>45028</v>
      </c>
      <c r="N221" s="85" t="s">
        <v>360</v>
      </c>
      <c r="O221" s="85" t="s">
        <v>76</v>
      </c>
      <c r="P221" s="36" t="s">
        <v>1100</v>
      </c>
      <c r="Q221" s="36" t="s">
        <v>133</v>
      </c>
      <c r="R221" s="36" t="s">
        <v>1427</v>
      </c>
      <c r="S221" s="42" t="s">
        <v>1428</v>
      </c>
      <c r="T221" s="106">
        <v>5906625</v>
      </c>
      <c r="U221" s="107">
        <v>0</v>
      </c>
      <c r="V221" s="106">
        <v>0</v>
      </c>
      <c r="W221" s="135">
        <v>0</v>
      </c>
      <c r="X221" s="82" t="s">
        <v>76</v>
      </c>
      <c r="Y221" s="36" t="s">
        <v>1429</v>
      </c>
      <c r="Z221" s="36" t="s">
        <v>1473</v>
      </c>
      <c r="AA221" s="36" t="s">
        <v>1473</v>
      </c>
      <c r="AB221" s="36" t="s">
        <v>130</v>
      </c>
      <c r="AC221" s="36" t="s">
        <v>95</v>
      </c>
      <c r="AD221" s="36" t="s">
        <v>1656</v>
      </c>
      <c r="AE221" s="36" t="s">
        <v>1475</v>
      </c>
      <c r="AF221" s="36" t="s">
        <v>131</v>
      </c>
      <c r="AG221" s="36" t="s">
        <v>85</v>
      </c>
      <c r="AH221" s="129"/>
      <c r="AI221" s="36" t="s">
        <v>87</v>
      </c>
      <c r="AJ221" s="43" t="s">
        <v>84</v>
      </c>
      <c r="AK221" s="44"/>
      <c r="AL221" s="44"/>
      <c r="AM221" s="44"/>
      <c r="AN221" s="44" t="s">
        <v>1657</v>
      </c>
      <c r="AO221" s="44" t="s">
        <v>1131</v>
      </c>
      <c r="AP221" s="44"/>
      <c r="AQ221" s="44" t="s">
        <v>1658</v>
      </c>
      <c r="AR221" s="44"/>
      <c r="AS221" s="44"/>
      <c r="AT221" s="44"/>
      <c r="AU221" s="44"/>
      <c r="AV221" s="44"/>
      <c r="AW221" s="44" t="s">
        <v>1468</v>
      </c>
      <c r="AX221" s="44"/>
      <c r="AY221" s="44" t="s">
        <v>1657</v>
      </c>
      <c r="AZ221" s="44"/>
      <c r="BA221" s="44" t="s">
        <v>1658</v>
      </c>
      <c r="BB221" s="44"/>
      <c r="BC221" s="44"/>
      <c r="BD221" s="44"/>
      <c r="BE221" s="44"/>
      <c r="BF221" s="80" t="s">
        <v>1440</v>
      </c>
      <c r="BG221" s="36" t="s">
        <v>1655</v>
      </c>
      <c r="BH221" s="135">
        <v>5906625</v>
      </c>
      <c r="BI221" s="44"/>
      <c r="BJ221" s="135">
        <v>5906625</v>
      </c>
      <c r="BK221" s="44"/>
      <c r="BL221" s="44"/>
      <c r="BM221" s="44"/>
      <c r="BN221" s="44"/>
      <c r="BO221" s="36"/>
      <c r="BP221" s="36"/>
      <c r="BQ221" s="36"/>
    </row>
    <row r="222" spans="1:69" ht="91.5" customHeight="1">
      <c r="A222" s="36"/>
      <c r="B222" s="36" t="s">
        <v>88</v>
      </c>
      <c r="C222" s="80" t="s">
        <v>1659</v>
      </c>
      <c r="D222" s="80" t="s">
        <v>70</v>
      </c>
      <c r="E222" s="109" t="s">
        <v>1660</v>
      </c>
      <c r="F222" s="42">
        <v>2023</v>
      </c>
      <c r="G222" s="146">
        <v>44914</v>
      </c>
      <c r="H222" s="42" t="s">
        <v>1661</v>
      </c>
      <c r="I222" s="36" t="s">
        <v>1662</v>
      </c>
      <c r="J222" s="36" t="s">
        <v>1663</v>
      </c>
      <c r="K222" s="42" t="s">
        <v>389</v>
      </c>
      <c r="L222" s="36" t="s">
        <v>549</v>
      </c>
      <c r="M222" s="129">
        <v>44984</v>
      </c>
      <c r="N222" s="85" t="s">
        <v>360</v>
      </c>
      <c r="O222" s="125">
        <v>0</v>
      </c>
      <c r="P222" s="36" t="s">
        <v>1664</v>
      </c>
      <c r="Q222" s="36" t="s">
        <v>131</v>
      </c>
      <c r="R222" s="36" t="s">
        <v>1665</v>
      </c>
      <c r="S222" s="36" t="s">
        <v>1666</v>
      </c>
      <c r="T222" s="106">
        <v>58000000</v>
      </c>
      <c r="U222" s="107">
        <v>58000000</v>
      </c>
      <c r="V222" s="106">
        <v>0</v>
      </c>
      <c r="W222" s="135">
        <v>0</v>
      </c>
      <c r="X222" s="145" t="s">
        <v>254</v>
      </c>
      <c r="Y222" s="36" t="s">
        <v>1114</v>
      </c>
      <c r="Z222" s="36" t="s">
        <v>1555</v>
      </c>
      <c r="AA222" s="36" t="s">
        <v>1555</v>
      </c>
      <c r="AB222" s="36" t="s">
        <v>100</v>
      </c>
      <c r="AC222" s="36" t="s">
        <v>429</v>
      </c>
      <c r="AD222" s="36" t="s">
        <v>1667</v>
      </c>
      <c r="AE222" s="36" t="s">
        <v>1668</v>
      </c>
      <c r="AF222" s="36" t="s">
        <v>131</v>
      </c>
      <c r="AG222" s="36" t="s">
        <v>85</v>
      </c>
      <c r="AH222" s="129"/>
      <c r="AI222" s="36" t="s">
        <v>301</v>
      </c>
      <c r="AJ222" s="43" t="s">
        <v>88</v>
      </c>
      <c r="AK222" s="36" t="s">
        <v>76</v>
      </c>
      <c r="AL222" s="36" t="s">
        <v>76</v>
      </c>
      <c r="AM222" s="44" t="s">
        <v>76</v>
      </c>
      <c r="AN222" s="44" t="s">
        <v>76</v>
      </c>
      <c r="AO222" s="44" t="s">
        <v>76</v>
      </c>
      <c r="AP222" s="44" t="s">
        <v>76</v>
      </c>
      <c r="AQ222" s="44" t="s">
        <v>76</v>
      </c>
      <c r="AR222" s="44" t="s">
        <v>76</v>
      </c>
      <c r="AS222" s="44" t="s">
        <v>76</v>
      </c>
      <c r="AT222" s="44" t="s">
        <v>76</v>
      </c>
      <c r="AU222" s="44" t="s">
        <v>76</v>
      </c>
      <c r="AV222" s="44"/>
      <c r="AW222" s="44" t="s">
        <v>76</v>
      </c>
      <c r="AX222" s="44"/>
      <c r="AY222" s="44" t="s">
        <v>76</v>
      </c>
      <c r="AZ222" s="44"/>
      <c r="BA222" s="44" t="s">
        <v>76</v>
      </c>
      <c r="BB222" s="44"/>
      <c r="BC222" s="44" t="s">
        <v>76</v>
      </c>
      <c r="BD222" s="44"/>
      <c r="BE222" s="44" t="s">
        <v>76</v>
      </c>
      <c r="BF222" s="44" t="s">
        <v>76</v>
      </c>
      <c r="BG222" s="44" t="s">
        <v>76</v>
      </c>
      <c r="BH222" s="44" t="s">
        <v>76</v>
      </c>
      <c r="BI222" s="44" t="s">
        <v>76</v>
      </c>
      <c r="BJ222" s="44" t="s">
        <v>76</v>
      </c>
      <c r="BK222" s="44" t="s">
        <v>76</v>
      </c>
      <c r="BL222" s="44" t="s">
        <v>76</v>
      </c>
      <c r="BM222" s="44" t="s">
        <v>76</v>
      </c>
      <c r="BN222" s="44" t="s">
        <v>76</v>
      </c>
      <c r="BO222" s="36"/>
      <c r="BP222" s="36"/>
      <c r="BQ222" s="36"/>
    </row>
    <row r="223" spans="1:69" ht="91.5" customHeight="1">
      <c r="A223" s="36"/>
      <c r="B223" s="36" t="s">
        <v>84</v>
      </c>
      <c r="C223" s="80" t="s">
        <v>846</v>
      </c>
      <c r="D223" s="80" t="s">
        <v>1078</v>
      </c>
      <c r="E223" s="109" t="s">
        <v>1669</v>
      </c>
      <c r="F223" s="42">
        <v>2018</v>
      </c>
      <c r="G223" s="146">
        <v>43321</v>
      </c>
      <c r="H223" s="42" t="s">
        <v>1670</v>
      </c>
      <c r="I223" s="36" t="s">
        <v>1671</v>
      </c>
      <c r="J223" s="36" t="s">
        <v>76</v>
      </c>
      <c r="K223" s="42" t="s">
        <v>389</v>
      </c>
      <c r="L223" s="36" t="s">
        <v>549</v>
      </c>
      <c r="M223" s="129">
        <v>43403</v>
      </c>
      <c r="N223" s="85" t="s">
        <v>339</v>
      </c>
      <c r="O223" s="85" t="s">
        <v>76</v>
      </c>
      <c r="P223" s="36" t="s">
        <v>1672</v>
      </c>
      <c r="Q223" s="36" t="s">
        <v>131</v>
      </c>
      <c r="R223" s="36" t="s">
        <v>1673</v>
      </c>
      <c r="S223" s="36" t="s">
        <v>1674</v>
      </c>
      <c r="T223" s="106">
        <v>159484244</v>
      </c>
      <c r="U223" s="107">
        <v>0</v>
      </c>
      <c r="V223" s="106">
        <v>0</v>
      </c>
      <c r="W223" s="135">
        <v>0</v>
      </c>
      <c r="X223" s="145"/>
      <c r="Y223" s="36" t="s">
        <v>1011</v>
      </c>
      <c r="Z223" s="36" t="s">
        <v>1675</v>
      </c>
      <c r="AA223" s="36" t="s">
        <v>1676</v>
      </c>
      <c r="AB223" s="36" t="s">
        <v>130</v>
      </c>
      <c r="AC223" s="36" t="s">
        <v>95</v>
      </c>
      <c r="AD223" s="36" t="s">
        <v>1013</v>
      </c>
      <c r="AE223" s="36" t="s">
        <v>1677</v>
      </c>
      <c r="AF223" s="36" t="s">
        <v>131</v>
      </c>
      <c r="AG223" s="36" t="s">
        <v>112</v>
      </c>
      <c r="AH223" s="129">
        <v>44320</v>
      </c>
      <c r="AI223" s="36" t="s">
        <v>547</v>
      </c>
      <c r="AJ223" s="43" t="s">
        <v>84</v>
      </c>
      <c r="AK223" s="44">
        <v>37055117</v>
      </c>
      <c r="AL223" s="43" t="s">
        <v>76</v>
      </c>
      <c r="AM223" s="36" t="s">
        <v>1106</v>
      </c>
      <c r="AN223" s="36" t="s">
        <v>1678</v>
      </c>
      <c r="AO223" s="36"/>
      <c r="AP223" s="143">
        <v>44417</v>
      </c>
      <c r="AQ223" s="143">
        <v>44477</v>
      </c>
      <c r="AR223" s="36" t="s">
        <v>131</v>
      </c>
      <c r="AS223" s="208">
        <v>37055117</v>
      </c>
      <c r="AT223" s="208">
        <v>0</v>
      </c>
      <c r="AU223" s="208">
        <v>4784527</v>
      </c>
      <c r="AV223" s="208"/>
      <c r="AW223" s="36" t="s">
        <v>1679</v>
      </c>
      <c r="AX223" s="36"/>
      <c r="AY223" s="36" t="s">
        <v>1678</v>
      </c>
      <c r="AZ223" s="36"/>
      <c r="BA223" s="36"/>
      <c r="BB223" s="36"/>
      <c r="BC223" s="36" t="s">
        <v>1680</v>
      </c>
      <c r="BD223" s="36"/>
      <c r="BE223" s="36" t="s">
        <v>1681</v>
      </c>
      <c r="BF223" s="36" t="s">
        <v>1306</v>
      </c>
      <c r="BG223" s="36" t="s">
        <v>1682</v>
      </c>
      <c r="BH223" s="208">
        <v>41839644</v>
      </c>
      <c r="BI223" s="209">
        <v>0</v>
      </c>
      <c r="BJ223" s="208">
        <v>41839644</v>
      </c>
      <c r="BK223" s="143">
        <v>44456</v>
      </c>
      <c r="BL223" s="143">
        <v>44578</v>
      </c>
      <c r="BM223" s="143">
        <v>44504</v>
      </c>
      <c r="BN223" s="36"/>
      <c r="BO223" s="36"/>
      <c r="BP223" s="36"/>
      <c r="BQ223" s="36"/>
    </row>
    <row r="224" spans="1:69" ht="91.5" customHeight="1">
      <c r="A224" s="42"/>
      <c r="B224" s="42" t="s">
        <v>88</v>
      </c>
      <c r="C224" s="109" t="s">
        <v>1683</v>
      </c>
      <c r="D224" s="109" t="s">
        <v>70</v>
      </c>
      <c r="E224" s="109" t="s">
        <v>1684</v>
      </c>
      <c r="F224" s="42">
        <v>2023</v>
      </c>
      <c r="G224" s="146">
        <v>44831</v>
      </c>
      <c r="H224" s="42" t="s">
        <v>1685</v>
      </c>
      <c r="I224" s="42" t="s">
        <v>1686</v>
      </c>
      <c r="J224" s="42" t="s">
        <v>76</v>
      </c>
      <c r="K224" s="42" t="s">
        <v>74</v>
      </c>
      <c r="L224" s="42" t="s">
        <v>141</v>
      </c>
      <c r="M224" s="146">
        <v>45081</v>
      </c>
      <c r="N224" s="185" t="s">
        <v>208</v>
      </c>
      <c r="O224" s="185" t="s">
        <v>76</v>
      </c>
      <c r="P224" s="42" t="s">
        <v>1687</v>
      </c>
      <c r="Q224" s="42" t="s">
        <v>131</v>
      </c>
      <c r="R224" s="42" t="s">
        <v>1688</v>
      </c>
      <c r="S224" s="42" t="s">
        <v>1689</v>
      </c>
      <c r="T224" s="106">
        <v>701528725</v>
      </c>
      <c r="U224" s="107">
        <v>708470377.33000004</v>
      </c>
      <c r="V224" s="106">
        <v>646889590</v>
      </c>
      <c r="W224" s="135">
        <v>0</v>
      </c>
      <c r="X224" s="82" t="s">
        <v>77</v>
      </c>
      <c r="Y224" s="42" t="s">
        <v>1114</v>
      </c>
      <c r="Z224" s="42" t="s">
        <v>763</v>
      </c>
      <c r="AA224" s="42" t="s">
        <v>763</v>
      </c>
      <c r="AB224" s="42" t="s">
        <v>109</v>
      </c>
      <c r="AC224" s="42" t="s">
        <v>101</v>
      </c>
      <c r="AD224" s="42" t="s">
        <v>845</v>
      </c>
      <c r="AE224" s="42" t="s">
        <v>821</v>
      </c>
      <c r="AF224" s="42" t="s">
        <v>131</v>
      </c>
      <c r="AG224" s="42" t="s">
        <v>225</v>
      </c>
      <c r="AH224" s="146"/>
      <c r="AI224" s="42" t="s">
        <v>87</v>
      </c>
      <c r="AJ224" s="188" t="s">
        <v>88</v>
      </c>
      <c r="AK224" s="187" t="s">
        <v>76</v>
      </c>
      <c r="AL224" s="187" t="s">
        <v>76</v>
      </c>
      <c r="AM224" s="187" t="s">
        <v>76</v>
      </c>
      <c r="AN224" s="187" t="s">
        <v>76</v>
      </c>
      <c r="AO224" s="187" t="s">
        <v>76</v>
      </c>
      <c r="AP224" s="187" t="s">
        <v>76</v>
      </c>
      <c r="AQ224" s="187" t="s">
        <v>76</v>
      </c>
      <c r="AR224" s="187" t="s">
        <v>76</v>
      </c>
      <c r="AS224" s="187" t="s">
        <v>76</v>
      </c>
      <c r="AT224" s="187" t="s">
        <v>76</v>
      </c>
      <c r="AU224" s="187" t="s">
        <v>76</v>
      </c>
      <c r="AV224" s="187"/>
      <c r="AW224" s="187" t="s">
        <v>76</v>
      </c>
      <c r="AX224" s="187"/>
      <c r="AY224" s="187" t="s">
        <v>76</v>
      </c>
      <c r="AZ224" s="187"/>
      <c r="BA224" s="187" t="s">
        <v>76</v>
      </c>
      <c r="BB224" s="187"/>
      <c r="BC224" s="187" t="s">
        <v>76</v>
      </c>
      <c r="BD224" s="187"/>
      <c r="BE224" s="187" t="s">
        <v>76</v>
      </c>
      <c r="BF224" s="187" t="s">
        <v>76</v>
      </c>
      <c r="BG224" s="187" t="s">
        <v>76</v>
      </c>
      <c r="BH224" s="187" t="s">
        <v>76</v>
      </c>
      <c r="BI224" s="187" t="s">
        <v>76</v>
      </c>
      <c r="BJ224" s="187" t="s">
        <v>76</v>
      </c>
      <c r="BK224" s="187" t="s">
        <v>76</v>
      </c>
      <c r="BL224" s="187" t="s">
        <v>76</v>
      </c>
      <c r="BM224" s="187" t="s">
        <v>76</v>
      </c>
      <c r="BN224" s="187" t="s">
        <v>76</v>
      </c>
      <c r="BO224" s="42"/>
      <c r="BP224" s="42"/>
      <c r="BQ224" s="42"/>
    </row>
    <row r="225" spans="1:69" ht="91.5" customHeight="1">
      <c r="A225" s="36"/>
      <c r="B225" s="36" t="s">
        <v>88</v>
      </c>
      <c r="C225" s="80" t="s">
        <v>1690</v>
      </c>
      <c r="D225" s="80" t="s">
        <v>70</v>
      </c>
      <c r="E225" s="109" t="s">
        <v>1691</v>
      </c>
      <c r="F225" s="42">
        <v>2023</v>
      </c>
      <c r="G225" s="146">
        <v>44844</v>
      </c>
      <c r="H225" s="42" t="s">
        <v>1692</v>
      </c>
      <c r="I225" s="36" t="s">
        <v>1693</v>
      </c>
      <c r="J225" s="36" t="s">
        <v>1694</v>
      </c>
      <c r="K225" s="42" t="s">
        <v>74</v>
      </c>
      <c r="L225" s="36" t="s">
        <v>91</v>
      </c>
      <c r="M225" s="129">
        <v>45002</v>
      </c>
      <c r="N225" s="85" t="s">
        <v>208</v>
      </c>
      <c r="O225" s="125">
        <v>0</v>
      </c>
      <c r="P225" s="36" t="s">
        <v>76</v>
      </c>
      <c r="Q225" s="36" t="s">
        <v>131</v>
      </c>
      <c r="R225" s="36" t="s">
        <v>1695</v>
      </c>
      <c r="S225" s="36" t="s">
        <v>1143</v>
      </c>
      <c r="T225" s="106">
        <v>81580920</v>
      </c>
      <c r="U225" s="107">
        <v>84478389.939999998</v>
      </c>
      <c r="V225" s="106">
        <v>0</v>
      </c>
      <c r="W225" s="135">
        <v>0</v>
      </c>
      <c r="X225" s="145" t="s">
        <v>254</v>
      </c>
      <c r="Y225" s="36" t="s">
        <v>1114</v>
      </c>
      <c r="Z225" s="36" t="s">
        <v>1334</v>
      </c>
      <c r="AA225" s="36" t="s">
        <v>1334</v>
      </c>
      <c r="AB225" s="36" t="s">
        <v>1367</v>
      </c>
      <c r="AC225" s="36" t="s">
        <v>1528</v>
      </c>
      <c r="AD225" s="36" t="s">
        <v>1696</v>
      </c>
      <c r="AE225" s="36" t="s">
        <v>1191</v>
      </c>
      <c r="AF225" s="36" t="s">
        <v>131</v>
      </c>
      <c r="AG225" s="36" t="s">
        <v>85</v>
      </c>
      <c r="AH225" s="129">
        <v>45252</v>
      </c>
      <c r="AI225" s="36" t="s">
        <v>547</v>
      </c>
      <c r="AJ225" s="43" t="s">
        <v>88</v>
      </c>
      <c r="AK225" s="36" t="s">
        <v>76</v>
      </c>
      <c r="AL225" s="36" t="s">
        <v>76</v>
      </c>
      <c r="AM225" s="44" t="s">
        <v>76</v>
      </c>
      <c r="AN225" s="44" t="s">
        <v>76</v>
      </c>
      <c r="AO225" s="44" t="s">
        <v>76</v>
      </c>
      <c r="AP225" s="44" t="s">
        <v>76</v>
      </c>
      <c r="AQ225" s="44" t="s">
        <v>76</v>
      </c>
      <c r="AR225" s="44" t="s">
        <v>76</v>
      </c>
      <c r="AS225" s="44" t="s">
        <v>76</v>
      </c>
      <c r="AT225" s="44" t="s">
        <v>76</v>
      </c>
      <c r="AU225" s="44" t="s">
        <v>76</v>
      </c>
      <c r="AV225" s="44"/>
      <c r="AW225" s="44" t="s">
        <v>76</v>
      </c>
      <c r="AX225" s="44"/>
      <c r="AY225" s="44" t="s">
        <v>76</v>
      </c>
      <c r="AZ225" s="44"/>
      <c r="BA225" s="44" t="s">
        <v>76</v>
      </c>
      <c r="BB225" s="44"/>
      <c r="BC225" s="44" t="s">
        <v>76</v>
      </c>
      <c r="BD225" s="44"/>
      <c r="BE225" s="44" t="s">
        <v>76</v>
      </c>
      <c r="BF225" s="44" t="s">
        <v>76</v>
      </c>
      <c r="BG225" s="44" t="s">
        <v>76</v>
      </c>
      <c r="BH225" s="44" t="s">
        <v>76</v>
      </c>
      <c r="BI225" s="44" t="s">
        <v>76</v>
      </c>
      <c r="BJ225" s="44" t="s">
        <v>76</v>
      </c>
      <c r="BK225" s="44" t="s">
        <v>76</v>
      </c>
      <c r="BL225" s="44" t="s">
        <v>76</v>
      </c>
      <c r="BM225" s="44" t="s">
        <v>76</v>
      </c>
      <c r="BN225" s="44" t="s">
        <v>76</v>
      </c>
      <c r="BO225" s="36"/>
      <c r="BP225" s="36"/>
      <c r="BQ225" s="36"/>
    </row>
    <row r="226" spans="1:69" ht="91.5" customHeight="1">
      <c r="A226" s="36"/>
      <c r="B226" s="36" t="s">
        <v>88</v>
      </c>
      <c r="C226" s="80" t="s">
        <v>1697</v>
      </c>
      <c r="D226" s="80" t="s">
        <v>70</v>
      </c>
      <c r="E226" s="109" t="s">
        <v>1698</v>
      </c>
      <c r="F226" s="42">
        <v>2023</v>
      </c>
      <c r="G226" s="146">
        <v>44825</v>
      </c>
      <c r="H226" s="42" t="s">
        <v>1699</v>
      </c>
      <c r="I226" s="36" t="s">
        <v>1686</v>
      </c>
      <c r="J226" s="36" t="s">
        <v>1700</v>
      </c>
      <c r="K226" s="42" t="s">
        <v>74</v>
      </c>
      <c r="L226" s="36" t="s">
        <v>141</v>
      </c>
      <c r="M226" s="129">
        <v>45002</v>
      </c>
      <c r="N226" s="85" t="s">
        <v>360</v>
      </c>
      <c r="O226" s="125">
        <v>1</v>
      </c>
      <c r="P226" s="36" t="s">
        <v>1701</v>
      </c>
      <c r="Q226" s="36" t="s">
        <v>131</v>
      </c>
      <c r="R226" s="36" t="s">
        <v>1702</v>
      </c>
      <c r="S226" s="36" t="s">
        <v>1689</v>
      </c>
      <c r="T226" s="106">
        <v>1983057450</v>
      </c>
      <c r="U226" s="163">
        <v>2011603780.3900001</v>
      </c>
      <c r="V226" s="163" t="s">
        <v>1703</v>
      </c>
      <c r="W226" s="135">
        <v>0</v>
      </c>
      <c r="X226" s="145" t="s">
        <v>77</v>
      </c>
      <c r="Y226" s="36" t="s">
        <v>1114</v>
      </c>
      <c r="Z226" s="36" t="s">
        <v>1334</v>
      </c>
      <c r="AA226" s="36" t="s">
        <v>1334</v>
      </c>
      <c r="AB226" s="36" t="s">
        <v>94</v>
      </c>
      <c r="AC226" s="36" t="s">
        <v>1353</v>
      </c>
      <c r="AD226" s="36" t="s">
        <v>1622</v>
      </c>
      <c r="AE226" s="36" t="s">
        <v>1272</v>
      </c>
      <c r="AF226" s="36" t="s">
        <v>131</v>
      </c>
      <c r="AG226" s="36" t="s">
        <v>225</v>
      </c>
      <c r="AH226" s="129"/>
      <c r="AI226" s="36" t="s">
        <v>87</v>
      </c>
      <c r="AJ226" s="43" t="s">
        <v>88</v>
      </c>
      <c r="AK226" s="36" t="s">
        <v>76</v>
      </c>
      <c r="AL226" s="36" t="s">
        <v>76</v>
      </c>
      <c r="AM226" s="44" t="s">
        <v>76</v>
      </c>
      <c r="AN226" s="44" t="s">
        <v>76</v>
      </c>
      <c r="AO226" s="44" t="s">
        <v>76</v>
      </c>
      <c r="AP226" s="44" t="s">
        <v>76</v>
      </c>
      <c r="AQ226" s="44" t="s">
        <v>76</v>
      </c>
      <c r="AR226" s="44" t="s">
        <v>76</v>
      </c>
      <c r="AS226" s="44" t="s">
        <v>76</v>
      </c>
      <c r="AT226" s="44" t="s">
        <v>76</v>
      </c>
      <c r="AU226" s="44" t="s">
        <v>76</v>
      </c>
      <c r="AV226" s="44"/>
      <c r="AW226" s="44" t="s">
        <v>76</v>
      </c>
      <c r="AX226" s="44"/>
      <c r="AY226" s="44" t="s">
        <v>76</v>
      </c>
      <c r="AZ226" s="44"/>
      <c r="BA226" s="44" t="s">
        <v>76</v>
      </c>
      <c r="BB226" s="44"/>
      <c r="BC226" s="44" t="s">
        <v>76</v>
      </c>
      <c r="BD226" s="44"/>
      <c r="BE226" s="44" t="s">
        <v>76</v>
      </c>
      <c r="BF226" s="44" t="s">
        <v>76</v>
      </c>
      <c r="BG226" s="44" t="s">
        <v>76</v>
      </c>
      <c r="BH226" s="44" t="s">
        <v>76</v>
      </c>
      <c r="BI226" s="44" t="s">
        <v>76</v>
      </c>
      <c r="BJ226" s="44" t="s">
        <v>76</v>
      </c>
      <c r="BK226" s="44" t="s">
        <v>76</v>
      </c>
      <c r="BL226" s="44" t="s">
        <v>76</v>
      </c>
      <c r="BM226" s="44" t="s">
        <v>76</v>
      </c>
      <c r="BN226" s="44" t="s">
        <v>76</v>
      </c>
      <c r="BO226" s="36"/>
      <c r="BP226" s="36"/>
      <c r="BQ226" s="36"/>
    </row>
    <row r="227" spans="1:69" ht="91.5" customHeight="1">
      <c r="A227" s="36"/>
      <c r="B227" s="36" t="s">
        <v>88</v>
      </c>
      <c r="C227" s="80" t="s">
        <v>1704</v>
      </c>
      <c r="D227" s="80" t="s">
        <v>70</v>
      </c>
      <c r="E227" s="109" t="s">
        <v>1705</v>
      </c>
      <c r="F227" s="42">
        <v>2023</v>
      </c>
      <c r="G227" s="146">
        <v>44858</v>
      </c>
      <c r="H227" s="42" t="s">
        <v>1706</v>
      </c>
      <c r="I227" s="36" t="s">
        <v>1707</v>
      </c>
      <c r="J227" s="36" t="s">
        <v>76</v>
      </c>
      <c r="K227" s="42" t="s">
        <v>74</v>
      </c>
      <c r="L227" s="36" t="s">
        <v>75</v>
      </c>
      <c r="M227" s="129">
        <v>44979</v>
      </c>
      <c r="N227" s="85" t="s">
        <v>360</v>
      </c>
      <c r="O227" s="85" t="s">
        <v>76</v>
      </c>
      <c r="P227" s="36" t="s">
        <v>1100</v>
      </c>
      <c r="Q227" s="36" t="s">
        <v>131</v>
      </c>
      <c r="R227" s="36" t="s">
        <v>1708</v>
      </c>
      <c r="S227" s="36" t="s">
        <v>1178</v>
      </c>
      <c r="T227" s="106">
        <v>0</v>
      </c>
      <c r="U227" s="107">
        <v>0</v>
      </c>
      <c r="V227" s="106">
        <v>0</v>
      </c>
      <c r="W227" s="135">
        <v>0</v>
      </c>
      <c r="X227" s="145" t="s">
        <v>92</v>
      </c>
      <c r="Y227" s="36" t="s">
        <v>1114</v>
      </c>
      <c r="Z227" s="36" t="s">
        <v>763</v>
      </c>
      <c r="AA227" s="36" t="s">
        <v>763</v>
      </c>
      <c r="AB227" s="36" t="s">
        <v>94</v>
      </c>
      <c r="AC227" s="36" t="s">
        <v>1353</v>
      </c>
      <c r="AD227" s="36" t="s">
        <v>1709</v>
      </c>
      <c r="AE227" s="36" t="s">
        <v>1710</v>
      </c>
      <c r="AF227" s="36" t="s">
        <v>131</v>
      </c>
      <c r="AG227" s="36" t="s">
        <v>300</v>
      </c>
      <c r="AH227" s="129"/>
      <c r="AI227" s="36" t="s">
        <v>547</v>
      </c>
      <c r="AJ227" s="43" t="s">
        <v>88</v>
      </c>
      <c r="AK227" s="36" t="s">
        <v>76</v>
      </c>
      <c r="AL227" s="36" t="s">
        <v>76</v>
      </c>
      <c r="AM227" s="36" t="s">
        <v>76</v>
      </c>
      <c r="AN227" s="36" t="s">
        <v>76</v>
      </c>
      <c r="AO227" s="36" t="s">
        <v>76</v>
      </c>
      <c r="AP227" s="36" t="s">
        <v>76</v>
      </c>
      <c r="AQ227" s="36" t="s">
        <v>76</v>
      </c>
      <c r="AR227" s="36" t="s">
        <v>76</v>
      </c>
      <c r="AS227" s="36" t="s">
        <v>76</v>
      </c>
      <c r="AT227" s="36" t="s">
        <v>76</v>
      </c>
      <c r="AU227" s="36" t="s">
        <v>76</v>
      </c>
      <c r="AV227" s="36"/>
      <c r="AW227" s="36" t="s">
        <v>76</v>
      </c>
      <c r="AX227" s="36"/>
      <c r="AY227" s="36" t="s">
        <v>76</v>
      </c>
      <c r="AZ227" s="36"/>
      <c r="BA227" s="36" t="s">
        <v>76</v>
      </c>
      <c r="BB227" s="36"/>
      <c r="BC227" s="36" t="s">
        <v>76</v>
      </c>
      <c r="BD227" s="36"/>
      <c r="BE227" s="36" t="s">
        <v>76</v>
      </c>
      <c r="BF227" s="36" t="s">
        <v>76</v>
      </c>
      <c r="BG227" s="36" t="s">
        <v>76</v>
      </c>
      <c r="BH227" s="36" t="s">
        <v>76</v>
      </c>
      <c r="BI227" s="36" t="s">
        <v>76</v>
      </c>
      <c r="BJ227" s="36" t="s">
        <v>76</v>
      </c>
      <c r="BK227" s="36" t="s">
        <v>76</v>
      </c>
      <c r="BL227" s="36" t="s">
        <v>76</v>
      </c>
      <c r="BM227" s="36" t="s">
        <v>76</v>
      </c>
      <c r="BN227" s="36" t="s">
        <v>76</v>
      </c>
      <c r="BO227" s="36"/>
      <c r="BP227" s="36"/>
      <c r="BQ227" s="36"/>
    </row>
    <row r="228" spans="1:69" ht="129" customHeight="1">
      <c r="A228" s="36"/>
      <c r="B228" s="36" t="s">
        <v>84</v>
      </c>
      <c r="C228" s="80" t="s">
        <v>846</v>
      </c>
      <c r="D228" s="80" t="s">
        <v>70</v>
      </c>
      <c r="E228" s="210" t="s">
        <v>1711</v>
      </c>
      <c r="F228" s="36">
        <v>2022</v>
      </c>
      <c r="G228" s="129">
        <v>44586</v>
      </c>
      <c r="H228" s="36" t="s">
        <v>1598</v>
      </c>
      <c r="I228" s="36" t="s">
        <v>1712</v>
      </c>
      <c r="J228" s="36" t="s">
        <v>76</v>
      </c>
      <c r="K228" s="42" t="s">
        <v>74</v>
      </c>
      <c r="L228" s="36" t="s">
        <v>1217</v>
      </c>
      <c r="M228" s="129">
        <v>44585</v>
      </c>
      <c r="N228" s="85" t="s">
        <v>360</v>
      </c>
      <c r="O228" s="85" t="s">
        <v>76</v>
      </c>
      <c r="P228" s="36" t="s">
        <v>1633</v>
      </c>
      <c r="Q228" s="36" t="s">
        <v>131</v>
      </c>
      <c r="R228" s="36" t="s">
        <v>1713</v>
      </c>
      <c r="S228" s="36" t="s">
        <v>1714</v>
      </c>
      <c r="T228" s="147">
        <v>10902230</v>
      </c>
      <c r="U228" s="163">
        <v>0</v>
      </c>
      <c r="V228" s="147">
        <v>0</v>
      </c>
      <c r="W228" s="164">
        <v>0</v>
      </c>
      <c r="X228" s="145" t="s">
        <v>76</v>
      </c>
      <c r="Y228" s="36" t="s">
        <v>1114</v>
      </c>
      <c r="Z228" s="36" t="s">
        <v>1715</v>
      </c>
      <c r="AA228" s="36" t="s">
        <v>1715</v>
      </c>
      <c r="AB228" s="36" t="s">
        <v>130</v>
      </c>
      <c r="AC228" s="36" t="s">
        <v>95</v>
      </c>
      <c r="AD228" s="36" t="s">
        <v>1716</v>
      </c>
      <c r="AE228" s="36" t="s">
        <v>1605</v>
      </c>
      <c r="AF228" s="36" t="s">
        <v>131</v>
      </c>
      <c r="AG228" s="36" t="s">
        <v>85</v>
      </c>
      <c r="AH228" s="129">
        <v>44586</v>
      </c>
      <c r="AI228" s="36" t="s">
        <v>547</v>
      </c>
      <c r="AJ228" s="43" t="s">
        <v>84</v>
      </c>
      <c r="AK228" s="44" t="s">
        <v>76</v>
      </c>
      <c r="AL228" s="43" t="s">
        <v>76</v>
      </c>
      <c r="AM228" s="43" t="s">
        <v>76</v>
      </c>
      <c r="AN228" s="43" t="s">
        <v>76</v>
      </c>
      <c r="AO228" s="43" t="s">
        <v>76</v>
      </c>
      <c r="AP228" s="143" t="s">
        <v>76</v>
      </c>
      <c r="AQ228" s="143" t="s">
        <v>76</v>
      </c>
      <c r="AR228" s="43"/>
      <c r="AS228" s="43" t="s">
        <v>76</v>
      </c>
      <c r="AT228" s="43" t="s">
        <v>76</v>
      </c>
      <c r="AU228" s="44" t="s">
        <v>76</v>
      </c>
      <c r="AV228" s="44"/>
      <c r="AW228" s="44" t="s">
        <v>76</v>
      </c>
      <c r="AX228" s="44"/>
      <c r="AY228" s="44" t="s">
        <v>76</v>
      </c>
      <c r="AZ228" s="44"/>
      <c r="BA228" s="44" t="s">
        <v>76</v>
      </c>
      <c r="BB228" s="44"/>
      <c r="BC228" s="44" t="s">
        <v>76</v>
      </c>
      <c r="BD228" s="44"/>
      <c r="BE228" s="44" t="s">
        <v>76</v>
      </c>
      <c r="BF228" s="44" t="s">
        <v>76</v>
      </c>
      <c r="BG228" s="44" t="s">
        <v>76</v>
      </c>
      <c r="BH228" s="44" t="s">
        <v>76</v>
      </c>
      <c r="BI228" s="44" t="s">
        <v>76</v>
      </c>
      <c r="BJ228" s="44" t="s">
        <v>76</v>
      </c>
      <c r="BK228" s="44" t="s">
        <v>76</v>
      </c>
      <c r="BL228" s="44" t="s">
        <v>76</v>
      </c>
      <c r="BM228" s="44" t="s">
        <v>76</v>
      </c>
      <c r="BN228" s="36"/>
      <c r="BO228" s="36"/>
      <c r="BP228" s="36"/>
      <c r="BQ228" s="36"/>
    </row>
    <row r="229" spans="1:69" ht="129" customHeight="1">
      <c r="A229" s="42"/>
      <c r="B229" s="36" t="s">
        <v>84</v>
      </c>
      <c r="C229" s="80" t="s">
        <v>846</v>
      </c>
      <c r="D229" s="80" t="s">
        <v>70</v>
      </c>
      <c r="E229" s="190" t="s">
        <v>1717</v>
      </c>
      <c r="F229" s="36">
        <v>2022</v>
      </c>
      <c r="G229" s="129">
        <v>44827</v>
      </c>
      <c r="H229" s="42" t="s">
        <v>1718</v>
      </c>
      <c r="I229" s="42" t="s">
        <v>1718</v>
      </c>
      <c r="J229" s="80" t="s">
        <v>1719</v>
      </c>
      <c r="K229" s="42" t="s">
        <v>74</v>
      </c>
      <c r="L229" s="36" t="s">
        <v>913</v>
      </c>
      <c r="M229" s="129">
        <v>44819</v>
      </c>
      <c r="N229" s="85" t="s">
        <v>360</v>
      </c>
      <c r="O229" s="85" t="s">
        <v>76</v>
      </c>
      <c r="P229" s="36" t="s">
        <v>1151</v>
      </c>
      <c r="Q229" s="36" t="s">
        <v>133</v>
      </c>
      <c r="R229" s="36" t="s">
        <v>1720</v>
      </c>
      <c r="S229" s="42" t="s">
        <v>1428</v>
      </c>
      <c r="T229" s="106">
        <v>231368127.50999999</v>
      </c>
      <c r="U229" s="107">
        <v>257818361</v>
      </c>
      <c r="V229" s="106">
        <v>0</v>
      </c>
      <c r="W229" s="135">
        <v>0</v>
      </c>
      <c r="X229" s="82" t="s">
        <v>76</v>
      </c>
      <c r="Y229" s="36" t="s">
        <v>1114</v>
      </c>
      <c r="Z229" s="36" t="s">
        <v>1721</v>
      </c>
      <c r="AA229" s="36" t="s">
        <v>1721</v>
      </c>
      <c r="AB229" s="36" t="s">
        <v>1224</v>
      </c>
      <c r="AC229" s="36" t="s">
        <v>1722</v>
      </c>
      <c r="AD229" s="36" t="s">
        <v>1723</v>
      </c>
      <c r="AE229" s="36" t="s">
        <v>821</v>
      </c>
      <c r="AF229" s="36" t="s">
        <v>131</v>
      </c>
      <c r="AG229" s="36" t="s">
        <v>85</v>
      </c>
      <c r="AH229" s="129"/>
      <c r="AI229" s="36" t="s">
        <v>87</v>
      </c>
      <c r="AJ229" s="43" t="s">
        <v>84</v>
      </c>
      <c r="AK229" s="44"/>
      <c r="AL229" s="43"/>
      <c r="AM229" s="43"/>
      <c r="AN229" s="43"/>
      <c r="AO229" s="43"/>
      <c r="AP229" s="43"/>
      <c r="AQ229" s="43"/>
      <c r="AR229" s="43"/>
      <c r="AS229" s="43"/>
      <c r="AT229" s="43"/>
      <c r="AU229" s="43"/>
      <c r="AV229" s="43"/>
      <c r="AW229" s="43"/>
      <c r="AX229" s="43"/>
      <c r="AY229" s="43"/>
      <c r="AZ229" s="43"/>
      <c r="BA229" s="43"/>
      <c r="BB229" s="43"/>
      <c r="BC229" s="43"/>
      <c r="BD229" s="43"/>
      <c r="BE229" s="43"/>
      <c r="BF229" s="43"/>
      <c r="BG229" s="43"/>
      <c r="BH229" s="43"/>
      <c r="BI229" s="43"/>
      <c r="BJ229" s="43"/>
      <c r="BK229" s="43"/>
      <c r="BL229" s="43"/>
      <c r="BM229" s="43"/>
      <c r="BN229" s="36"/>
      <c r="BO229" s="36"/>
      <c r="BP229" s="36"/>
      <c r="BQ229" s="36"/>
    </row>
    <row r="230" spans="1:69" ht="91.5" customHeight="1">
      <c r="A230" s="36"/>
      <c r="B230" s="36" t="s">
        <v>84</v>
      </c>
      <c r="C230" s="80" t="s">
        <v>846</v>
      </c>
      <c r="D230" s="80" t="s">
        <v>1078</v>
      </c>
      <c r="E230" s="109" t="s">
        <v>1724</v>
      </c>
      <c r="F230" s="36">
        <v>2022</v>
      </c>
      <c r="G230" s="129">
        <v>44650</v>
      </c>
      <c r="H230" s="42" t="s">
        <v>1725</v>
      </c>
      <c r="I230" s="36" t="s">
        <v>1726</v>
      </c>
      <c r="J230" s="80" t="s">
        <v>1727</v>
      </c>
      <c r="K230" s="42" t="s">
        <v>389</v>
      </c>
      <c r="L230" s="36" t="s">
        <v>549</v>
      </c>
      <c r="M230" s="129" t="s">
        <v>1728</v>
      </c>
      <c r="N230" s="85" t="s">
        <v>360</v>
      </c>
      <c r="O230" s="85" t="s">
        <v>76</v>
      </c>
      <c r="P230" s="36" t="s">
        <v>1331</v>
      </c>
      <c r="Q230" s="36" t="s">
        <v>131</v>
      </c>
      <c r="R230" s="36" t="s">
        <v>1729</v>
      </c>
      <c r="S230" s="36" t="s">
        <v>1169</v>
      </c>
      <c r="T230" s="106">
        <v>80000000</v>
      </c>
      <c r="U230" s="107">
        <v>0</v>
      </c>
      <c r="V230" s="106">
        <v>0</v>
      </c>
      <c r="W230" s="135">
        <v>0</v>
      </c>
      <c r="X230" s="82" t="s">
        <v>76</v>
      </c>
      <c r="Y230" s="36" t="s">
        <v>1114</v>
      </c>
      <c r="Z230" s="36" t="s">
        <v>1076</v>
      </c>
      <c r="AA230" s="36" t="s">
        <v>1076</v>
      </c>
      <c r="AB230" s="36" t="s">
        <v>130</v>
      </c>
      <c r="AC230" s="36" t="s">
        <v>95</v>
      </c>
      <c r="AD230" s="36" t="s">
        <v>1730</v>
      </c>
      <c r="AE230" s="36" t="s">
        <v>1731</v>
      </c>
      <c r="AF230" s="36" t="s">
        <v>131</v>
      </c>
      <c r="AG230" s="36" t="s">
        <v>85</v>
      </c>
      <c r="AH230" s="129"/>
      <c r="AI230" s="36" t="s">
        <v>547</v>
      </c>
      <c r="AJ230" s="43" t="s">
        <v>84</v>
      </c>
      <c r="AK230" s="44" t="s">
        <v>76</v>
      </c>
      <c r="AL230" s="43" t="s">
        <v>76</v>
      </c>
      <c r="AM230" s="36" t="s">
        <v>76</v>
      </c>
      <c r="AN230" s="43" t="s">
        <v>76</v>
      </c>
      <c r="AO230" s="43" t="s">
        <v>76</v>
      </c>
      <c r="AP230" s="43" t="s">
        <v>76</v>
      </c>
      <c r="AQ230" s="43" t="s">
        <v>76</v>
      </c>
      <c r="AR230" s="36"/>
      <c r="AS230" s="43" t="s">
        <v>76</v>
      </c>
      <c r="AT230" s="43" t="s">
        <v>76</v>
      </c>
      <c r="AU230" s="43" t="s">
        <v>76</v>
      </c>
      <c r="AV230" s="43"/>
      <c r="AW230" s="43" t="s">
        <v>76</v>
      </c>
      <c r="AX230" s="43"/>
      <c r="AY230" s="43" t="s">
        <v>76</v>
      </c>
      <c r="AZ230" s="43"/>
      <c r="BA230" s="43" t="s">
        <v>76</v>
      </c>
      <c r="BB230" s="43"/>
      <c r="BC230" s="43" t="s">
        <v>76</v>
      </c>
      <c r="BD230" s="43"/>
      <c r="BE230" s="43" t="s">
        <v>76</v>
      </c>
      <c r="BF230" s="43" t="s">
        <v>76</v>
      </c>
      <c r="BG230" s="43" t="s">
        <v>76</v>
      </c>
      <c r="BH230" s="43" t="s">
        <v>76</v>
      </c>
      <c r="BI230" s="43" t="s">
        <v>76</v>
      </c>
      <c r="BJ230" s="43" t="s">
        <v>76</v>
      </c>
      <c r="BK230" s="43" t="s">
        <v>76</v>
      </c>
      <c r="BL230" s="43" t="s">
        <v>76</v>
      </c>
      <c r="BM230" s="43" t="s">
        <v>76</v>
      </c>
      <c r="BN230" s="36"/>
      <c r="BO230" s="36"/>
      <c r="BP230" s="36"/>
      <c r="BQ230" s="36"/>
    </row>
    <row r="231" spans="1:69" ht="91.5" customHeight="1">
      <c r="A231" s="36"/>
      <c r="B231" s="36" t="s">
        <v>88</v>
      </c>
      <c r="C231" s="80" t="s">
        <v>1732</v>
      </c>
      <c r="D231" s="80" t="s">
        <v>70</v>
      </c>
      <c r="E231" s="109" t="s">
        <v>1733</v>
      </c>
      <c r="F231" s="42">
        <v>2023</v>
      </c>
      <c r="G231" s="146">
        <v>44907</v>
      </c>
      <c r="H231" s="42" t="s">
        <v>1734</v>
      </c>
      <c r="I231" s="36" t="s">
        <v>1735</v>
      </c>
      <c r="J231" s="36" t="s">
        <v>76</v>
      </c>
      <c r="K231" s="42" t="s">
        <v>74</v>
      </c>
      <c r="L231" s="36" t="s">
        <v>91</v>
      </c>
      <c r="M231" s="129">
        <v>44946</v>
      </c>
      <c r="N231" s="85" t="s">
        <v>360</v>
      </c>
      <c r="O231" s="85" t="s">
        <v>76</v>
      </c>
      <c r="P231" s="36" t="s">
        <v>1186</v>
      </c>
      <c r="Q231" s="36" t="s">
        <v>131</v>
      </c>
      <c r="R231" s="36" t="s">
        <v>1736</v>
      </c>
      <c r="S231" s="36" t="s">
        <v>1169</v>
      </c>
      <c r="T231" s="106">
        <v>55360519</v>
      </c>
      <c r="U231" s="107">
        <v>59167166.030000001</v>
      </c>
      <c r="V231" s="106">
        <v>54638029</v>
      </c>
      <c r="W231" s="135">
        <v>0</v>
      </c>
      <c r="X231" s="145" t="s">
        <v>254</v>
      </c>
      <c r="Y231" s="36" t="s">
        <v>1114</v>
      </c>
      <c r="Z231" s="36" t="s">
        <v>1163</v>
      </c>
      <c r="AA231" s="36" t="s">
        <v>1163</v>
      </c>
      <c r="AB231" s="36" t="s">
        <v>100</v>
      </c>
      <c r="AC231" s="36" t="s">
        <v>429</v>
      </c>
      <c r="AD231" s="36" t="s">
        <v>1737</v>
      </c>
      <c r="AE231" s="36" t="s">
        <v>1738</v>
      </c>
      <c r="AF231" s="36" t="s">
        <v>131</v>
      </c>
      <c r="AG231" s="36" t="s">
        <v>721</v>
      </c>
      <c r="AH231" s="129"/>
      <c r="AI231" s="36" t="s">
        <v>1739</v>
      </c>
      <c r="AJ231" s="43" t="s">
        <v>88</v>
      </c>
      <c r="AK231" s="36" t="s">
        <v>76</v>
      </c>
      <c r="AL231" s="36" t="s">
        <v>76</v>
      </c>
      <c r="AM231" s="36" t="s">
        <v>76</v>
      </c>
      <c r="AN231" s="36" t="s">
        <v>76</v>
      </c>
      <c r="AO231" s="36" t="s">
        <v>76</v>
      </c>
      <c r="AP231" s="36" t="s">
        <v>76</v>
      </c>
      <c r="AQ231" s="36" t="s">
        <v>76</v>
      </c>
      <c r="AR231" s="36" t="s">
        <v>76</v>
      </c>
      <c r="AS231" s="36" t="s">
        <v>76</v>
      </c>
      <c r="AT231" s="36" t="s">
        <v>76</v>
      </c>
      <c r="AU231" s="36" t="s">
        <v>76</v>
      </c>
      <c r="AV231" s="36"/>
      <c r="AW231" s="36" t="s">
        <v>76</v>
      </c>
      <c r="AX231" s="36"/>
      <c r="AY231" s="36" t="s">
        <v>76</v>
      </c>
      <c r="AZ231" s="36"/>
      <c r="BA231" s="36" t="s">
        <v>76</v>
      </c>
      <c r="BB231" s="36"/>
      <c r="BC231" s="36" t="s">
        <v>76</v>
      </c>
      <c r="BD231" s="36"/>
      <c r="BE231" s="36" t="s">
        <v>76</v>
      </c>
      <c r="BF231" s="36" t="s">
        <v>76</v>
      </c>
      <c r="BG231" s="36" t="s">
        <v>76</v>
      </c>
      <c r="BH231" s="36" t="s">
        <v>76</v>
      </c>
      <c r="BI231" s="36" t="s">
        <v>76</v>
      </c>
      <c r="BJ231" s="36" t="s">
        <v>76</v>
      </c>
      <c r="BK231" s="36" t="s">
        <v>76</v>
      </c>
      <c r="BL231" s="36" t="s">
        <v>76</v>
      </c>
      <c r="BM231" s="36" t="s">
        <v>76</v>
      </c>
      <c r="BN231" s="36" t="s">
        <v>76</v>
      </c>
      <c r="BO231" s="36"/>
      <c r="BP231" s="36"/>
      <c r="BQ231" s="36"/>
    </row>
    <row r="232" spans="1:69" ht="91.5" customHeight="1">
      <c r="A232" s="36"/>
      <c r="B232" s="36" t="s">
        <v>88</v>
      </c>
      <c r="C232" s="80" t="s">
        <v>1740</v>
      </c>
      <c r="D232" s="80" t="s">
        <v>70</v>
      </c>
      <c r="E232" s="109" t="s">
        <v>1741</v>
      </c>
      <c r="F232" s="42">
        <v>2022</v>
      </c>
      <c r="G232" s="146">
        <v>44862</v>
      </c>
      <c r="H232" s="42" t="s">
        <v>1742</v>
      </c>
      <c r="I232" s="36" t="s">
        <v>1743</v>
      </c>
      <c r="J232" s="36" t="s">
        <v>76</v>
      </c>
      <c r="K232" s="37" t="s">
        <v>448</v>
      </c>
      <c r="L232" s="36" t="s">
        <v>1217</v>
      </c>
      <c r="M232" s="129">
        <v>44914</v>
      </c>
      <c r="N232" s="85" t="s">
        <v>360</v>
      </c>
      <c r="O232" s="85" t="s">
        <v>76</v>
      </c>
      <c r="P232" s="36" t="s">
        <v>1744</v>
      </c>
      <c r="Q232" s="36" t="s">
        <v>131</v>
      </c>
      <c r="R232" s="36" t="s">
        <v>1745</v>
      </c>
      <c r="S232" s="36" t="s">
        <v>1603</v>
      </c>
      <c r="T232" s="106">
        <v>128504408</v>
      </c>
      <c r="U232" s="107">
        <v>139781551.58000001</v>
      </c>
      <c r="V232" s="106">
        <v>129404639</v>
      </c>
      <c r="W232" s="135">
        <v>0</v>
      </c>
      <c r="X232" s="145" t="s">
        <v>472</v>
      </c>
      <c r="Y232" s="36" t="s">
        <v>1114</v>
      </c>
      <c r="Z232" s="36" t="s">
        <v>1746</v>
      </c>
      <c r="AA232" s="36" t="s">
        <v>1746</v>
      </c>
      <c r="AB232" s="36" t="s">
        <v>94</v>
      </c>
      <c r="AC232" s="36" t="s">
        <v>1353</v>
      </c>
      <c r="AD232" s="36" t="s">
        <v>1747</v>
      </c>
      <c r="AE232" s="36" t="s">
        <v>1748</v>
      </c>
      <c r="AF232" s="36" t="s">
        <v>131</v>
      </c>
      <c r="AG232" s="36" t="s">
        <v>85</v>
      </c>
      <c r="AH232" s="129"/>
      <c r="AI232" s="36" t="s">
        <v>87</v>
      </c>
      <c r="AJ232" s="43" t="s">
        <v>88</v>
      </c>
      <c r="AK232" s="36" t="s">
        <v>76</v>
      </c>
      <c r="AL232" s="36" t="s">
        <v>76</v>
      </c>
      <c r="AM232" s="36" t="s">
        <v>76</v>
      </c>
      <c r="AN232" s="36" t="s">
        <v>76</v>
      </c>
      <c r="AO232" s="36" t="s">
        <v>76</v>
      </c>
      <c r="AP232" s="36" t="s">
        <v>76</v>
      </c>
      <c r="AQ232" s="36" t="s">
        <v>76</v>
      </c>
      <c r="AR232" s="36" t="s">
        <v>76</v>
      </c>
      <c r="AS232" s="36" t="s">
        <v>76</v>
      </c>
      <c r="AT232" s="36" t="s">
        <v>76</v>
      </c>
      <c r="AU232" s="36" t="s">
        <v>76</v>
      </c>
      <c r="AV232" s="36"/>
      <c r="AW232" s="36" t="s">
        <v>76</v>
      </c>
      <c r="AX232" s="36"/>
      <c r="AY232" s="36" t="s">
        <v>76</v>
      </c>
      <c r="AZ232" s="36"/>
      <c r="BA232" s="36" t="s">
        <v>76</v>
      </c>
      <c r="BB232" s="36"/>
      <c r="BC232" s="36" t="s">
        <v>76</v>
      </c>
      <c r="BD232" s="36"/>
      <c r="BE232" s="36" t="s">
        <v>76</v>
      </c>
      <c r="BF232" s="36" t="s">
        <v>76</v>
      </c>
      <c r="BG232" s="36" t="s">
        <v>76</v>
      </c>
      <c r="BH232" s="36" t="s">
        <v>76</v>
      </c>
      <c r="BI232" s="36" t="s">
        <v>76</v>
      </c>
      <c r="BJ232" s="36" t="s">
        <v>76</v>
      </c>
      <c r="BK232" s="36" t="s">
        <v>76</v>
      </c>
      <c r="BL232" s="36" t="s">
        <v>76</v>
      </c>
      <c r="BM232" s="36" t="s">
        <v>76</v>
      </c>
      <c r="BN232" s="36" t="s">
        <v>76</v>
      </c>
      <c r="BO232" s="36"/>
      <c r="BP232" s="36"/>
      <c r="BQ232" s="36"/>
    </row>
    <row r="233" spans="1:69" ht="91.5" customHeight="1">
      <c r="A233" s="36"/>
      <c r="B233" s="36" t="s">
        <v>84</v>
      </c>
      <c r="C233" s="80" t="s">
        <v>846</v>
      </c>
      <c r="D233" s="80" t="s">
        <v>1078</v>
      </c>
      <c r="E233" s="109" t="s">
        <v>1749</v>
      </c>
      <c r="F233" s="42">
        <v>2019</v>
      </c>
      <c r="G233" s="146">
        <v>43726</v>
      </c>
      <c r="H233" s="42" t="s">
        <v>1750</v>
      </c>
      <c r="I233" s="36" t="s">
        <v>1751</v>
      </c>
      <c r="J233" s="36" t="s">
        <v>76</v>
      </c>
      <c r="K233" s="42" t="s">
        <v>389</v>
      </c>
      <c r="L233" s="36" t="s">
        <v>549</v>
      </c>
      <c r="M233" s="129">
        <v>43511</v>
      </c>
      <c r="N233" s="85" t="s">
        <v>339</v>
      </c>
      <c r="O233" s="85" t="s">
        <v>76</v>
      </c>
      <c r="P233" s="36" t="s">
        <v>1752</v>
      </c>
      <c r="Q233" s="36" t="s">
        <v>131</v>
      </c>
      <c r="R233" s="36" t="s">
        <v>1753</v>
      </c>
      <c r="S233" s="36" t="s">
        <v>1674</v>
      </c>
      <c r="T233" s="106">
        <v>167446969.77000001</v>
      </c>
      <c r="U233" s="107">
        <v>0</v>
      </c>
      <c r="V233" s="106">
        <v>0</v>
      </c>
      <c r="W233" s="135">
        <v>0</v>
      </c>
      <c r="X233" s="145"/>
      <c r="Y233" s="36" t="s">
        <v>1114</v>
      </c>
      <c r="Z233" s="36" t="s">
        <v>1555</v>
      </c>
      <c r="AA233" s="36" t="s">
        <v>1555</v>
      </c>
      <c r="AB233" s="36" t="s">
        <v>130</v>
      </c>
      <c r="AC233" s="36" t="s">
        <v>95</v>
      </c>
      <c r="AD233" s="36" t="s">
        <v>1754</v>
      </c>
      <c r="AE233" s="36" t="s">
        <v>1755</v>
      </c>
      <c r="AF233" s="36" t="s">
        <v>829</v>
      </c>
      <c r="AG233" s="36" t="s">
        <v>85</v>
      </c>
      <c r="AH233" s="129">
        <v>44377</v>
      </c>
      <c r="AI233" s="36" t="s">
        <v>547</v>
      </c>
      <c r="AJ233" s="43" t="s">
        <v>84</v>
      </c>
      <c r="AK233" s="44">
        <v>11643879</v>
      </c>
      <c r="AL233" s="43">
        <v>0</v>
      </c>
      <c r="AM233" s="36" t="s">
        <v>1106</v>
      </c>
      <c r="AN233" s="36" t="s">
        <v>1756</v>
      </c>
      <c r="AO233" s="36" t="s">
        <v>1757</v>
      </c>
      <c r="AP233" s="143">
        <v>44516</v>
      </c>
      <c r="AQ233" s="143">
        <v>44377</v>
      </c>
      <c r="AR233" s="36" t="s">
        <v>131</v>
      </c>
      <c r="AS233" s="36" t="s">
        <v>76</v>
      </c>
      <c r="AT233" s="36" t="s">
        <v>76</v>
      </c>
      <c r="AU233" s="44" t="s">
        <v>76</v>
      </c>
      <c r="AV233" s="44"/>
      <c r="AW233" s="36">
        <v>2021002434</v>
      </c>
      <c r="AX233" s="36"/>
      <c r="AY233" s="36" t="s">
        <v>1756</v>
      </c>
      <c r="AZ233" s="36"/>
      <c r="BA233" s="143">
        <v>44398</v>
      </c>
      <c r="BB233" s="143"/>
      <c r="BC233" s="36">
        <v>2021002693</v>
      </c>
      <c r="BD233" s="36"/>
      <c r="BE233" s="36">
        <v>2021007812</v>
      </c>
      <c r="BF233" s="36" t="s">
        <v>1306</v>
      </c>
      <c r="BG233" s="36" t="s">
        <v>1758</v>
      </c>
      <c r="BH233" s="36">
        <v>11643879</v>
      </c>
      <c r="BI233" s="36" t="s">
        <v>76</v>
      </c>
      <c r="BJ233" s="36">
        <v>11643879</v>
      </c>
      <c r="BK233" s="36" t="s">
        <v>76</v>
      </c>
      <c r="BL233" s="36"/>
      <c r="BM233" s="36"/>
      <c r="BN233" s="36"/>
      <c r="BO233" s="36"/>
      <c r="BP233" s="36"/>
      <c r="BQ233" s="36"/>
    </row>
    <row r="234" spans="1:69" ht="91.5" customHeight="1">
      <c r="A234" s="36"/>
      <c r="B234" s="36" t="s">
        <v>88</v>
      </c>
      <c r="C234" s="80" t="s">
        <v>1759</v>
      </c>
      <c r="D234" s="80" t="s">
        <v>70</v>
      </c>
      <c r="E234" s="109" t="s">
        <v>1760</v>
      </c>
      <c r="F234" s="42">
        <v>2022</v>
      </c>
      <c r="G234" s="146">
        <v>44749</v>
      </c>
      <c r="H234" s="42" t="s">
        <v>1761</v>
      </c>
      <c r="I234" s="36" t="s">
        <v>1762</v>
      </c>
      <c r="J234" s="36" t="s">
        <v>76</v>
      </c>
      <c r="K234" s="42" t="s">
        <v>74</v>
      </c>
      <c r="L234" s="36" t="s">
        <v>91</v>
      </c>
      <c r="M234" s="129">
        <v>44866</v>
      </c>
      <c r="N234" s="85" t="s">
        <v>339</v>
      </c>
      <c r="O234" s="125">
        <v>0.5</v>
      </c>
      <c r="P234" s="36" t="s">
        <v>1131</v>
      </c>
      <c r="Q234" s="36" t="s">
        <v>131</v>
      </c>
      <c r="R234" s="36" t="s">
        <v>1763</v>
      </c>
      <c r="S234" s="36" t="s">
        <v>1066</v>
      </c>
      <c r="T234" s="106">
        <v>5000000</v>
      </c>
      <c r="U234" s="107">
        <v>5874979.9500000002</v>
      </c>
      <c r="V234" s="106">
        <v>2726794</v>
      </c>
      <c r="W234" s="135">
        <v>64769250</v>
      </c>
      <c r="X234" s="145" t="s">
        <v>254</v>
      </c>
      <c r="Y234" s="36" t="s">
        <v>1011</v>
      </c>
      <c r="Z234" s="36" t="s">
        <v>1572</v>
      </c>
      <c r="AA234" s="36" t="s">
        <v>1572</v>
      </c>
      <c r="AB234" s="42" t="s">
        <v>80</v>
      </c>
      <c r="AC234" s="36" t="s">
        <v>81</v>
      </c>
      <c r="AD234" s="36" t="s">
        <v>1764</v>
      </c>
      <c r="AE234" s="36" t="s">
        <v>1536</v>
      </c>
      <c r="AF234" s="36" t="s">
        <v>131</v>
      </c>
      <c r="AG234" s="36" t="s">
        <v>112</v>
      </c>
      <c r="AH234" s="129">
        <v>45560</v>
      </c>
      <c r="AI234" s="36" t="s">
        <v>621</v>
      </c>
      <c r="AJ234" s="43" t="s">
        <v>88</v>
      </c>
      <c r="AK234" s="209">
        <v>47138000</v>
      </c>
      <c r="AL234" s="209"/>
      <c r="AM234" s="36" t="s">
        <v>76</v>
      </c>
      <c r="AN234" s="36" t="s">
        <v>76</v>
      </c>
      <c r="AO234" s="36" t="s">
        <v>76</v>
      </c>
      <c r="AP234" s="36" t="s">
        <v>76</v>
      </c>
      <c r="AQ234" s="36" t="s">
        <v>76</v>
      </c>
      <c r="AR234" s="36" t="s">
        <v>76</v>
      </c>
      <c r="AS234" s="36" t="s">
        <v>76</v>
      </c>
      <c r="AT234" s="36" t="s">
        <v>76</v>
      </c>
      <c r="AU234" s="36" t="s">
        <v>76</v>
      </c>
      <c r="AV234" s="36"/>
      <c r="AW234" s="36" t="s">
        <v>76</v>
      </c>
      <c r="AX234" s="36"/>
      <c r="AY234" s="36" t="s">
        <v>76</v>
      </c>
      <c r="AZ234" s="36"/>
      <c r="BA234" s="36" t="s">
        <v>76</v>
      </c>
      <c r="BB234" s="36"/>
      <c r="BC234" s="36" t="s">
        <v>76</v>
      </c>
      <c r="BD234" s="36"/>
      <c r="BE234" s="36" t="s">
        <v>76</v>
      </c>
      <c r="BF234" s="36" t="s">
        <v>76</v>
      </c>
      <c r="BG234" s="36" t="s">
        <v>76</v>
      </c>
      <c r="BH234" s="36" t="s">
        <v>76</v>
      </c>
      <c r="BI234" s="36" t="s">
        <v>76</v>
      </c>
      <c r="BJ234" s="36" t="s">
        <v>76</v>
      </c>
      <c r="BK234" s="36" t="s">
        <v>76</v>
      </c>
      <c r="BL234" s="36" t="s">
        <v>76</v>
      </c>
      <c r="BM234" s="36" t="s">
        <v>76</v>
      </c>
      <c r="BN234" s="36" t="s">
        <v>76</v>
      </c>
      <c r="BO234" s="36"/>
      <c r="BP234" s="36"/>
      <c r="BQ234" s="36"/>
    </row>
    <row r="235" spans="1:69" ht="91.5" customHeight="1">
      <c r="A235" s="36"/>
      <c r="B235" s="36" t="s">
        <v>88</v>
      </c>
      <c r="C235" s="80" t="s">
        <v>1765</v>
      </c>
      <c r="D235" s="80" t="s">
        <v>70</v>
      </c>
      <c r="E235" s="109" t="s">
        <v>1766</v>
      </c>
      <c r="F235" s="42">
        <v>2022</v>
      </c>
      <c r="G235" s="146">
        <v>44880</v>
      </c>
      <c r="H235" s="42" t="s">
        <v>1767</v>
      </c>
      <c r="I235" s="36" t="s">
        <v>1768</v>
      </c>
      <c r="J235" s="36" t="s">
        <v>76</v>
      </c>
      <c r="K235" s="42" t="s">
        <v>389</v>
      </c>
      <c r="L235" s="36" t="s">
        <v>1217</v>
      </c>
      <c r="M235" s="129">
        <v>44880</v>
      </c>
      <c r="N235" s="85" t="s">
        <v>360</v>
      </c>
      <c r="O235" s="85" t="s">
        <v>76</v>
      </c>
      <c r="P235" s="36" t="s">
        <v>1769</v>
      </c>
      <c r="Q235" s="36" t="s">
        <v>829</v>
      </c>
      <c r="R235" s="36" t="s">
        <v>1770</v>
      </c>
      <c r="S235" s="36" t="s">
        <v>1666</v>
      </c>
      <c r="T235" s="106">
        <v>212365742</v>
      </c>
      <c r="U235" s="107">
        <v>233916285.80000001</v>
      </c>
      <c r="V235" s="106">
        <v>0</v>
      </c>
      <c r="W235" s="135">
        <v>0</v>
      </c>
      <c r="X235" s="145" t="s">
        <v>254</v>
      </c>
      <c r="Y235" s="36" t="s">
        <v>1114</v>
      </c>
      <c r="Z235" s="36" t="s">
        <v>1076</v>
      </c>
      <c r="AA235" s="36" t="s">
        <v>1076</v>
      </c>
      <c r="AB235" s="52" t="s">
        <v>123</v>
      </c>
      <c r="AC235" s="36"/>
      <c r="AD235" s="36" t="s">
        <v>1771</v>
      </c>
      <c r="AE235" s="36" t="s">
        <v>1772</v>
      </c>
      <c r="AF235" s="36" t="s">
        <v>131</v>
      </c>
      <c r="AG235" s="36" t="s">
        <v>85</v>
      </c>
      <c r="AH235" s="129"/>
      <c r="AI235" s="36" t="s">
        <v>87</v>
      </c>
      <c r="AJ235" s="43" t="s">
        <v>88</v>
      </c>
      <c r="AK235" s="44"/>
      <c r="AL235" s="43"/>
      <c r="AM235" s="36"/>
      <c r="AN235" s="36"/>
      <c r="AO235" s="36"/>
      <c r="AP235" s="36"/>
      <c r="AQ235" s="36"/>
      <c r="AR235" s="36"/>
      <c r="AS235" s="36"/>
      <c r="AT235" s="36"/>
      <c r="AU235" s="36"/>
      <c r="AV235" s="36"/>
      <c r="AW235" s="36"/>
      <c r="AX235" s="36"/>
      <c r="AY235" s="36"/>
      <c r="AZ235" s="36"/>
      <c r="BA235" s="36"/>
      <c r="BB235" s="36"/>
      <c r="BC235" s="36"/>
      <c r="BD235" s="36"/>
      <c r="BE235" s="36"/>
      <c r="BF235" s="36"/>
      <c r="BG235" s="36"/>
      <c r="BH235" s="36" t="s">
        <v>76</v>
      </c>
      <c r="BI235" s="36"/>
      <c r="BJ235" s="36"/>
      <c r="BK235" s="36"/>
      <c r="BL235" s="36"/>
      <c r="BM235" s="36"/>
      <c r="BN235" s="36"/>
      <c r="BO235" s="36"/>
      <c r="BP235" s="36"/>
      <c r="BQ235" s="36"/>
    </row>
    <row r="236" spans="1:69" ht="91.5" customHeight="1">
      <c r="A236" s="36"/>
      <c r="B236" s="36" t="s">
        <v>88</v>
      </c>
      <c r="C236" s="80" t="s">
        <v>1773</v>
      </c>
      <c r="D236" s="80" t="s">
        <v>70</v>
      </c>
      <c r="E236" s="109" t="s">
        <v>1774</v>
      </c>
      <c r="F236" s="42">
        <v>2022</v>
      </c>
      <c r="G236" s="146">
        <v>44715</v>
      </c>
      <c r="H236" s="42" t="s">
        <v>1775</v>
      </c>
      <c r="I236" s="36" t="s">
        <v>1120</v>
      </c>
      <c r="J236" s="36" t="s">
        <v>1776</v>
      </c>
      <c r="K236" s="42" t="s">
        <v>74</v>
      </c>
      <c r="L236" s="36" t="s">
        <v>75</v>
      </c>
      <c r="M236" s="129">
        <v>44873</v>
      </c>
      <c r="N236" s="85" t="s">
        <v>208</v>
      </c>
      <c r="O236" s="125">
        <v>0.1</v>
      </c>
      <c r="P236" s="36" t="s">
        <v>1777</v>
      </c>
      <c r="Q236" s="36" t="s">
        <v>131</v>
      </c>
      <c r="R236" s="36" t="s">
        <v>1778</v>
      </c>
      <c r="S236" s="36" t="s">
        <v>1779</v>
      </c>
      <c r="T236" s="106">
        <v>0</v>
      </c>
      <c r="U236" s="107">
        <v>0</v>
      </c>
      <c r="V236" s="106">
        <v>0</v>
      </c>
      <c r="W236" s="211">
        <v>0</v>
      </c>
      <c r="X236" s="145" t="s">
        <v>472</v>
      </c>
      <c r="Y236" s="36" t="s">
        <v>1114</v>
      </c>
      <c r="Z236" s="36" t="s">
        <v>1449</v>
      </c>
      <c r="AA236" s="36" t="s">
        <v>1449</v>
      </c>
      <c r="AB236" s="36" t="s">
        <v>109</v>
      </c>
      <c r="AC236" s="36" t="s">
        <v>101</v>
      </c>
      <c r="AD236" s="36" t="s">
        <v>1643</v>
      </c>
      <c r="AE236" s="36" t="s">
        <v>1272</v>
      </c>
      <c r="AF236" s="36" t="s">
        <v>131</v>
      </c>
      <c r="AG236" s="36" t="s">
        <v>85</v>
      </c>
      <c r="AH236" s="129"/>
      <c r="AI236" s="36" t="s">
        <v>87</v>
      </c>
      <c r="AJ236" s="43" t="s">
        <v>88</v>
      </c>
      <c r="AK236" s="36" t="s">
        <v>76</v>
      </c>
      <c r="AL236" s="36" t="s">
        <v>76</v>
      </c>
      <c r="AM236" s="36" t="s">
        <v>76</v>
      </c>
      <c r="AN236" s="36" t="s">
        <v>76</v>
      </c>
      <c r="AO236" s="36" t="s">
        <v>76</v>
      </c>
      <c r="AP236" s="36" t="s">
        <v>76</v>
      </c>
      <c r="AQ236" s="36" t="s">
        <v>76</v>
      </c>
      <c r="AR236" s="36" t="s">
        <v>76</v>
      </c>
      <c r="AS236" s="36" t="s">
        <v>76</v>
      </c>
      <c r="AT236" s="36" t="s">
        <v>76</v>
      </c>
      <c r="AU236" s="36" t="s">
        <v>76</v>
      </c>
      <c r="AV236" s="36"/>
      <c r="AW236" s="36" t="s">
        <v>76</v>
      </c>
      <c r="AX236" s="36"/>
      <c r="AY236" s="36" t="s">
        <v>76</v>
      </c>
      <c r="AZ236" s="36"/>
      <c r="BA236" s="36" t="s">
        <v>76</v>
      </c>
      <c r="BB236" s="36"/>
      <c r="BC236" s="36" t="s">
        <v>76</v>
      </c>
      <c r="BD236" s="36"/>
      <c r="BE236" s="36" t="s">
        <v>76</v>
      </c>
      <c r="BF236" s="36" t="s">
        <v>76</v>
      </c>
      <c r="BG236" s="36" t="s">
        <v>76</v>
      </c>
      <c r="BH236" s="36" t="s">
        <v>76</v>
      </c>
      <c r="BI236" s="36" t="s">
        <v>76</v>
      </c>
      <c r="BJ236" s="36" t="s">
        <v>76</v>
      </c>
      <c r="BK236" s="36" t="s">
        <v>76</v>
      </c>
      <c r="BL236" s="36" t="s">
        <v>76</v>
      </c>
      <c r="BM236" s="36" t="s">
        <v>76</v>
      </c>
      <c r="BN236" s="36" t="s">
        <v>76</v>
      </c>
      <c r="BO236" s="36"/>
      <c r="BP236" s="36"/>
      <c r="BQ236" s="36"/>
    </row>
    <row r="237" spans="1:69" ht="91.5" customHeight="1">
      <c r="A237" s="36"/>
      <c r="B237" s="36" t="s">
        <v>84</v>
      </c>
      <c r="C237" s="80" t="s">
        <v>846</v>
      </c>
      <c r="D237" s="80" t="s">
        <v>70</v>
      </c>
      <c r="E237" s="190" t="s">
        <v>1780</v>
      </c>
      <c r="F237" s="36">
        <v>2022</v>
      </c>
      <c r="G237" s="129">
        <v>44615</v>
      </c>
      <c r="H237" s="36" t="s">
        <v>1718</v>
      </c>
      <c r="I237" s="36" t="s">
        <v>1781</v>
      </c>
      <c r="J237" s="80" t="s">
        <v>1782</v>
      </c>
      <c r="K237" s="42" t="s">
        <v>74</v>
      </c>
      <c r="L237" s="36" t="s">
        <v>913</v>
      </c>
      <c r="M237" s="129">
        <v>44615</v>
      </c>
      <c r="N237" s="85" t="s">
        <v>360</v>
      </c>
      <c r="O237" s="125" t="s">
        <v>76</v>
      </c>
      <c r="P237" s="36" t="s">
        <v>1151</v>
      </c>
      <c r="Q237" s="36" t="s">
        <v>133</v>
      </c>
      <c r="R237" s="36" t="s">
        <v>1783</v>
      </c>
      <c r="S237" s="36" t="s">
        <v>1428</v>
      </c>
      <c r="T237" s="147">
        <v>1239718768.8</v>
      </c>
      <c r="U237" s="163">
        <v>1425676583.2</v>
      </c>
      <c r="V237" s="147">
        <v>0</v>
      </c>
      <c r="W237" s="164">
        <v>0</v>
      </c>
      <c r="X237" s="145" t="s">
        <v>76</v>
      </c>
      <c r="Y237" s="36" t="s">
        <v>1114</v>
      </c>
      <c r="Z237" s="36" t="s">
        <v>1784</v>
      </c>
      <c r="AA237" s="36" t="s">
        <v>1721</v>
      </c>
      <c r="AB237" s="36" t="s">
        <v>1224</v>
      </c>
      <c r="AC237" s="36" t="s">
        <v>1722</v>
      </c>
      <c r="AD237" s="36" t="s">
        <v>1785</v>
      </c>
      <c r="AE237" s="36" t="s">
        <v>821</v>
      </c>
      <c r="AF237" s="36" t="s">
        <v>84</v>
      </c>
      <c r="AG237" s="36" t="s">
        <v>85</v>
      </c>
      <c r="AH237" s="129"/>
      <c r="AI237" s="36" t="s">
        <v>87</v>
      </c>
      <c r="AJ237" s="43" t="s">
        <v>84</v>
      </c>
      <c r="AK237" s="44"/>
      <c r="AL237" s="43"/>
      <c r="AM237" s="43"/>
      <c r="AN237" s="43"/>
      <c r="AO237" s="43"/>
      <c r="AP237" s="43"/>
      <c r="AQ237" s="43"/>
      <c r="AR237" s="43"/>
      <c r="AS237" s="43"/>
      <c r="AT237" s="43"/>
      <c r="AU237" s="43"/>
      <c r="AV237" s="43"/>
      <c r="AW237" s="43"/>
      <c r="AX237" s="43"/>
      <c r="AY237" s="43"/>
      <c r="AZ237" s="43"/>
      <c r="BA237" s="43"/>
      <c r="BB237" s="43"/>
      <c r="BC237" s="43"/>
      <c r="BD237" s="43"/>
      <c r="BE237" s="43"/>
      <c r="BF237" s="43"/>
      <c r="BG237" s="43"/>
      <c r="BH237" s="43"/>
      <c r="BI237" s="43"/>
      <c r="BJ237" s="43"/>
      <c r="BK237" s="43"/>
      <c r="BL237" s="43"/>
      <c r="BM237" s="43"/>
      <c r="BN237" s="36"/>
      <c r="BO237" s="36"/>
      <c r="BP237" s="36"/>
      <c r="BQ237" s="36"/>
    </row>
    <row r="238" spans="1:69" ht="91.5" customHeight="1">
      <c r="A238" s="36"/>
      <c r="B238" s="36" t="s">
        <v>88</v>
      </c>
      <c r="C238" s="80" t="s">
        <v>1786</v>
      </c>
      <c r="D238" s="80" t="s">
        <v>70</v>
      </c>
      <c r="E238" s="109" t="s">
        <v>1787</v>
      </c>
      <c r="F238" s="42">
        <v>2022</v>
      </c>
      <c r="G238" s="146">
        <v>44834</v>
      </c>
      <c r="H238" s="42" t="s">
        <v>1788</v>
      </c>
      <c r="I238" s="36" t="s">
        <v>1120</v>
      </c>
      <c r="J238" s="36" t="s">
        <v>1789</v>
      </c>
      <c r="K238" s="42" t="s">
        <v>74</v>
      </c>
      <c r="L238" s="36" t="s">
        <v>75</v>
      </c>
      <c r="M238" s="129">
        <v>44862</v>
      </c>
      <c r="N238" s="85" t="s">
        <v>339</v>
      </c>
      <c r="O238" s="125">
        <v>0</v>
      </c>
      <c r="P238" s="36" t="s">
        <v>1790</v>
      </c>
      <c r="Q238" s="36" t="s">
        <v>131</v>
      </c>
      <c r="R238" s="36" t="s">
        <v>1791</v>
      </c>
      <c r="S238" s="36" t="s">
        <v>1779</v>
      </c>
      <c r="T238" s="106">
        <v>0</v>
      </c>
      <c r="U238" s="107">
        <v>0</v>
      </c>
      <c r="V238" s="106">
        <v>0</v>
      </c>
      <c r="W238" s="211">
        <v>0</v>
      </c>
      <c r="X238" s="145" t="s">
        <v>472</v>
      </c>
      <c r="Y238" s="36" t="s">
        <v>1114</v>
      </c>
      <c r="Z238" s="36" t="s">
        <v>1572</v>
      </c>
      <c r="AA238" s="36" t="s">
        <v>1792</v>
      </c>
      <c r="AB238" s="36" t="s">
        <v>109</v>
      </c>
      <c r="AC238" s="36" t="s">
        <v>101</v>
      </c>
      <c r="AD238" s="36" t="s">
        <v>1793</v>
      </c>
      <c r="AE238" s="36" t="s">
        <v>1794</v>
      </c>
      <c r="AF238" s="36" t="s">
        <v>131</v>
      </c>
      <c r="AG238" s="36" t="s">
        <v>112</v>
      </c>
      <c r="AH238" s="129">
        <v>45092</v>
      </c>
      <c r="AI238" s="36" t="s">
        <v>87</v>
      </c>
      <c r="AJ238" s="43" t="s">
        <v>88</v>
      </c>
      <c r="AK238" s="44" t="s">
        <v>76</v>
      </c>
      <c r="AL238" s="44" t="s">
        <v>76</v>
      </c>
      <c r="AM238" s="36" t="s">
        <v>132</v>
      </c>
      <c r="AN238" s="36" t="s">
        <v>1795</v>
      </c>
      <c r="AO238" s="36" t="s">
        <v>1796</v>
      </c>
      <c r="AP238" s="36" t="s">
        <v>76</v>
      </c>
      <c r="AQ238" s="36" t="s">
        <v>76</v>
      </c>
      <c r="AR238" s="36" t="s">
        <v>76</v>
      </c>
      <c r="AS238" s="36" t="s">
        <v>76</v>
      </c>
      <c r="AT238" s="36" t="s">
        <v>76</v>
      </c>
      <c r="AU238" s="36" t="s">
        <v>76</v>
      </c>
      <c r="AV238" s="36"/>
      <c r="AW238" s="36" t="s">
        <v>76</v>
      </c>
      <c r="AX238" s="36"/>
      <c r="AY238" s="36" t="s">
        <v>76</v>
      </c>
      <c r="AZ238" s="36"/>
      <c r="BA238" s="36" t="s">
        <v>76</v>
      </c>
      <c r="BB238" s="36"/>
      <c r="BC238" s="36" t="s">
        <v>76</v>
      </c>
      <c r="BD238" s="36"/>
      <c r="BE238" s="36" t="s">
        <v>76</v>
      </c>
      <c r="BF238" s="36" t="s">
        <v>76</v>
      </c>
      <c r="BG238" s="36" t="s">
        <v>76</v>
      </c>
      <c r="BH238" s="36" t="s">
        <v>76</v>
      </c>
      <c r="BI238" s="36" t="s">
        <v>76</v>
      </c>
      <c r="BJ238" s="36" t="s">
        <v>76</v>
      </c>
      <c r="BK238" s="36" t="s">
        <v>76</v>
      </c>
      <c r="BL238" s="36" t="s">
        <v>76</v>
      </c>
      <c r="BM238" s="36" t="s">
        <v>76</v>
      </c>
      <c r="BN238" s="36" t="s">
        <v>76</v>
      </c>
      <c r="BO238" s="36"/>
      <c r="BP238" s="36"/>
      <c r="BQ238" s="36"/>
    </row>
    <row r="239" spans="1:69" ht="91.5" customHeight="1">
      <c r="A239" s="36"/>
      <c r="B239" s="36" t="s">
        <v>88</v>
      </c>
      <c r="C239" s="80" t="s">
        <v>1797</v>
      </c>
      <c r="D239" s="80" t="s">
        <v>70</v>
      </c>
      <c r="E239" s="190" t="s">
        <v>1798</v>
      </c>
      <c r="F239" s="42">
        <v>2022</v>
      </c>
      <c r="G239" s="146">
        <v>44585</v>
      </c>
      <c r="H239" s="42" t="s">
        <v>1799</v>
      </c>
      <c r="I239" s="36" t="s">
        <v>1800</v>
      </c>
      <c r="J239" s="36" t="s">
        <v>76</v>
      </c>
      <c r="K239" s="42" t="s">
        <v>74</v>
      </c>
      <c r="L239" s="36" t="s">
        <v>91</v>
      </c>
      <c r="M239" s="129">
        <v>44831</v>
      </c>
      <c r="N239" s="85" t="s">
        <v>208</v>
      </c>
      <c r="O239" s="85" t="s">
        <v>76</v>
      </c>
      <c r="P239" s="36" t="s">
        <v>1131</v>
      </c>
      <c r="Q239" s="36" t="s">
        <v>131</v>
      </c>
      <c r="R239" s="36" t="s">
        <v>1801</v>
      </c>
      <c r="S239" s="36" t="s">
        <v>1802</v>
      </c>
      <c r="T239" s="106">
        <v>21615000</v>
      </c>
      <c r="U239" s="107">
        <v>24163751.109999999</v>
      </c>
      <c r="V239" s="106">
        <v>21681627</v>
      </c>
      <c r="W239" s="135">
        <v>0</v>
      </c>
      <c r="X239" s="145" t="s">
        <v>254</v>
      </c>
      <c r="Y239" s="36" t="s">
        <v>1114</v>
      </c>
      <c r="Z239" s="36" t="s">
        <v>763</v>
      </c>
      <c r="AA239" s="36" t="s">
        <v>763</v>
      </c>
      <c r="AB239" s="42" t="s">
        <v>80</v>
      </c>
      <c r="AC239" s="36" t="s">
        <v>81</v>
      </c>
      <c r="AD239" s="36" t="s">
        <v>608</v>
      </c>
      <c r="AE239" s="36" t="s">
        <v>1803</v>
      </c>
      <c r="AF239" s="36" t="s">
        <v>131</v>
      </c>
      <c r="AG239" s="36" t="s">
        <v>85</v>
      </c>
      <c r="AH239" s="129"/>
      <c r="AI239" s="36" t="s">
        <v>87</v>
      </c>
      <c r="AJ239" s="43" t="s">
        <v>88</v>
      </c>
      <c r="AK239" s="44" t="s">
        <v>76</v>
      </c>
      <c r="AL239" s="44" t="s">
        <v>76</v>
      </c>
      <c r="AM239" s="36" t="s">
        <v>76</v>
      </c>
      <c r="AN239" s="36" t="s">
        <v>76</v>
      </c>
      <c r="AO239" s="36" t="s">
        <v>76</v>
      </c>
      <c r="AP239" s="36" t="s">
        <v>76</v>
      </c>
      <c r="AQ239" s="36" t="s">
        <v>76</v>
      </c>
      <c r="AR239" s="36" t="s">
        <v>76</v>
      </c>
      <c r="AS239" s="36" t="s">
        <v>76</v>
      </c>
      <c r="AT239" s="36" t="s">
        <v>76</v>
      </c>
      <c r="AU239" s="36" t="s">
        <v>76</v>
      </c>
      <c r="AV239" s="36"/>
      <c r="AW239" s="36" t="s">
        <v>76</v>
      </c>
      <c r="AX239" s="36"/>
      <c r="AY239" s="36" t="s">
        <v>76</v>
      </c>
      <c r="AZ239" s="36"/>
      <c r="BA239" s="36" t="s">
        <v>76</v>
      </c>
      <c r="BB239" s="36"/>
      <c r="BC239" s="36" t="s">
        <v>76</v>
      </c>
      <c r="BD239" s="36"/>
      <c r="BE239" s="36" t="s">
        <v>76</v>
      </c>
      <c r="BF239" s="36" t="s">
        <v>76</v>
      </c>
      <c r="BG239" s="36" t="s">
        <v>76</v>
      </c>
      <c r="BH239" s="36" t="s">
        <v>76</v>
      </c>
      <c r="BI239" s="36" t="s">
        <v>76</v>
      </c>
      <c r="BJ239" s="36" t="s">
        <v>76</v>
      </c>
      <c r="BK239" s="36" t="s">
        <v>76</v>
      </c>
      <c r="BL239" s="36" t="s">
        <v>76</v>
      </c>
      <c r="BM239" s="36" t="s">
        <v>76</v>
      </c>
      <c r="BN239" s="36" t="s">
        <v>76</v>
      </c>
      <c r="BO239" s="36"/>
      <c r="BP239" s="36"/>
      <c r="BQ239" s="36"/>
    </row>
    <row r="240" spans="1:69" ht="91.5" customHeight="1">
      <c r="A240" s="36"/>
      <c r="B240" s="36" t="s">
        <v>88</v>
      </c>
      <c r="C240" s="80" t="s">
        <v>1804</v>
      </c>
      <c r="D240" s="80" t="s">
        <v>70</v>
      </c>
      <c r="E240" s="190" t="s">
        <v>1805</v>
      </c>
      <c r="F240" s="42">
        <v>2022</v>
      </c>
      <c r="G240" s="146">
        <v>44594</v>
      </c>
      <c r="H240" s="42" t="s">
        <v>1806</v>
      </c>
      <c r="I240" s="36" t="s">
        <v>1807</v>
      </c>
      <c r="J240" s="36" t="s">
        <v>76</v>
      </c>
      <c r="K240" s="42" t="s">
        <v>74</v>
      </c>
      <c r="L240" s="36" t="s">
        <v>91</v>
      </c>
      <c r="M240" s="129">
        <v>44831</v>
      </c>
      <c r="N240" s="85" t="s">
        <v>360</v>
      </c>
      <c r="O240" s="85" t="s">
        <v>76</v>
      </c>
      <c r="P240" s="36" t="s">
        <v>1808</v>
      </c>
      <c r="Q240" s="36" t="s">
        <v>131</v>
      </c>
      <c r="R240" s="36" t="s">
        <v>1809</v>
      </c>
      <c r="S240" s="36" t="s">
        <v>1810</v>
      </c>
      <c r="T240" s="106">
        <v>6000000</v>
      </c>
      <c r="U240" s="163">
        <v>6707495.0999999996</v>
      </c>
      <c r="V240" s="163" t="s">
        <v>1811</v>
      </c>
      <c r="W240" s="135">
        <v>0</v>
      </c>
      <c r="X240" s="145" t="s">
        <v>254</v>
      </c>
      <c r="Y240" s="36" t="s">
        <v>1114</v>
      </c>
      <c r="Z240" s="36" t="s">
        <v>763</v>
      </c>
      <c r="AA240" s="36" t="s">
        <v>763</v>
      </c>
      <c r="AB240" s="36" t="s">
        <v>94</v>
      </c>
      <c r="AC240" s="36" t="s">
        <v>1353</v>
      </c>
      <c r="AD240" s="36" t="s">
        <v>1812</v>
      </c>
      <c r="AE240" s="36" t="s">
        <v>1272</v>
      </c>
      <c r="AF240" s="36" t="s">
        <v>131</v>
      </c>
      <c r="AG240" s="36" t="s">
        <v>225</v>
      </c>
      <c r="AH240" s="129"/>
      <c r="AI240" s="36" t="s">
        <v>87</v>
      </c>
      <c r="AJ240" s="43" t="s">
        <v>88</v>
      </c>
      <c r="AK240" s="44" t="s">
        <v>76</v>
      </c>
      <c r="AL240" s="44" t="s">
        <v>76</v>
      </c>
      <c r="AM240" s="36" t="s">
        <v>76</v>
      </c>
      <c r="AN240" s="36" t="s">
        <v>76</v>
      </c>
      <c r="AO240" s="36" t="s">
        <v>76</v>
      </c>
      <c r="AP240" s="36" t="s">
        <v>76</v>
      </c>
      <c r="AQ240" s="36" t="s">
        <v>76</v>
      </c>
      <c r="AR240" s="36" t="s">
        <v>76</v>
      </c>
      <c r="AS240" s="36" t="s">
        <v>76</v>
      </c>
      <c r="AT240" s="36" t="s">
        <v>76</v>
      </c>
      <c r="AU240" s="36" t="s">
        <v>76</v>
      </c>
      <c r="AV240" s="36"/>
      <c r="AW240" s="36" t="s">
        <v>76</v>
      </c>
      <c r="AX240" s="36"/>
      <c r="AY240" s="36" t="s">
        <v>76</v>
      </c>
      <c r="AZ240" s="36"/>
      <c r="BA240" s="36" t="s">
        <v>76</v>
      </c>
      <c r="BB240" s="36"/>
      <c r="BC240" s="36" t="s">
        <v>76</v>
      </c>
      <c r="BD240" s="36"/>
      <c r="BE240" s="36" t="s">
        <v>76</v>
      </c>
      <c r="BF240" s="36" t="s">
        <v>76</v>
      </c>
      <c r="BG240" s="36" t="s">
        <v>76</v>
      </c>
      <c r="BH240" s="36" t="s">
        <v>76</v>
      </c>
      <c r="BI240" s="36" t="s">
        <v>76</v>
      </c>
      <c r="BJ240" s="36" t="s">
        <v>76</v>
      </c>
      <c r="BK240" s="36" t="s">
        <v>76</v>
      </c>
      <c r="BL240" s="36" t="s">
        <v>76</v>
      </c>
      <c r="BM240" s="36" t="s">
        <v>76</v>
      </c>
      <c r="BN240" s="36" t="s">
        <v>76</v>
      </c>
      <c r="BO240" s="36"/>
      <c r="BP240" s="36"/>
      <c r="BQ240" s="36"/>
    </row>
    <row r="241" spans="1:69" ht="91.5" customHeight="1">
      <c r="A241" s="36"/>
      <c r="B241" s="36" t="s">
        <v>88</v>
      </c>
      <c r="C241" s="80" t="s">
        <v>1813</v>
      </c>
      <c r="D241" s="80" t="s">
        <v>70</v>
      </c>
      <c r="E241" s="190" t="s">
        <v>1814</v>
      </c>
      <c r="F241" s="42">
        <v>2022</v>
      </c>
      <c r="G241" s="146">
        <v>44729</v>
      </c>
      <c r="H241" s="42" t="s">
        <v>1815</v>
      </c>
      <c r="I241" s="36" t="s">
        <v>1816</v>
      </c>
      <c r="J241" s="36" t="s">
        <v>76</v>
      </c>
      <c r="K241" s="42" t="s">
        <v>74</v>
      </c>
      <c r="L241" s="36" t="s">
        <v>1217</v>
      </c>
      <c r="M241" s="129">
        <v>44827</v>
      </c>
      <c r="N241" s="85" t="s">
        <v>339</v>
      </c>
      <c r="O241" s="85" t="s">
        <v>76</v>
      </c>
      <c r="P241" s="36" t="s">
        <v>1131</v>
      </c>
      <c r="Q241" s="36" t="s">
        <v>829</v>
      </c>
      <c r="R241" s="36" t="s">
        <v>1817</v>
      </c>
      <c r="S241" s="36" t="s">
        <v>1818</v>
      </c>
      <c r="T241" s="106">
        <v>206345451</v>
      </c>
      <c r="U241" s="107">
        <v>230676850.41</v>
      </c>
      <c r="V241" s="106">
        <v>0</v>
      </c>
      <c r="W241" s="108">
        <v>18637000</v>
      </c>
      <c r="X241" s="145" t="s">
        <v>254</v>
      </c>
      <c r="Y241" s="36" t="s">
        <v>1114</v>
      </c>
      <c r="Z241" s="36" t="s">
        <v>925</v>
      </c>
      <c r="AA241" s="36" t="s">
        <v>925</v>
      </c>
      <c r="AB241" s="36" t="s">
        <v>100</v>
      </c>
      <c r="AC241" s="36" t="s">
        <v>429</v>
      </c>
      <c r="AD241" s="36" t="s">
        <v>1819</v>
      </c>
      <c r="AE241" s="36" t="s">
        <v>1820</v>
      </c>
      <c r="AF241" s="36" t="s">
        <v>131</v>
      </c>
      <c r="AG241" s="42" t="s">
        <v>112</v>
      </c>
      <c r="AH241" s="89">
        <v>46192</v>
      </c>
      <c r="AI241" s="36" t="s">
        <v>87</v>
      </c>
      <c r="AJ241" s="43" t="s">
        <v>88</v>
      </c>
      <c r="AK241" s="44" t="s">
        <v>1821</v>
      </c>
      <c r="AL241" s="44" t="s">
        <v>76</v>
      </c>
      <c r="AM241" s="36" t="s">
        <v>1106</v>
      </c>
      <c r="AN241" s="36" t="s">
        <v>1822</v>
      </c>
      <c r="AO241" s="36" t="s">
        <v>1131</v>
      </c>
      <c r="AP241" s="89">
        <v>45133</v>
      </c>
      <c r="AQ241" s="89">
        <v>45072</v>
      </c>
      <c r="AR241" s="36" t="s">
        <v>76</v>
      </c>
      <c r="AS241" s="36" t="s">
        <v>76</v>
      </c>
      <c r="AT241" s="36" t="s">
        <v>76</v>
      </c>
      <c r="AU241" s="36" t="s">
        <v>1823</v>
      </c>
      <c r="AV241" s="36" t="s">
        <v>1824</v>
      </c>
      <c r="AW241" s="36" t="s">
        <v>1825</v>
      </c>
      <c r="AX241" s="36" t="s">
        <v>1826</v>
      </c>
      <c r="AY241" s="36" t="s">
        <v>1822</v>
      </c>
      <c r="AZ241" s="89">
        <v>44986</v>
      </c>
      <c r="BA241" s="89">
        <v>45072</v>
      </c>
      <c r="BB241" s="36">
        <v>2019003851</v>
      </c>
      <c r="BC241" s="36">
        <v>2023003678</v>
      </c>
      <c r="BD241" s="36" t="s">
        <v>1827</v>
      </c>
      <c r="BE241" s="36" t="s">
        <v>1828</v>
      </c>
      <c r="BF241" s="36" t="s">
        <v>1829</v>
      </c>
      <c r="BG241" s="36" t="s">
        <v>1830</v>
      </c>
      <c r="BH241" s="36" t="s">
        <v>1821</v>
      </c>
      <c r="BI241" s="36" t="s">
        <v>76</v>
      </c>
      <c r="BJ241" s="36" t="s">
        <v>1821</v>
      </c>
      <c r="BK241" s="89">
        <v>45091</v>
      </c>
      <c r="BL241" s="129">
        <v>45212</v>
      </c>
      <c r="BM241" s="89">
        <v>45204</v>
      </c>
      <c r="BN241" s="36" t="s">
        <v>76</v>
      </c>
      <c r="BO241" s="36"/>
      <c r="BP241" s="36"/>
      <c r="BQ241" s="36"/>
    </row>
    <row r="242" spans="1:69" ht="91.5" customHeight="1">
      <c r="A242" s="36"/>
      <c r="B242" s="36" t="s">
        <v>88</v>
      </c>
      <c r="C242" s="80" t="s">
        <v>1831</v>
      </c>
      <c r="D242" s="80" t="s">
        <v>70</v>
      </c>
      <c r="E242" s="190" t="s">
        <v>1832</v>
      </c>
      <c r="F242" s="42">
        <v>2022</v>
      </c>
      <c r="G242" s="146">
        <v>44756</v>
      </c>
      <c r="H242" s="36" t="s">
        <v>1833</v>
      </c>
      <c r="I242" s="36" t="s">
        <v>1834</v>
      </c>
      <c r="J242" s="36" t="s">
        <v>1835</v>
      </c>
      <c r="K242" s="42" t="s">
        <v>74</v>
      </c>
      <c r="L242" s="36" t="s">
        <v>91</v>
      </c>
      <c r="M242" s="129">
        <v>44823</v>
      </c>
      <c r="N242" s="85" t="s">
        <v>360</v>
      </c>
      <c r="O242" s="125">
        <v>0.3</v>
      </c>
      <c r="P242" s="36" t="s">
        <v>1100</v>
      </c>
      <c r="Q242" s="36" t="s">
        <v>131</v>
      </c>
      <c r="R242" s="36" t="s">
        <v>1836</v>
      </c>
      <c r="S242" s="36" t="s">
        <v>1837</v>
      </c>
      <c r="T242" s="106">
        <v>2345000000</v>
      </c>
      <c r="U242" s="163">
        <v>2621512670.1799998</v>
      </c>
      <c r="V242" s="163" t="s">
        <v>1838</v>
      </c>
      <c r="W242" s="135">
        <v>0</v>
      </c>
      <c r="X242" s="145" t="s">
        <v>254</v>
      </c>
      <c r="Y242" s="36" t="s">
        <v>1114</v>
      </c>
      <c r="Z242" s="36" t="s">
        <v>925</v>
      </c>
      <c r="AA242" s="36" t="s">
        <v>925</v>
      </c>
      <c r="AB242" s="36" t="s">
        <v>94</v>
      </c>
      <c r="AC242" s="36" t="s">
        <v>1353</v>
      </c>
      <c r="AD242" s="36" t="s">
        <v>1839</v>
      </c>
      <c r="AE242" s="36" t="s">
        <v>1272</v>
      </c>
      <c r="AF242" s="36" t="s">
        <v>131</v>
      </c>
      <c r="AG242" s="36" t="s">
        <v>85</v>
      </c>
      <c r="AH242" s="129"/>
      <c r="AI242" s="36" t="s">
        <v>87</v>
      </c>
      <c r="AJ242" s="43" t="s">
        <v>88</v>
      </c>
      <c r="AK242" s="44" t="s">
        <v>76</v>
      </c>
      <c r="AL242" s="44" t="s">
        <v>76</v>
      </c>
      <c r="AM242" s="36" t="s">
        <v>76</v>
      </c>
      <c r="AN242" s="36" t="s">
        <v>76</v>
      </c>
      <c r="AO242" s="36" t="s">
        <v>76</v>
      </c>
      <c r="AP242" s="36" t="s">
        <v>76</v>
      </c>
      <c r="AQ242" s="36" t="s">
        <v>76</v>
      </c>
      <c r="AR242" s="36" t="s">
        <v>76</v>
      </c>
      <c r="AS242" s="36" t="s">
        <v>76</v>
      </c>
      <c r="AT242" s="36" t="s">
        <v>76</v>
      </c>
      <c r="AU242" s="36" t="s">
        <v>76</v>
      </c>
      <c r="AV242" s="36"/>
      <c r="AW242" s="36" t="s">
        <v>76</v>
      </c>
      <c r="AX242" s="36"/>
      <c r="AY242" s="36" t="s">
        <v>76</v>
      </c>
      <c r="AZ242" s="36"/>
      <c r="BA242" s="36" t="s">
        <v>76</v>
      </c>
      <c r="BB242" s="36"/>
      <c r="BC242" s="36" t="s">
        <v>76</v>
      </c>
      <c r="BD242" s="36"/>
      <c r="BE242" s="36" t="s">
        <v>76</v>
      </c>
      <c r="BF242" s="36" t="s">
        <v>76</v>
      </c>
      <c r="BG242" s="36" t="s">
        <v>76</v>
      </c>
      <c r="BH242" s="36" t="s">
        <v>76</v>
      </c>
      <c r="BI242" s="36" t="s">
        <v>76</v>
      </c>
      <c r="BJ242" s="36" t="s">
        <v>76</v>
      </c>
      <c r="BK242" s="36" t="s">
        <v>76</v>
      </c>
      <c r="BL242" s="36" t="s">
        <v>76</v>
      </c>
      <c r="BM242" s="36" t="s">
        <v>76</v>
      </c>
      <c r="BN242" s="36" t="s">
        <v>76</v>
      </c>
      <c r="BO242" s="36"/>
      <c r="BP242" s="36"/>
      <c r="BQ242" s="36"/>
    </row>
    <row r="243" spans="1:69" ht="91.5" customHeight="1">
      <c r="A243" s="36"/>
      <c r="B243" s="36" t="s">
        <v>88</v>
      </c>
      <c r="C243" s="80" t="s">
        <v>1840</v>
      </c>
      <c r="D243" s="80" t="s">
        <v>70</v>
      </c>
      <c r="E243" s="190" t="s">
        <v>1841</v>
      </c>
      <c r="F243" s="42">
        <v>2022</v>
      </c>
      <c r="G243" s="129">
        <v>44722</v>
      </c>
      <c r="H243" s="42" t="s">
        <v>1842</v>
      </c>
      <c r="I243" s="36" t="s">
        <v>1843</v>
      </c>
      <c r="J243" s="36" t="s">
        <v>76</v>
      </c>
      <c r="K243" s="42" t="s">
        <v>74</v>
      </c>
      <c r="L243" s="36" t="s">
        <v>91</v>
      </c>
      <c r="M243" s="129">
        <v>44819</v>
      </c>
      <c r="N243" s="85" t="s">
        <v>208</v>
      </c>
      <c r="O243" s="85" t="s">
        <v>76</v>
      </c>
      <c r="P243" s="36" t="s">
        <v>1506</v>
      </c>
      <c r="Q243" s="36" t="s">
        <v>131</v>
      </c>
      <c r="R243" s="36" t="s">
        <v>1844</v>
      </c>
      <c r="S243" s="36" t="s">
        <v>1508</v>
      </c>
      <c r="T243" s="106">
        <v>25391448</v>
      </c>
      <c r="U243" s="163">
        <v>29820412</v>
      </c>
      <c r="V243" s="147">
        <v>0</v>
      </c>
      <c r="W243" s="108">
        <v>0</v>
      </c>
      <c r="X243" s="145" t="s">
        <v>77</v>
      </c>
      <c r="Y243" s="36" t="s">
        <v>1114</v>
      </c>
      <c r="Z243" s="36" t="s">
        <v>279</v>
      </c>
      <c r="AA243" s="36" t="s">
        <v>279</v>
      </c>
      <c r="AB243" s="36" t="s">
        <v>94</v>
      </c>
      <c r="AC243" s="36" t="s">
        <v>1353</v>
      </c>
      <c r="AD243" s="36" t="s">
        <v>1845</v>
      </c>
      <c r="AE243" s="36" t="s">
        <v>1272</v>
      </c>
      <c r="AF243" s="36" t="s">
        <v>131</v>
      </c>
      <c r="AG243" s="36" t="s">
        <v>85</v>
      </c>
      <c r="AH243" s="129"/>
      <c r="AI243" s="36" t="s">
        <v>87</v>
      </c>
      <c r="AJ243" s="43" t="s">
        <v>88</v>
      </c>
      <c r="AK243" s="44" t="s">
        <v>76</v>
      </c>
      <c r="AL243" s="44" t="s">
        <v>76</v>
      </c>
      <c r="AM243" s="36" t="s">
        <v>76</v>
      </c>
      <c r="AN243" s="36" t="s">
        <v>76</v>
      </c>
      <c r="AO243" s="36" t="s">
        <v>76</v>
      </c>
      <c r="AP243" s="36" t="s">
        <v>76</v>
      </c>
      <c r="AQ243" s="36" t="s">
        <v>76</v>
      </c>
      <c r="AR243" s="36" t="s">
        <v>76</v>
      </c>
      <c r="AS243" s="36" t="s">
        <v>76</v>
      </c>
      <c r="AT243" s="36" t="s">
        <v>76</v>
      </c>
      <c r="AU243" s="36" t="s">
        <v>76</v>
      </c>
      <c r="AV243" s="36"/>
      <c r="AW243" s="36" t="s">
        <v>76</v>
      </c>
      <c r="AX243" s="36"/>
      <c r="AY243" s="36" t="s">
        <v>76</v>
      </c>
      <c r="AZ243" s="36"/>
      <c r="BA243" s="36" t="s">
        <v>76</v>
      </c>
      <c r="BB243" s="36"/>
      <c r="BC243" s="36" t="s">
        <v>76</v>
      </c>
      <c r="BD243" s="36"/>
      <c r="BE243" s="36" t="s">
        <v>76</v>
      </c>
      <c r="BF243" s="36" t="s">
        <v>76</v>
      </c>
      <c r="BG243" s="36" t="s">
        <v>76</v>
      </c>
      <c r="BH243" s="36" t="s">
        <v>76</v>
      </c>
      <c r="BI243" s="36" t="s">
        <v>76</v>
      </c>
      <c r="BJ243" s="36" t="s">
        <v>76</v>
      </c>
      <c r="BK243" s="36" t="s">
        <v>76</v>
      </c>
      <c r="BL243" s="36" t="s">
        <v>76</v>
      </c>
      <c r="BM243" s="36" t="s">
        <v>76</v>
      </c>
      <c r="BN243" s="36" t="s">
        <v>76</v>
      </c>
      <c r="BO243" s="36"/>
      <c r="BP243" s="36"/>
      <c r="BQ243" s="36"/>
    </row>
    <row r="244" spans="1:69" ht="91.5" customHeight="1">
      <c r="A244" s="36"/>
      <c r="B244" s="36" t="s">
        <v>88</v>
      </c>
      <c r="C244" s="80" t="s">
        <v>1846</v>
      </c>
      <c r="D244" s="80" t="s">
        <v>70</v>
      </c>
      <c r="E244" s="190" t="s">
        <v>1847</v>
      </c>
      <c r="F244" s="42">
        <v>2022</v>
      </c>
      <c r="G244" s="129">
        <v>44722</v>
      </c>
      <c r="H244" s="42" t="s">
        <v>1848</v>
      </c>
      <c r="I244" s="36" t="s">
        <v>1849</v>
      </c>
      <c r="J244" s="36" t="s">
        <v>76</v>
      </c>
      <c r="K244" s="42" t="s">
        <v>74</v>
      </c>
      <c r="L244" s="36" t="s">
        <v>91</v>
      </c>
      <c r="M244" s="129">
        <v>44817</v>
      </c>
      <c r="N244" s="85" t="s">
        <v>339</v>
      </c>
      <c r="O244" s="85" t="s">
        <v>76</v>
      </c>
      <c r="P244" s="36" t="s">
        <v>1850</v>
      </c>
      <c r="Q244" s="36" t="s">
        <v>131</v>
      </c>
      <c r="R244" s="36" t="s">
        <v>1851</v>
      </c>
      <c r="S244" s="36" t="s">
        <v>1852</v>
      </c>
      <c r="T244" s="106">
        <v>102835000</v>
      </c>
      <c r="U244" s="163">
        <v>124680003</v>
      </c>
      <c r="V244" s="163" t="s">
        <v>1853</v>
      </c>
      <c r="W244" s="135">
        <v>0</v>
      </c>
      <c r="X244" s="145" t="s">
        <v>77</v>
      </c>
      <c r="Y244" s="36" t="s">
        <v>1114</v>
      </c>
      <c r="Z244" s="36" t="s">
        <v>1341</v>
      </c>
      <c r="AA244" s="36" t="s">
        <v>1341</v>
      </c>
      <c r="AB244" s="36" t="s">
        <v>94</v>
      </c>
      <c r="AC244" s="36" t="s">
        <v>1353</v>
      </c>
      <c r="AD244" s="36" t="s">
        <v>1854</v>
      </c>
      <c r="AE244" s="36" t="s">
        <v>1272</v>
      </c>
      <c r="AF244" s="36" t="s">
        <v>131</v>
      </c>
      <c r="AG244" s="36" t="s">
        <v>112</v>
      </c>
      <c r="AH244" s="129"/>
      <c r="AI244" s="36" t="s">
        <v>87</v>
      </c>
      <c r="AJ244" s="43" t="s">
        <v>88</v>
      </c>
      <c r="AK244" s="44" t="s">
        <v>76</v>
      </c>
      <c r="AL244" s="44" t="s">
        <v>76</v>
      </c>
      <c r="AM244" s="36" t="s">
        <v>76</v>
      </c>
      <c r="AN244" s="36" t="s">
        <v>76</v>
      </c>
      <c r="AO244" s="36" t="s">
        <v>76</v>
      </c>
      <c r="AP244" s="36" t="s">
        <v>76</v>
      </c>
      <c r="AQ244" s="36" t="s">
        <v>76</v>
      </c>
      <c r="AR244" s="36" t="s">
        <v>76</v>
      </c>
      <c r="AS244" s="36" t="s">
        <v>76</v>
      </c>
      <c r="AT244" s="36" t="s">
        <v>76</v>
      </c>
      <c r="AU244" s="36" t="s">
        <v>76</v>
      </c>
      <c r="AV244" s="36"/>
      <c r="AW244" s="36" t="s">
        <v>76</v>
      </c>
      <c r="AX244" s="36"/>
      <c r="AY244" s="36" t="s">
        <v>76</v>
      </c>
      <c r="AZ244" s="36"/>
      <c r="BA244" s="36" t="s">
        <v>76</v>
      </c>
      <c r="BB244" s="36"/>
      <c r="BC244" s="36" t="s">
        <v>76</v>
      </c>
      <c r="BD244" s="36"/>
      <c r="BE244" s="36" t="s">
        <v>76</v>
      </c>
      <c r="BF244" s="36" t="s">
        <v>76</v>
      </c>
      <c r="BG244" s="36" t="s">
        <v>76</v>
      </c>
      <c r="BH244" s="36" t="s">
        <v>76</v>
      </c>
      <c r="BI244" s="36" t="s">
        <v>76</v>
      </c>
      <c r="BJ244" s="36" t="s">
        <v>76</v>
      </c>
      <c r="BK244" s="36" t="s">
        <v>76</v>
      </c>
      <c r="BL244" s="36" t="s">
        <v>76</v>
      </c>
      <c r="BM244" s="36" t="s">
        <v>76</v>
      </c>
      <c r="BN244" s="36" t="s">
        <v>76</v>
      </c>
      <c r="BO244" s="36"/>
      <c r="BP244" s="36"/>
      <c r="BQ244" s="36"/>
    </row>
    <row r="245" spans="1:69" ht="91.5" customHeight="1">
      <c r="A245" s="36"/>
      <c r="B245" s="36" t="s">
        <v>88</v>
      </c>
      <c r="C245" s="80" t="s">
        <v>1855</v>
      </c>
      <c r="D245" s="80" t="s">
        <v>70</v>
      </c>
      <c r="E245" s="109" t="s">
        <v>1856</v>
      </c>
      <c r="F245" s="42">
        <v>2022</v>
      </c>
      <c r="G245" s="129">
        <v>44769</v>
      </c>
      <c r="H245" s="42" t="s">
        <v>1857</v>
      </c>
      <c r="I245" s="36" t="s">
        <v>1858</v>
      </c>
      <c r="J245" s="36" t="s">
        <v>1859</v>
      </c>
      <c r="K245" s="36" t="s">
        <v>448</v>
      </c>
      <c r="L245" s="135" t="s">
        <v>795</v>
      </c>
      <c r="M245" s="129">
        <v>44810</v>
      </c>
      <c r="N245" s="36" t="s">
        <v>391</v>
      </c>
      <c r="O245" s="205">
        <v>0.25</v>
      </c>
      <c r="P245" s="36" t="s">
        <v>1151</v>
      </c>
      <c r="Q245" s="36" t="s">
        <v>131</v>
      </c>
      <c r="R245" s="36" t="s">
        <v>1860</v>
      </c>
      <c r="S245" s="36" t="s">
        <v>1270</v>
      </c>
      <c r="T245" s="106">
        <v>0</v>
      </c>
      <c r="U245" s="107">
        <v>0</v>
      </c>
      <c r="V245" s="106">
        <v>0</v>
      </c>
      <c r="W245" s="211">
        <v>0</v>
      </c>
      <c r="X245" s="145" t="s">
        <v>472</v>
      </c>
      <c r="Y245" s="36" t="s">
        <v>1114</v>
      </c>
      <c r="Z245" s="36" t="s">
        <v>1449</v>
      </c>
      <c r="AA245" s="36" t="s">
        <v>1449</v>
      </c>
      <c r="AB245" s="36" t="s">
        <v>109</v>
      </c>
      <c r="AC245" s="36" t="s">
        <v>101</v>
      </c>
      <c r="AD245" s="36" t="s">
        <v>1861</v>
      </c>
      <c r="AE245" s="36" t="s">
        <v>1272</v>
      </c>
      <c r="AF245" s="36" t="s">
        <v>131</v>
      </c>
      <c r="AG245" s="36" t="s">
        <v>85</v>
      </c>
      <c r="AH245" s="129"/>
      <c r="AI245" s="36" t="s">
        <v>87</v>
      </c>
      <c r="AJ245" s="43" t="s">
        <v>88</v>
      </c>
      <c r="AK245" s="44" t="s">
        <v>76</v>
      </c>
      <c r="AL245" s="44" t="s">
        <v>76</v>
      </c>
      <c r="AM245" s="36" t="s">
        <v>76</v>
      </c>
      <c r="AN245" s="36" t="s">
        <v>76</v>
      </c>
      <c r="AO245" s="36" t="s">
        <v>76</v>
      </c>
      <c r="AP245" s="36" t="s">
        <v>76</v>
      </c>
      <c r="AQ245" s="36" t="s">
        <v>76</v>
      </c>
      <c r="AR245" s="36" t="s">
        <v>76</v>
      </c>
      <c r="AS245" s="36" t="s">
        <v>76</v>
      </c>
      <c r="AT245" s="36" t="s">
        <v>76</v>
      </c>
      <c r="AU245" s="36" t="s">
        <v>76</v>
      </c>
      <c r="AV245" s="36"/>
      <c r="AW245" s="36" t="s">
        <v>76</v>
      </c>
      <c r="AX245" s="36"/>
      <c r="AY245" s="36" t="s">
        <v>76</v>
      </c>
      <c r="AZ245" s="36"/>
      <c r="BA245" s="36" t="s">
        <v>76</v>
      </c>
      <c r="BB245" s="36"/>
      <c r="BC245" s="36" t="s">
        <v>76</v>
      </c>
      <c r="BD245" s="36"/>
      <c r="BE245" s="36" t="s">
        <v>76</v>
      </c>
      <c r="BF245" s="36" t="s">
        <v>76</v>
      </c>
      <c r="BG245" s="36" t="s">
        <v>76</v>
      </c>
      <c r="BH245" s="36" t="s">
        <v>76</v>
      </c>
      <c r="BI245" s="36" t="s">
        <v>76</v>
      </c>
      <c r="BJ245" s="36" t="s">
        <v>76</v>
      </c>
      <c r="BK245" s="36" t="s">
        <v>76</v>
      </c>
      <c r="BL245" s="36" t="s">
        <v>76</v>
      </c>
      <c r="BM245" s="36" t="s">
        <v>76</v>
      </c>
      <c r="BN245" s="36" t="s">
        <v>76</v>
      </c>
      <c r="BO245" s="36"/>
      <c r="BP245" s="36"/>
      <c r="BQ245" s="36"/>
    </row>
    <row r="246" spans="1:69" ht="91.5" customHeight="1">
      <c r="A246" s="36"/>
      <c r="B246" s="36" t="s">
        <v>88</v>
      </c>
      <c r="C246" s="80" t="s">
        <v>1862</v>
      </c>
      <c r="D246" s="80" t="s">
        <v>70</v>
      </c>
      <c r="E246" s="190" t="s">
        <v>1863</v>
      </c>
      <c r="F246" s="42">
        <v>2022</v>
      </c>
      <c r="G246" s="129">
        <v>44754</v>
      </c>
      <c r="H246" s="42" t="s">
        <v>1864</v>
      </c>
      <c r="I246" s="36" t="s">
        <v>1865</v>
      </c>
      <c r="J246" s="36" t="s">
        <v>76</v>
      </c>
      <c r="K246" s="42" t="s">
        <v>74</v>
      </c>
      <c r="L246" s="36" t="s">
        <v>141</v>
      </c>
      <c r="M246" s="129">
        <v>44754</v>
      </c>
      <c r="N246" s="85" t="s">
        <v>360</v>
      </c>
      <c r="O246" s="85" t="s">
        <v>76</v>
      </c>
      <c r="P246" s="36" t="s">
        <v>1186</v>
      </c>
      <c r="Q246" s="36" t="s">
        <v>131</v>
      </c>
      <c r="R246" s="36" t="s">
        <v>1866</v>
      </c>
      <c r="S246" s="36" t="s">
        <v>1570</v>
      </c>
      <c r="T246" s="106">
        <v>27000000</v>
      </c>
      <c r="U246" s="163">
        <v>36817713.560000002</v>
      </c>
      <c r="V246" s="147">
        <v>0</v>
      </c>
      <c r="W246" s="135">
        <v>0</v>
      </c>
      <c r="X246" s="145" t="s">
        <v>77</v>
      </c>
      <c r="Y246" s="36" t="s">
        <v>1114</v>
      </c>
      <c r="Z246" s="36" t="s">
        <v>925</v>
      </c>
      <c r="AA246" s="36" t="s">
        <v>925</v>
      </c>
      <c r="AB246" s="36" t="s">
        <v>94</v>
      </c>
      <c r="AC246" s="36" t="s">
        <v>1353</v>
      </c>
      <c r="AD246" s="36" t="s">
        <v>1867</v>
      </c>
      <c r="AE246" s="36" t="s">
        <v>503</v>
      </c>
      <c r="AF246" s="36" t="s">
        <v>131</v>
      </c>
      <c r="AG246" s="36" t="s">
        <v>225</v>
      </c>
      <c r="AH246" s="129"/>
      <c r="AI246" s="36" t="s">
        <v>87</v>
      </c>
      <c r="AJ246" s="43" t="s">
        <v>88</v>
      </c>
      <c r="AK246" s="44" t="s">
        <v>76</v>
      </c>
      <c r="AL246" s="44" t="s">
        <v>76</v>
      </c>
      <c r="AM246" s="36" t="s">
        <v>76</v>
      </c>
      <c r="AN246" s="36" t="s">
        <v>76</v>
      </c>
      <c r="AO246" s="36" t="s">
        <v>76</v>
      </c>
      <c r="AP246" s="36" t="s">
        <v>76</v>
      </c>
      <c r="AQ246" s="36" t="s">
        <v>76</v>
      </c>
      <c r="AR246" s="36" t="s">
        <v>76</v>
      </c>
      <c r="AS246" s="36" t="s">
        <v>76</v>
      </c>
      <c r="AT246" s="36" t="s">
        <v>76</v>
      </c>
      <c r="AU246" s="36" t="s">
        <v>76</v>
      </c>
      <c r="AV246" s="36"/>
      <c r="AW246" s="36" t="s">
        <v>76</v>
      </c>
      <c r="AX246" s="36"/>
      <c r="AY246" s="36" t="s">
        <v>76</v>
      </c>
      <c r="AZ246" s="36"/>
      <c r="BA246" s="36" t="s">
        <v>76</v>
      </c>
      <c r="BB246" s="36"/>
      <c r="BC246" s="36" t="s">
        <v>76</v>
      </c>
      <c r="BD246" s="36"/>
      <c r="BE246" s="36" t="s">
        <v>76</v>
      </c>
      <c r="BF246" s="36" t="s">
        <v>76</v>
      </c>
      <c r="BG246" s="36" t="s">
        <v>76</v>
      </c>
      <c r="BH246" s="36" t="s">
        <v>76</v>
      </c>
      <c r="BI246" s="36" t="s">
        <v>76</v>
      </c>
      <c r="BJ246" s="36" t="s">
        <v>76</v>
      </c>
      <c r="BK246" s="36" t="s">
        <v>76</v>
      </c>
      <c r="BL246" s="36" t="s">
        <v>76</v>
      </c>
      <c r="BM246" s="36" t="s">
        <v>76</v>
      </c>
      <c r="BN246" s="36" t="s">
        <v>76</v>
      </c>
      <c r="BO246" s="36"/>
      <c r="BP246" s="36"/>
      <c r="BQ246" s="36"/>
    </row>
    <row r="247" spans="1:69" ht="91.5" customHeight="1">
      <c r="A247" s="36"/>
      <c r="B247" s="36" t="s">
        <v>88</v>
      </c>
      <c r="C247" s="80" t="s">
        <v>1868</v>
      </c>
      <c r="D247" s="80" t="s">
        <v>70</v>
      </c>
      <c r="E247" s="190" t="s">
        <v>1869</v>
      </c>
      <c r="F247" s="42">
        <v>2022</v>
      </c>
      <c r="G247" s="129">
        <v>44760</v>
      </c>
      <c r="H247" s="42" t="s">
        <v>1870</v>
      </c>
      <c r="I247" s="36" t="s">
        <v>1238</v>
      </c>
      <c r="J247" s="36" t="s">
        <v>1871</v>
      </c>
      <c r="K247" s="42" t="s">
        <v>74</v>
      </c>
      <c r="L247" s="36" t="s">
        <v>141</v>
      </c>
      <c r="M247" s="129">
        <v>44804</v>
      </c>
      <c r="N247" s="85" t="s">
        <v>339</v>
      </c>
      <c r="O247" s="125">
        <v>0.66349999999999998</v>
      </c>
      <c r="P247" s="36" t="s">
        <v>1331</v>
      </c>
      <c r="Q247" s="36" t="s">
        <v>131</v>
      </c>
      <c r="R247" s="36" t="s">
        <v>1872</v>
      </c>
      <c r="S247" s="36" t="s">
        <v>1873</v>
      </c>
      <c r="T247" s="106">
        <v>680457918</v>
      </c>
      <c r="U247" s="163">
        <v>917283206.19000006</v>
      </c>
      <c r="V247" s="147">
        <v>211052896</v>
      </c>
      <c r="W247" s="135">
        <v>353198414</v>
      </c>
      <c r="X247" s="145" t="s">
        <v>77</v>
      </c>
      <c r="Y247" s="36" t="s">
        <v>1114</v>
      </c>
      <c r="Z247" s="36" t="s">
        <v>279</v>
      </c>
      <c r="AA247" s="36" t="s">
        <v>279</v>
      </c>
      <c r="AB247" s="36" t="s">
        <v>94</v>
      </c>
      <c r="AC247" s="36" t="s">
        <v>1353</v>
      </c>
      <c r="AD247" s="36" t="s">
        <v>1013</v>
      </c>
      <c r="AE247" s="36" t="s">
        <v>1874</v>
      </c>
      <c r="AF247" s="36" t="s">
        <v>131</v>
      </c>
      <c r="AG247" s="36" t="s">
        <v>112</v>
      </c>
      <c r="AH247" s="129"/>
      <c r="AI247" s="36" t="s">
        <v>87</v>
      </c>
      <c r="AJ247" s="43" t="s">
        <v>88</v>
      </c>
      <c r="AK247" s="44" t="s">
        <v>76</v>
      </c>
      <c r="AL247" s="44" t="s">
        <v>76</v>
      </c>
      <c r="AM247" s="36" t="s">
        <v>76</v>
      </c>
      <c r="AN247" s="36" t="s">
        <v>76</v>
      </c>
      <c r="AO247" s="36" t="s">
        <v>76</v>
      </c>
      <c r="AP247" s="36" t="s">
        <v>76</v>
      </c>
      <c r="AQ247" s="36" t="s">
        <v>76</v>
      </c>
      <c r="AR247" s="36" t="s">
        <v>76</v>
      </c>
      <c r="AS247" s="36" t="s">
        <v>76</v>
      </c>
      <c r="AT247" s="36" t="s">
        <v>76</v>
      </c>
      <c r="AU247" s="36" t="s">
        <v>76</v>
      </c>
      <c r="AV247" s="36"/>
      <c r="AW247" s="36" t="s">
        <v>76</v>
      </c>
      <c r="AX247" s="36"/>
      <c r="AY247" s="36" t="s">
        <v>76</v>
      </c>
      <c r="AZ247" s="36"/>
      <c r="BA247" s="36" t="s">
        <v>76</v>
      </c>
      <c r="BB247" s="36"/>
      <c r="BC247" s="36" t="s">
        <v>76</v>
      </c>
      <c r="BD247" s="36"/>
      <c r="BE247" s="36" t="s">
        <v>76</v>
      </c>
      <c r="BF247" s="36" t="s">
        <v>76</v>
      </c>
      <c r="BG247" s="36" t="s">
        <v>76</v>
      </c>
      <c r="BH247" s="36" t="s">
        <v>76</v>
      </c>
      <c r="BI247" s="36" t="s">
        <v>76</v>
      </c>
      <c r="BJ247" s="36" t="s">
        <v>76</v>
      </c>
      <c r="BK247" s="36" t="s">
        <v>76</v>
      </c>
      <c r="BL247" s="36" t="s">
        <v>76</v>
      </c>
      <c r="BM247" s="36" t="s">
        <v>76</v>
      </c>
      <c r="BN247" s="36" t="s">
        <v>76</v>
      </c>
      <c r="BO247" s="36"/>
      <c r="BP247" s="36"/>
      <c r="BQ247" s="36"/>
    </row>
    <row r="248" spans="1:69" ht="91.5" customHeight="1">
      <c r="A248" s="36"/>
      <c r="B248" s="36" t="s">
        <v>84</v>
      </c>
      <c r="C248" s="80" t="s">
        <v>846</v>
      </c>
      <c r="D248" s="80" t="s">
        <v>1078</v>
      </c>
      <c r="E248" s="109" t="s">
        <v>1875</v>
      </c>
      <c r="F248" s="42">
        <v>2019</v>
      </c>
      <c r="G248" s="146">
        <v>43740</v>
      </c>
      <c r="H248" s="42" t="s">
        <v>1876</v>
      </c>
      <c r="I248" s="36" t="s">
        <v>1877</v>
      </c>
      <c r="J248" s="36" t="s">
        <v>76</v>
      </c>
      <c r="K248" s="42" t="s">
        <v>389</v>
      </c>
      <c r="L248" s="36" t="s">
        <v>549</v>
      </c>
      <c r="M248" s="129">
        <v>43679</v>
      </c>
      <c r="N248" s="85" t="s">
        <v>360</v>
      </c>
      <c r="O248" s="85" t="s">
        <v>76</v>
      </c>
      <c r="P248" s="36" t="s">
        <v>1331</v>
      </c>
      <c r="Q248" s="36" t="s">
        <v>131</v>
      </c>
      <c r="R248" s="36" t="s">
        <v>1753</v>
      </c>
      <c r="S248" s="36" t="s">
        <v>1169</v>
      </c>
      <c r="T248" s="106">
        <v>53139397.539999999</v>
      </c>
      <c r="U248" s="107">
        <v>0</v>
      </c>
      <c r="V248" s="106">
        <v>0</v>
      </c>
      <c r="W248" s="135">
        <v>0</v>
      </c>
      <c r="X248" s="145"/>
      <c r="Y248" s="36" t="s">
        <v>1114</v>
      </c>
      <c r="Z248" s="36" t="s">
        <v>1555</v>
      </c>
      <c r="AA248" s="36" t="s">
        <v>1555</v>
      </c>
      <c r="AB248" s="36" t="s">
        <v>130</v>
      </c>
      <c r="AC248" s="36" t="s">
        <v>95</v>
      </c>
      <c r="AD248" s="36" t="s">
        <v>1754</v>
      </c>
      <c r="AE248" s="36" t="s">
        <v>1878</v>
      </c>
      <c r="AF248" s="36" t="s">
        <v>829</v>
      </c>
      <c r="AG248" s="36" t="s">
        <v>85</v>
      </c>
      <c r="AH248" s="129">
        <v>44307</v>
      </c>
      <c r="AI248" s="36" t="s">
        <v>547</v>
      </c>
      <c r="AJ248" s="43" t="s">
        <v>84</v>
      </c>
      <c r="AK248" s="44">
        <v>1500000</v>
      </c>
      <c r="AL248" s="43" t="s">
        <v>76</v>
      </c>
      <c r="AM248" s="36" t="s">
        <v>1106</v>
      </c>
      <c r="AN248" s="36" t="s">
        <v>1879</v>
      </c>
      <c r="AO248" s="36" t="s">
        <v>1757</v>
      </c>
      <c r="AP248" s="143" t="s">
        <v>76</v>
      </c>
      <c r="AQ248" s="143">
        <v>44307</v>
      </c>
      <c r="AR248" s="36" t="s">
        <v>84</v>
      </c>
      <c r="AS248" s="36" t="s">
        <v>76</v>
      </c>
      <c r="AT248" s="36" t="s">
        <v>76</v>
      </c>
      <c r="AU248" s="44" t="s">
        <v>76</v>
      </c>
      <c r="AV248" s="44"/>
      <c r="AW248" s="36">
        <v>2021001511</v>
      </c>
      <c r="AX248" s="36"/>
      <c r="AY248" s="36"/>
      <c r="AZ248" s="36"/>
      <c r="BA248" s="143">
        <v>44320</v>
      </c>
      <c r="BB248" s="143"/>
      <c r="BC248" s="36">
        <v>2021001420</v>
      </c>
      <c r="BD248" s="36"/>
      <c r="BE248" s="36">
        <v>2021004838</v>
      </c>
      <c r="BF248" s="36" t="s">
        <v>1306</v>
      </c>
      <c r="BG248" s="36" t="s">
        <v>1880</v>
      </c>
      <c r="BH248" s="212">
        <v>1500000</v>
      </c>
      <c r="BI248" s="36" t="s">
        <v>76</v>
      </c>
      <c r="BJ248" s="212">
        <v>1500000</v>
      </c>
      <c r="BK248" s="143">
        <v>44330</v>
      </c>
      <c r="BL248" s="36"/>
      <c r="BM248" s="143">
        <v>44434</v>
      </c>
      <c r="BN248" s="36"/>
      <c r="BO248" s="36"/>
      <c r="BP248" s="36"/>
      <c r="BQ248" s="36"/>
    </row>
    <row r="249" spans="1:69" ht="91.5" customHeight="1">
      <c r="A249" s="36"/>
      <c r="B249" s="36" t="s">
        <v>88</v>
      </c>
      <c r="C249" s="80" t="s">
        <v>1881</v>
      </c>
      <c r="D249" s="80" t="s">
        <v>70</v>
      </c>
      <c r="E249" s="190" t="s">
        <v>1882</v>
      </c>
      <c r="F249" s="42">
        <v>2022</v>
      </c>
      <c r="G249" s="129">
        <v>44767</v>
      </c>
      <c r="H249" s="42" t="s">
        <v>1883</v>
      </c>
      <c r="I249" s="36" t="s">
        <v>1120</v>
      </c>
      <c r="J249" s="80" t="s">
        <v>1884</v>
      </c>
      <c r="K249" s="42" t="s">
        <v>74</v>
      </c>
      <c r="L249" s="36" t="s">
        <v>75</v>
      </c>
      <c r="M249" s="129">
        <v>44784</v>
      </c>
      <c r="N249" s="85" t="s">
        <v>360</v>
      </c>
      <c r="O249" s="125">
        <v>1</v>
      </c>
      <c r="P249" s="36" t="s">
        <v>1885</v>
      </c>
      <c r="Q249" s="36" t="s">
        <v>131</v>
      </c>
      <c r="R249" s="36" t="s">
        <v>1886</v>
      </c>
      <c r="S249" s="36" t="s">
        <v>1527</v>
      </c>
      <c r="T249" s="106">
        <v>1000000</v>
      </c>
      <c r="U249" s="107">
        <v>1123045.3799999999</v>
      </c>
      <c r="V249" s="106">
        <v>1009664</v>
      </c>
      <c r="W249" s="135">
        <v>0</v>
      </c>
      <c r="X249" s="145" t="s">
        <v>77</v>
      </c>
      <c r="Y249" s="36" t="s">
        <v>1114</v>
      </c>
      <c r="Z249" s="36" t="s">
        <v>837</v>
      </c>
      <c r="AA249" s="36" t="s">
        <v>837</v>
      </c>
      <c r="AB249" s="52" t="s">
        <v>149</v>
      </c>
      <c r="AC249" s="36"/>
      <c r="AD249" s="36" t="s">
        <v>1887</v>
      </c>
      <c r="AE249" s="36" t="s">
        <v>1888</v>
      </c>
      <c r="AF249" s="36" t="s">
        <v>131</v>
      </c>
      <c r="AG249" s="36" t="s">
        <v>258</v>
      </c>
      <c r="AH249" s="129"/>
      <c r="AI249" s="36" t="s">
        <v>87</v>
      </c>
      <c r="AJ249" s="43" t="s">
        <v>88</v>
      </c>
      <c r="AK249" s="44" t="s">
        <v>76</v>
      </c>
      <c r="AL249" s="44" t="s">
        <v>76</v>
      </c>
      <c r="AM249" s="44" t="s">
        <v>76</v>
      </c>
      <c r="AN249" s="44" t="s">
        <v>76</v>
      </c>
      <c r="AO249" s="44" t="s">
        <v>76</v>
      </c>
      <c r="AP249" s="44" t="s">
        <v>76</v>
      </c>
      <c r="AQ249" s="44" t="s">
        <v>76</v>
      </c>
      <c r="AR249" s="44" t="s">
        <v>76</v>
      </c>
      <c r="AS249" s="44" t="s">
        <v>76</v>
      </c>
      <c r="AT249" s="44" t="s">
        <v>76</v>
      </c>
      <c r="AU249" s="44" t="s">
        <v>76</v>
      </c>
      <c r="AV249" s="44"/>
      <c r="AW249" s="44" t="s">
        <v>76</v>
      </c>
      <c r="AX249" s="44"/>
      <c r="AY249" s="44" t="s">
        <v>76</v>
      </c>
      <c r="AZ249" s="44"/>
      <c r="BA249" s="44" t="s">
        <v>76</v>
      </c>
      <c r="BB249" s="44"/>
      <c r="BC249" s="44" t="s">
        <v>76</v>
      </c>
      <c r="BD249" s="44"/>
      <c r="BE249" s="44" t="s">
        <v>76</v>
      </c>
      <c r="BF249" s="44" t="s">
        <v>76</v>
      </c>
      <c r="BG249" s="44" t="s">
        <v>76</v>
      </c>
      <c r="BH249" s="44" t="s">
        <v>76</v>
      </c>
      <c r="BI249" s="44" t="s">
        <v>76</v>
      </c>
      <c r="BJ249" s="44" t="s">
        <v>76</v>
      </c>
      <c r="BK249" s="44" t="s">
        <v>76</v>
      </c>
      <c r="BL249" s="44" t="s">
        <v>76</v>
      </c>
      <c r="BM249" s="44" t="s">
        <v>76</v>
      </c>
      <c r="BN249" s="44" t="s">
        <v>76</v>
      </c>
      <c r="BO249" s="36"/>
      <c r="BP249" s="36"/>
      <c r="BQ249" s="36"/>
    </row>
    <row r="250" spans="1:69" ht="91.5" customHeight="1">
      <c r="A250" s="36"/>
      <c r="B250" s="36" t="s">
        <v>88</v>
      </c>
      <c r="C250" s="80" t="s">
        <v>1889</v>
      </c>
      <c r="D250" s="80" t="s">
        <v>70</v>
      </c>
      <c r="E250" s="109" t="s">
        <v>1890</v>
      </c>
      <c r="F250" s="42">
        <v>2022</v>
      </c>
      <c r="G250" s="129">
        <v>44687</v>
      </c>
      <c r="H250" s="42" t="s">
        <v>1891</v>
      </c>
      <c r="I250" s="36" t="s">
        <v>1892</v>
      </c>
      <c r="J250" s="36" t="s">
        <v>76</v>
      </c>
      <c r="K250" s="42" t="s">
        <v>389</v>
      </c>
      <c r="L250" s="36" t="s">
        <v>1217</v>
      </c>
      <c r="M250" s="129">
        <v>44753</v>
      </c>
      <c r="N250" s="85" t="s">
        <v>339</v>
      </c>
      <c r="O250" s="85" t="s">
        <v>76</v>
      </c>
      <c r="P250" s="36" t="s">
        <v>1769</v>
      </c>
      <c r="Q250" s="36" t="s">
        <v>131</v>
      </c>
      <c r="R250" s="36" t="s">
        <v>1893</v>
      </c>
      <c r="S250" s="36" t="s">
        <v>1666</v>
      </c>
      <c r="T250" s="106">
        <v>99121192</v>
      </c>
      <c r="U250" s="107">
        <v>112983509.31</v>
      </c>
      <c r="V250" s="106">
        <v>0</v>
      </c>
      <c r="W250" s="108">
        <v>99121192</v>
      </c>
      <c r="X250" s="145" t="s">
        <v>818</v>
      </c>
      <c r="Y250" s="36" t="s">
        <v>1114</v>
      </c>
      <c r="Z250" s="36" t="s">
        <v>1555</v>
      </c>
      <c r="AA250" s="36" t="s">
        <v>1555</v>
      </c>
      <c r="AB250" s="42" t="s">
        <v>80</v>
      </c>
      <c r="AC250" s="36" t="s">
        <v>81</v>
      </c>
      <c r="AD250" s="36" t="s">
        <v>1894</v>
      </c>
      <c r="AE250" s="36" t="s">
        <v>1895</v>
      </c>
      <c r="AF250" s="36" t="s">
        <v>131</v>
      </c>
      <c r="AG250" s="36" t="s">
        <v>85</v>
      </c>
      <c r="AH250" s="129"/>
      <c r="AI250" s="36" t="s">
        <v>87</v>
      </c>
      <c r="AJ250" s="43" t="s">
        <v>88</v>
      </c>
      <c r="AK250" s="44" t="s">
        <v>76</v>
      </c>
      <c r="AL250" s="44" t="s">
        <v>76</v>
      </c>
      <c r="AM250" s="44" t="s">
        <v>76</v>
      </c>
      <c r="AN250" s="44" t="s">
        <v>76</v>
      </c>
      <c r="AO250" s="44" t="s">
        <v>76</v>
      </c>
      <c r="AP250" s="44" t="s">
        <v>76</v>
      </c>
      <c r="AQ250" s="44" t="s">
        <v>76</v>
      </c>
      <c r="AR250" s="44" t="s">
        <v>76</v>
      </c>
      <c r="AS250" s="44" t="s">
        <v>76</v>
      </c>
      <c r="AT250" s="44" t="s">
        <v>76</v>
      </c>
      <c r="AU250" s="44" t="s">
        <v>76</v>
      </c>
      <c r="AV250" s="44"/>
      <c r="AW250" s="44" t="s">
        <v>76</v>
      </c>
      <c r="AX250" s="44"/>
      <c r="AY250" s="44" t="s">
        <v>76</v>
      </c>
      <c r="AZ250" s="44"/>
      <c r="BA250" s="44" t="s">
        <v>76</v>
      </c>
      <c r="BB250" s="44"/>
      <c r="BC250" s="44" t="s">
        <v>76</v>
      </c>
      <c r="BD250" s="44"/>
      <c r="BE250" s="44" t="s">
        <v>76</v>
      </c>
      <c r="BF250" s="44" t="s">
        <v>76</v>
      </c>
      <c r="BG250" s="44" t="s">
        <v>76</v>
      </c>
      <c r="BH250" s="44" t="s">
        <v>76</v>
      </c>
      <c r="BI250" s="44" t="s">
        <v>76</v>
      </c>
      <c r="BJ250" s="44" t="s">
        <v>76</v>
      </c>
      <c r="BK250" s="44" t="s">
        <v>76</v>
      </c>
      <c r="BL250" s="44" t="s">
        <v>76</v>
      </c>
      <c r="BM250" s="44" t="s">
        <v>76</v>
      </c>
      <c r="BN250" s="44" t="s">
        <v>76</v>
      </c>
      <c r="BO250" s="36"/>
      <c r="BP250" s="36"/>
      <c r="BQ250" s="36"/>
    </row>
    <row r="251" spans="1:69" ht="91.5" customHeight="1">
      <c r="A251" s="36"/>
      <c r="B251" s="36" t="s">
        <v>88</v>
      </c>
      <c r="C251" s="80" t="s">
        <v>1896</v>
      </c>
      <c r="D251" s="80" t="s">
        <v>70</v>
      </c>
      <c r="E251" s="190" t="s">
        <v>1897</v>
      </c>
      <c r="F251" s="42">
        <v>2022</v>
      </c>
      <c r="G251" s="129">
        <v>44735</v>
      </c>
      <c r="H251" s="42" t="s">
        <v>1898</v>
      </c>
      <c r="I251" s="36" t="s">
        <v>1159</v>
      </c>
      <c r="J251" s="80" t="s">
        <v>1899</v>
      </c>
      <c r="K251" s="42" t="s">
        <v>74</v>
      </c>
      <c r="L251" s="36" t="s">
        <v>141</v>
      </c>
      <c r="M251" s="129">
        <v>44748</v>
      </c>
      <c r="N251" s="85" t="s">
        <v>208</v>
      </c>
      <c r="O251" s="125">
        <v>0.2</v>
      </c>
      <c r="P251" s="36" t="s">
        <v>1186</v>
      </c>
      <c r="Q251" s="36" t="s">
        <v>131</v>
      </c>
      <c r="R251" s="36" t="s">
        <v>1900</v>
      </c>
      <c r="S251" s="36" t="s">
        <v>1901</v>
      </c>
      <c r="T251" s="106">
        <v>907550000</v>
      </c>
      <c r="U251" s="163">
        <v>1048576325.26</v>
      </c>
      <c r="V251" s="106">
        <v>192028219</v>
      </c>
      <c r="W251" s="135">
        <v>0</v>
      </c>
      <c r="X251" s="145" t="s">
        <v>77</v>
      </c>
      <c r="Y251" s="36" t="s">
        <v>1011</v>
      </c>
      <c r="Z251" s="36" t="s">
        <v>1572</v>
      </c>
      <c r="AA251" s="36" t="s">
        <v>1572</v>
      </c>
      <c r="AB251" s="36" t="s">
        <v>100</v>
      </c>
      <c r="AC251" s="36" t="s">
        <v>429</v>
      </c>
      <c r="AD251" s="36" t="s">
        <v>941</v>
      </c>
      <c r="AE251" s="36" t="s">
        <v>1902</v>
      </c>
      <c r="AF251" s="36" t="s">
        <v>131</v>
      </c>
      <c r="AG251" s="36" t="s">
        <v>225</v>
      </c>
      <c r="AH251" s="129">
        <v>45701</v>
      </c>
      <c r="AI251" s="36" t="s">
        <v>87</v>
      </c>
      <c r="AJ251" s="43" t="s">
        <v>88</v>
      </c>
      <c r="AK251" s="44" t="s">
        <v>76</v>
      </c>
      <c r="AL251" s="44" t="s">
        <v>76</v>
      </c>
      <c r="AM251" s="44" t="s">
        <v>76</v>
      </c>
      <c r="AN251" s="44" t="s">
        <v>76</v>
      </c>
      <c r="AO251" s="44" t="s">
        <v>76</v>
      </c>
      <c r="AP251" s="44" t="s">
        <v>76</v>
      </c>
      <c r="AQ251" s="44" t="s">
        <v>76</v>
      </c>
      <c r="AR251" s="44" t="s">
        <v>76</v>
      </c>
      <c r="AS251" s="44" t="s">
        <v>76</v>
      </c>
      <c r="AT251" s="44" t="s">
        <v>76</v>
      </c>
      <c r="AU251" s="44" t="s">
        <v>76</v>
      </c>
      <c r="AV251" s="44"/>
      <c r="AW251" s="44" t="s">
        <v>76</v>
      </c>
      <c r="AX251" s="44"/>
      <c r="AY251" s="44" t="s">
        <v>76</v>
      </c>
      <c r="AZ251" s="44"/>
      <c r="BA251" s="44" t="s">
        <v>76</v>
      </c>
      <c r="BB251" s="44"/>
      <c r="BC251" s="44" t="s">
        <v>76</v>
      </c>
      <c r="BD251" s="44"/>
      <c r="BE251" s="44" t="s">
        <v>76</v>
      </c>
      <c r="BF251" s="44" t="s">
        <v>76</v>
      </c>
      <c r="BG251" s="44" t="s">
        <v>76</v>
      </c>
      <c r="BH251" s="44" t="s">
        <v>76</v>
      </c>
      <c r="BI251" s="44" t="s">
        <v>76</v>
      </c>
      <c r="BJ251" s="44" t="s">
        <v>76</v>
      </c>
      <c r="BK251" s="44" t="s">
        <v>76</v>
      </c>
      <c r="BL251" s="44" t="s">
        <v>76</v>
      </c>
      <c r="BM251" s="44" t="s">
        <v>76</v>
      </c>
      <c r="BN251" s="44" t="s">
        <v>76</v>
      </c>
      <c r="BO251" s="36"/>
      <c r="BP251" s="36"/>
      <c r="BQ251" s="36"/>
    </row>
    <row r="252" spans="1:69" ht="91.5" customHeight="1">
      <c r="A252" s="36"/>
      <c r="B252" s="36" t="s">
        <v>88</v>
      </c>
      <c r="C252" s="80" t="s">
        <v>1903</v>
      </c>
      <c r="D252" s="80" t="s">
        <v>70</v>
      </c>
      <c r="E252" s="190" t="s">
        <v>1904</v>
      </c>
      <c r="F252" s="42">
        <v>2021</v>
      </c>
      <c r="G252" s="146">
        <v>44523</v>
      </c>
      <c r="H252" s="42" t="s">
        <v>1905</v>
      </c>
      <c r="I252" s="36" t="s">
        <v>1906</v>
      </c>
      <c r="J252" s="36" t="s">
        <v>1907</v>
      </c>
      <c r="K252" s="42" t="s">
        <v>389</v>
      </c>
      <c r="L252" s="36" t="s">
        <v>549</v>
      </c>
      <c r="M252" s="129">
        <v>44529</v>
      </c>
      <c r="N252" s="85" t="s">
        <v>360</v>
      </c>
      <c r="O252" s="125">
        <v>0.5</v>
      </c>
      <c r="P252" s="36" t="s">
        <v>1331</v>
      </c>
      <c r="Q252" s="36" t="s">
        <v>131</v>
      </c>
      <c r="R252" s="36" t="s">
        <v>1908</v>
      </c>
      <c r="S252" s="36" t="s">
        <v>1909</v>
      </c>
      <c r="T252" s="106">
        <v>22268912</v>
      </c>
      <c r="U252" s="107">
        <v>26874208.23</v>
      </c>
      <c r="V252" s="106">
        <v>12325191</v>
      </c>
      <c r="W252" s="135">
        <v>0</v>
      </c>
      <c r="X252" s="145" t="s">
        <v>472</v>
      </c>
      <c r="Y252" s="36" t="s">
        <v>1114</v>
      </c>
      <c r="Z252" s="36" t="s">
        <v>1555</v>
      </c>
      <c r="AA252" s="36" t="s">
        <v>1555</v>
      </c>
      <c r="AB252" s="36" t="s">
        <v>130</v>
      </c>
      <c r="AC252" s="36" t="s">
        <v>95</v>
      </c>
      <c r="AD252" s="36" t="s">
        <v>1754</v>
      </c>
      <c r="AE252" s="36" t="s">
        <v>1910</v>
      </c>
      <c r="AF252" s="36" t="s">
        <v>131</v>
      </c>
      <c r="AG252" s="36" t="s">
        <v>85</v>
      </c>
      <c r="AH252" s="129">
        <v>45125</v>
      </c>
      <c r="AI252" s="36" t="s">
        <v>547</v>
      </c>
      <c r="AJ252" s="43" t="s">
        <v>88</v>
      </c>
      <c r="AK252" s="44" t="s">
        <v>76</v>
      </c>
      <c r="AL252" s="44" t="s">
        <v>76</v>
      </c>
      <c r="AM252" s="44" t="s">
        <v>76</v>
      </c>
      <c r="AN252" s="44" t="s">
        <v>76</v>
      </c>
      <c r="AO252" s="44" t="s">
        <v>76</v>
      </c>
      <c r="AP252" s="44" t="s">
        <v>76</v>
      </c>
      <c r="AQ252" s="44" t="s">
        <v>76</v>
      </c>
      <c r="AR252" s="44" t="s">
        <v>76</v>
      </c>
      <c r="AS252" s="44" t="s">
        <v>76</v>
      </c>
      <c r="AT252" s="44" t="s">
        <v>76</v>
      </c>
      <c r="AU252" s="44" t="s">
        <v>76</v>
      </c>
      <c r="AV252" s="44"/>
      <c r="AW252" s="44" t="s">
        <v>76</v>
      </c>
      <c r="AX252" s="44"/>
      <c r="AY252" s="44" t="s">
        <v>76</v>
      </c>
      <c r="AZ252" s="44"/>
      <c r="BA252" s="44" t="s">
        <v>76</v>
      </c>
      <c r="BB252" s="44"/>
      <c r="BC252" s="44" t="s">
        <v>76</v>
      </c>
      <c r="BD252" s="44"/>
      <c r="BE252" s="44" t="s">
        <v>76</v>
      </c>
      <c r="BF252" s="44" t="s">
        <v>76</v>
      </c>
      <c r="BG252" s="44" t="s">
        <v>76</v>
      </c>
      <c r="BH252" s="44" t="s">
        <v>76</v>
      </c>
      <c r="BI252" s="44" t="s">
        <v>76</v>
      </c>
      <c r="BJ252" s="44" t="s">
        <v>76</v>
      </c>
      <c r="BK252" s="44" t="s">
        <v>76</v>
      </c>
      <c r="BL252" s="44" t="s">
        <v>76</v>
      </c>
      <c r="BM252" s="44" t="s">
        <v>76</v>
      </c>
      <c r="BN252" s="44" t="s">
        <v>76</v>
      </c>
      <c r="BO252" s="36"/>
      <c r="BP252" s="36"/>
      <c r="BQ252" s="36"/>
    </row>
    <row r="253" spans="1:69" ht="91.5" customHeight="1">
      <c r="A253" s="36"/>
      <c r="B253" s="36" t="s">
        <v>88</v>
      </c>
      <c r="C253" s="80" t="s">
        <v>1911</v>
      </c>
      <c r="D253" s="80" t="s">
        <v>70</v>
      </c>
      <c r="E253" s="190" t="s">
        <v>1912</v>
      </c>
      <c r="F253" s="42">
        <v>2022</v>
      </c>
      <c r="G253" s="129">
        <v>44650</v>
      </c>
      <c r="H253" s="42" t="s">
        <v>1913</v>
      </c>
      <c r="I253" s="36" t="s">
        <v>1914</v>
      </c>
      <c r="J253" s="80" t="s">
        <v>1915</v>
      </c>
      <c r="K253" s="42" t="s">
        <v>74</v>
      </c>
      <c r="L253" s="36" t="s">
        <v>141</v>
      </c>
      <c r="M253" s="129">
        <v>44712</v>
      </c>
      <c r="N253" s="85" t="s">
        <v>339</v>
      </c>
      <c r="O253" s="125">
        <v>1</v>
      </c>
      <c r="P253" s="36" t="s">
        <v>1916</v>
      </c>
      <c r="Q253" s="36" t="s">
        <v>131</v>
      </c>
      <c r="R253" s="36" t="s">
        <v>1917</v>
      </c>
      <c r="S253" s="36" t="s">
        <v>1918</v>
      </c>
      <c r="T253" s="106">
        <v>410211421</v>
      </c>
      <c r="U253" s="107">
        <v>475108736.58999997</v>
      </c>
      <c r="V253" s="106">
        <v>0</v>
      </c>
      <c r="W253" s="108">
        <v>412819517</v>
      </c>
      <c r="X253" s="145" t="s">
        <v>254</v>
      </c>
      <c r="Y253" s="36" t="s">
        <v>1114</v>
      </c>
      <c r="Z253" s="36" t="s">
        <v>1919</v>
      </c>
      <c r="AA253" s="36" t="s">
        <v>1919</v>
      </c>
      <c r="AB253" s="52" t="s">
        <v>149</v>
      </c>
      <c r="AC253" s="36"/>
      <c r="AD253" s="36" t="s">
        <v>1920</v>
      </c>
      <c r="AE253" s="36" t="s">
        <v>1272</v>
      </c>
      <c r="AF253" s="36" t="s">
        <v>131</v>
      </c>
      <c r="AG253" s="36" t="s">
        <v>85</v>
      </c>
      <c r="AH253" s="129"/>
      <c r="AI253" s="36" t="s">
        <v>87</v>
      </c>
      <c r="AJ253" s="43" t="s">
        <v>88</v>
      </c>
      <c r="AK253" s="44" t="s">
        <v>76</v>
      </c>
      <c r="AL253" s="44" t="s">
        <v>76</v>
      </c>
      <c r="AM253" s="44" t="s">
        <v>76</v>
      </c>
      <c r="AN253" s="44" t="s">
        <v>76</v>
      </c>
      <c r="AO253" s="44" t="s">
        <v>76</v>
      </c>
      <c r="AP253" s="44" t="s">
        <v>76</v>
      </c>
      <c r="AQ253" s="44" t="s">
        <v>76</v>
      </c>
      <c r="AR253" s="44" t="s">
        <v>76</v>
      </c>
      <c r="AS253" s="44" t="s">
        <v>76</v>
      </c>
      <c r="AT253" s="44" t="s">
        <v>76</v>
      </c>
      <c r="AU253" s="44" t="s">
        <v>76</v>
      </c>
      <c r="AV253" s="44"/>
      <c r="AW253" s="44" t="s">
        <v>76</v>
      </c>
      <c r="AX253" s="44"/>
      <c r="AY253" s="44" t="s">
        <v>76</v>
      </c>
      <c r="AZ253" s="44"/>
      <c r="BA253" s="44" t="s">
        <v>76</v>
      </c>
      <c r="BB253" s="44"/>
      <c r="BC253" s="44" t="s">
        <v>76</v>
      </c>
      <c r="BD253" s="44"/>
      <c r="BE253" s="44" t="s">
        <v>76</v>
      </c>
      <c r="BF253" s="44" t="s">
        <v>76</v>
      </c>
      <c r="BG253" s="44" t="s">
        <v>76</v>
      </c>
      <c r="BH253" s="44" t="s">
        <v>76</v>
      </c>
      <c r="BI253" s="44" t="s">
        <v>76</v>
      </c>
      <c r="BJ253" s="44" t="s">
        <v>76</v>
      </c>
      <c r="BK253" s="44" t="s">
        <v>76</v>
      </c>
      <c r="BL253" s="44" t="s">
        <v>76</v>
      </c>
      <c r="BM253" s="44" t="s">
        <v>76</v>
      </c>
      <c r="BN253" s="36"/>
      <c r="BO253" s="36"/>
      <c r="BP253" s="36"/>
      <c r="BQ253" s="36"/>
    </row>
    <row r="254" spans="1:69" ht="91.5" customHeight="1">
      <c r="A254" s="36"/>
      <c r="B254" s="36" t="s">
        <v>88</v>
      </c>
      <c r="C254" s="80" t="s">
        <v>1921</v>
      </c>
      <c r="D254" s="80" t="s">
        <v>1078</v>
      </c>
      <c r="E254" s="109" t="s">
        <v>1922</v>
      </c>
      <c r="F254" s="36">
        <v>2022</v>
      </c>
      <c r="G254" s="129">
        <v>44704</v>
      </c>
      <c r="H254" s="42" t="s">
        <v>1923</v>
      </c>
      <c r="I254" s="36" t="s">
        <v>1276</v>
      </c>
      <c r="J254" s="80" t="s">
        <v>76</v>
      </c>
      <c r="K254" s="42" t="s">
        <v>74</v>
      </c>
      <c r="L254" s="37" t="s">
        <v>157</v>
      </c>
      <c r="M254" s="129">
        <v>44704</v>
      </c>
      <c r="N254" s="85" t="s">
        <v>360</v>
      </c>
      <c r="O254" s="85" t="s">
        <v>76</v>
      </c>
      <c r="P254" s="36" t="s">
        <v>1850</v>
      </c>
      <c r="Q254" s="36" t="s">
        <v>131</v>
      </c>
      <c r="R254" s="36" t="s">
        <v>1924</v>
      </c>
      <c r="S254" s="36" t="s">
        <v>948</v>
      </c>
      <c r="T254" s="106">
        <v>0</v>
      </c>
      <c r="U254" s="107">
        <v>0</v>
      </c>
      <c r="V254" s="106">
        <v>0</v>
      </c>
      <c r="W254" s="211">
        <v>0</v>
      </c>
      <c r="X254" s="82" t="s">
        <v>76</v>
      </c>
      <c r="Y254" s="36" t="s">
        <v>1114</v>
      </c>
      <c r="Z254" s="36" t="s">
        <v>925</v>
      </c>
      <c r="AA254" s="36" t="s">
        <v>925</v>
      </c>
      <c r="AB254" s="36" t="s">
        <v>1367</v>
      </c>
      <c r="AC254" s="36" t="s">
        <v>1528</v>
      </c>
      <c r="AD254" s="36" t="s">
        <v>1925</v>
      </c>
      <c r="AE254" s="36" t="s">
        <v>1272</v>
      </c>
      <c r="AF254" s="36" t="s">
        <v>131</v>
      </c>
      <c r="AG254" s="36" t="s">
        <v>225</v>
      </c>
      <c r="AH254" s="129">
        <v>44750</v>
      </c>
      <c r="AI254" s="36" t="s">
        <v>547</v>
      </c>
      <c r="AJ254" s="43" t="s">
        <v>84</v>
      </c>
      <c r="AK254" s="44" t="s">
        <v>76</v>
      </c>
      <c r="AL254" s="44" t="s">
        <v>76</v>
      </c>
      <c r="AM254" s="36" t="s">
        <v>76</v>
      </c>
      <c r="AN254" s="44" t="s">
        <v>76</v>
      </c>
      <c r="AO254" s="44" t="s">
        <v>76</v>
      </c>
      <c r="AP254" s="44" t="s">
        <v>76</v>
      </c>
      <c r="AQ254" s="44" t="s">
        <v>76</v>
      </c>
      <c r="AR254" s="36"/>
      <c r="AS254" s="44" t="s">
        <v>76</v>
      </c>
      <c r="AT254" s="44" t="s">
        <v>76</v>
      </c>
      <c r="AU254" s="44" t="s">
        <v>76</v>
      </c>
      <c r="AV254" s="44"/>
      <c r="AW254" s="44" t="s">
        <v>76</v>
      </c>
      <c r="AX254" s="44"/>
      <c r="AY254" s="44" t="s">
        <v>76</v>
      </c>
      <c r="AZ254" s="44"/>
      <c r="BA254" s="44" t="s">
        <v>76</v>
      </c>
      <c r="BB254" s="44"/>
      <c r="BC254" s="44" t="s">
        <v>76</v>
      </c>
      <c r="BD254" s="44"/>
      <c r="BE254" s="44" t="s">
        <v>76</v>
      </c>
      <c r="BF254" s="44" t="s">
        <v>76</v>
      </c>
      <c r="BG254" s="44" t="s">
        <v>76</v>
      </c>
      <c r="BH254" s="44" t="s">
        <v>76</v>
      </c>
      <c r="BI254" s="44" t="s">
        <v>76</v>
      </c>
      <c r="BJ254" s="44" t="s">
        <v>76</v>
      </c>
      <c r="BK254" s="44" t="s">
        <v>76</v>
      </c>
      <c r="BL254" s="44" t="s">
        <v>76</v>
      </c>
      <c r="BM254" s="44" t="s">
        <v>76</v>
      </c>
      <c r="BN254" s="36"/>
      <c r="BO254" s="36"/>
      <c r="BP254" s="36"/>
      <c r="BQ254" s="36"/>
    </row>
    <row r="255" spans="1:69" ht="91.5" customHeight="1">
      <c r="A255" s="36"/>
      <c r="B255" s="36" t="s">
        <v>84</v>
      </c>
      <c r="C255" s="80" t="s">
        <v>846</v>
      </c>
      <c r="D255" s="80" t="s">
        <v>70</v>
      </c>
      <c r="E255" s="190" t="s">
        <v>1926</v>
      </c>
      <c r="F255" s="36">
        <v>2022</v>
      </c>
      <c r="G255" s="129">
        <v>44705</v>
      </c>
      <c r="H255" s="42" t="s">
        <v>513</v>
      </c>
      <c r="I255" s="36" t="s">
        <v>1927</v>
      </c>
      <c r="J255" s="80" t="s">
        <v>76</v>
      </c>
      <c r="K255" s="42" t="s">
        <v>74</v>
      </c>
      <c r="L255" s="36" t="s">
        <v>120</v>
      </c>
      <c r="M255" s="129" t="s">
        <v>1928</v>
      </c>
      <c r="N255" s="85" t="s">
        <v>208</v>
      </c>
      <c r="O255" s="85" t="s">
        <v>76</v>
      </c>
      <c r="P255" s="36" t="s">
        <v>1506</v>
      </c>
      <c r="Q255" s="36" t="s">
        <v>131</v>
      </c>
      <c r="R255" s="36" t="s">
        <v>1929</v>
      </c>
      <c r="S255" s="36"/>
      <c r="T255" s="106">
        <v>0</v>
      </c>
      <c r="U255" s="107"/>
      <c r="V255" s="106"/>
      <c r="W255" s="135"/>
      <c r="X255" s="82" t="s">
        <v>76</v>
      </c>
      <c r="Y255" s="36" t="s">
        <v>1114</v>
      </c>
      <c r="Z255" s="36" t="s">
        <v>1341</v>
      </c>
      <c r="AA255" s="36" t="s">
        <v>1102</v>
      </c>
      <c r="AB255" s="42" t="s">
        <v>80</v>
      </c>
      <c r="AC255" s="36" t="s">
        <v>81</v>
      </c>
      <c r="AD255" s="36" t="s">
        <v>1930</v>
      </c>
      <c r="AE255" s="36" t="s">
        <v>1931</v>
      </c>
      <c r="AF255" s="36" t="s">
        <v>131</v>
      </c>
      <c r="AG255" s="36" t="s">
        <v>112</v>
      </c>
      <c r="AH255" s="129"/>
      <c r="AI255" s="36" t="s">
        <v>70</v>
      </c>
      <c r="AJ255" s="43" t="s">
        <v>84</v>
      </c>
      <c r="AK255" s="44" t="s">
        <v>76</v>
      </c>
      <c r="AL255" s="43" t="s">
        <v>76</v>
      </c>
      <c r="AM255" s="43" t="s">
        <v>76</v>
      </c>
      <c r="AN255" s="43" t="s">
        <v>76</v>
      </c>
      <c r="AO255" s="43" t="s">
        <v>76</v>
      </c>
      <c r="AP255" s="43" t="s">
        <v>76</v>
      </c>
      <c r="AQ255" s="43" t="s">
        <v>76</v>
      </c>
      <c r="AR255" s="43" t="s">
        <v>76</v>
      </c>
      <c r="AS255" s="43" t="s">
        <v>76</v>
      </c>
      <c r="AT255" s="43" t="s">
        <v>76</v>
      </c>
      <c r="AU255" s="43" t="s">
        <v>76</v>
      </c>
      <c r="AV255" s="43"/>
      <c r="AW255" s="43" t="s">
        <v>76</v>
      </c>
      <c r="AX255" s="43"/>
      <c r="AY255" s="43" t="s">
        <v>76</v>
      </c>
      <c r="AZ255" s="43"/>
      <c r="BA255" s="43" t="s">
        <v>76</v>
      </c>
      <c r="BB255" s="43"/>
      <c r="BC255" s="43" t="s">
        <v>76</v>
      </c>
      <c r="BD255" s="43"/>
      <c r="BE255" s="43" t="s">
        <v>76</v>
      </c>
      <c r="BF255" s="43" t="s">
        <v>76</v>
      </c>
      <c r="BG255" s="43" t="s">
        <v>76</v>
      </c>
      <c r="BH255" s="43" t="s">
        <v>76</v>
      </c>
      <c r="BI255" s="43" t="s">
        <v>76</v>
      </c>
      <c r="BJ255" s="43" t="s">
        <v>76</v>
      </c>
      <c r="BK255" s="43" t="s">
        <v>76</v>
      </c>
      <c r="BL255" s="43" t="s">
        <v>76</v>
      </c>
      <c r="BM255" s="43" t="s">
        <v>76</v>
      </c>
      <c r="BN255" s="36"/>
      <c r="BO255" s="36"/>
      <c r="BP255" s="36"/>
      <c r="BQ255" s="36"/>
    </row>
    <row r="256" spans="1:69" ht="91.5" customHeight="1">
      <c r="A256" s="36"/>
      <c r="B256" s="36" t="s">
        <v>88</v>
      </c>
      <c r="C256" s="80" t="s">
        <v>1932</v>
      </c>
      <c r="D256" s="80" t="s">
        <v>1078</v>
      </c>
      <c r="E256" s="109" t="s">
        <v>1933</v>
      </c>
      <c r="F256" s="42">
        <v>2023</v>
      </c>
      <c r="G256" s="146">
        <v>44830</v>
      </c>
      <c r="H256" s="42" t="s">
        <v>1934</v>
      </c>
      <c r="I256" s="36" t="s">
        <v>1238</v>
      </c>
      <c r="J256" s="36" t="s">
        <v>76</v>
      </c>
      <c r="K256" s="42" t="s">
        <v>389</v>
      </c>
      <c r="L256" s="36" t="s">
        <v>549</v>
      </c>
      <c r="M256" s="129">
        <v>44951</v>
      </c>
      <c r="N256" s="85" t="s">
        <v>339</v>
      </c>
      <c r="O256" s="85" t="s">
        <v>76</v>
      </c>
      <c r="P256" s="36" t="s">
        <v>1506</v>
      </c>
      <c r="Q256" s="36" t="s">
        <v>131</v>
      </c>
      <c r="R256" s="36" t="s">
        <v>1736</v>
      </c>
      <c r="S256" s="36" t="s">
        <v>1169</v>
      </c>
      <c r="T256" s="106">
        <v>88130956</v>
      </c>
      <c r="U256" s="107">
        <v>92377078.269999996</v>
      </c>
      <c r="V256" s="106">
        <v>0</v>
      </c>
      <c r="W256" s="135">
        <v>85258337</v>
      </c>
      <c r="X256" s="82" t="s">
        <v>76</v>
      </c>
      <c r="Y256" s="36" t="s">
        <v>1114</v>
      </c>
      <c r="Z256" s="36" t="s">
        <v>1555</v>
      </c>
      <c r="AA256" s="36" t="s">
        <v>1555</v>
      </c>
      <c r="AB256" s="36" t="s">
        <v>130</v>
      </c>
      <c r="AC256" s="36" t="s">
        <v>95</v>
      </c>
      <c r="AD256" s="36" t="s">
        <v>1935</v>
      </c>
      <c r="AE256" s="36" t="s">
        <v>1272</v>
      </c>
      <c r="AF256" s="36" t="s">
        <v>131</v>
      </c>
      <c r="AG256" s="36" t="s">
        <v>85</v>
      </c>
      <c r="AH256" s="129">
        <v>45049</v>
      </c>
      <c r="AI256" s="36" t="s">
        <v>547</v>
      </c>
      <c r="AJ256" s="43" t="s">
        <v>84</v>
      </c>
      <c r="AK256" s="36" t="s">
        <v>76</v>
      </c>
      <c r="AL256" s="36" t="s">
        <v>76</v>
      </c>
      <c r="AM256" s="36" t="s">
        <v>76</v>
      </c>
      <c r="AN256" s="36" t="s">
        <v>76</v>
      </c>
      <c r="AO256" s="36" t="s">
        <v>76</v>
      </c>
      <c r="AP256" s="36" t="s">
        <v>76</v>
      </c>
      <c r="AQ256" s="36" t="s">
        <v>76</v>
      </c>
      <c r="AR256" s="36" t="s">
        <v>76</v>
      </c>
      <c r="AS256" s="36" t="s">
        <v>76</v>
      </c>
      <c r="AT256" s="36" t="s">
        <v>76</v>
      </c>
      <c r="AU256" s="36" t="s">
        <v>76</v>
      </c>
      <c r="AV256" s="36"/>
      <c r="AW256" s="36" t="s">
        <v>76</v>
      </c>
      <c r="AX256" s="36"/>
      <c r="AY256" s="36" t="s">
        <v>76</v>
      </c>
      <c r="AZ256" s="36"/>
      <c r="BA256" s="36" t="s">
        <v>76</v>
      </c>
      <c r="BB256" s="36"/>
      <c r="BC256" s="36" t="s">
        <v>76</v>
      </c>
      <c r="BD256" s="36"/>
      <c r="BE256" s="36" t="s">
        <v>76</v>
      </c>
      <c r="BF256" s="36" t="s">
        <v>76</v>
      </c>
      <c r="BG256" s="36" t="s">
        <v>76</v>
      </c>
      <c r="BH256" s="36" t="s">
        <v>76</v>
      </c>
      <c r="BI256" s="36" t="s">
        <v>76</v>
      </c>
      <c r="BJ256" s="36" t="s">
        <v>76</v>
      </c>
      <c r="BK256" s="36" t="s">
        <v>76</v>
      </c>
      <c r="BL256" s="36" t="s">
        <v>76</v>
      </c>
      <c r="BM256" s="36" t="s">
        <v>76</v>
      </c>
      <c r="BN256" s="36" t="s">
        <v>76</v>
      </c>
      <c r="BO256" s="36"/>
      <c r="BP256" s="36"/>
      <c r="BQ256" s="36"/>
    </row>
    <row r="257" spans="1:69" ht="129" customHeight="1">
      <c r="A257" s="42"/>
      <c r="B257" s="36" t="s">
        <v>84</v>
      </c>
      <c r="C257" s="80" t="s">
        <v>846</v>
      </c>
      <c r="D257" s="80" t="s">
        <v>70</v>
      </c>
      <c r="E257" s="190" t="s">
        <v>1780</v>
      </c>
      <c r="F257" s="36">
        <v>2022</v>
      </c>
      <c r="G257" s="129">
        <v>44615</v>
      </c>
      <c r="H257" s="42" t="s">
        <v>1718</v>
      </c>
      <c r="I257" s="36" t="s">
        <v>1781</v>
      </c>
      <c r="J257" s="80" t="s">
        <v>1782</v>
      </c>
      <c r="K257" s="36" t="s">
        <v>1936</v>
      </c>
      <c r="L257" s="36" t="s">
        <v>913</v>
      </c>
      <c r="M257" s="129">
        <v>44615</v>
      </c>
      <c r="N257" s="85" t="s">
        <v>191</v>
      </c>
      <c r="O257" s="85" t="s">
        <v>76</v>
      </c>
      <c r="P257" s="36" t="s">
        <v>1151</v>
      </c>
      <c r="Q257" s="36" t="s">
        <v>133</v>
      </c>
      <c r="R257" s="36" t="s">
        <v>1783</v>
      </c>
      <c r="S257" s="42" t="s">
        <v>1428</v>
      </c>
      <c r="T257" s="106">
        <v>1239718768.8</v>
      </c>
      <c r="U257" s="107">
        <v>1425676583.2</v>
      </c>
      <c r="V257" s="106">
        <v>0</v>
      </c>
      <c r="W257" s="135">
        <v>0</v>
      </c>
      <c r="X257" s="82" t="s">
        <v>76</v>
      </c>
      <c r="Y257" s="36" t="s">
        <v>1114</v>
      </c>
      <c r="Z257" s="36" t="s">
        <v>1784</v>
      </c>
      <c r="AA257" s="36" t="s">
        <v>1721</v>
      </c>
      <c r="AB257" s="36" t="s">
        <v>1224</v>
      </c>
      <c r="AC257" s="36" t="s">
        <v>1722</v>
      </c>
      <c r="AD257" s="36" t="s">
        <v>1785</v>
      </c>
      <c r="AE257" s="36" t="s">
        <v>821</v>
      </c>
      <c r="AF257" s="36" t="s">
        <v>84</v>
      </c>
      <c r="AG257" s="36" t="s">
        <v>85</v>
      </c>
      <c r="AH257" s="129"/>
      <c r="AI257" s="36" t="s">
        <v>87</v>
      </c>
      <c r="AJ257" s="43" t="s">
        <v>84</v>
      </c>
      <c r="AK257" s="44"/>
      <c r="AL257" s="43"/>
      <c r="AM257" s="43"/>
      <c r="AN257" s="43"/>
      <c r="AO257" s="43"/>
      <c r="AP257" s="43"/>
      <c r="AQ257" s="43"/>
      <c r="AR257" s="43"/>
      <c r="AS257" s="43"/>
      <c r="AT257" s="43"/>
      <c r="AU257" s="43"/>
      <c r="AV257" s="43"/>
      <c r="AW257" s="43"/>
      <c r="AX257" s="43"/>
      <c r="AY257" s="43"/>
      <c r="AZ257" s="43"/>
      <c r="BA257" s="43"/>
      <c r="BB257" s="43"/>
      <c r="BC257" s="43"/>
      <c r="BD257" s="43"/>
      <c r="BE257" s="43"/>
      <c r="BF257" s="43"/>
      <c r="BG257" s="43"/>
      <c r="BH257" s="43"/>
      <c r="BI257" s="43"/>
      <c r="BJ257" s="43"/>
      <c r="BK257" s="43"/>
      <c r="BL257" s="43"/>
      <c r="BM257" s="43"/>
      <c r="BN257" s="36"/>
      <c r="BO257" s="36"/>
      <c r="BP257" s="36"/>
      <c r="BQ257" s="36"/>
    </row>
    <row r="258" spans="1:69" ht="129" customHeight="1">
      <c r="A258" s="42"/>
      <c r="B258" s="36" t="s">
        <v>84</v>
      </c>
      <c r="C258" s="80" t="s">
        <v>846</v>
      </c>
      <c r="D258" s="80" t="s">
        <v>70</v>
      </c>
      <c r="E258" s="210" t="s">
        <v>1711</v>
      </c>
      <c r="F258" s="42">
        <v>2022</v>
      </c>
      <c r="G258" s="146">
        <v>44586</v>
      </c>
      <c r="H258" s="42" t="s">
        <v>1598</v>
      </c>
      <c r="I258" s="36" t="s">
        <v>1712</v>
      </c>
      <c r="J258" s="36" t="s">
        <v>1937</v>
      </c>
      <c r="K258" s="42" t="s">
        <v>74</v>
      </c>
      <c r="L258" s="36" t="s">
        <v>1217</v>
      </c>
      <c r="M258" s="129">
        <v>44585</v>
      </c>
      <c r="N258" s="85" t="s">
        <v>191</v>
      </c>
      <c r="O258" s="85" t="s">
        <v>76</v>
      </c>
      <c r="P258" s="36" t="s">
        <v>1633</v>
      </c>
      <c r="Q258" s="36" t="s">
        <v>131</v>
      </c>
      <c r="R258" s="36" t="s">
        <v>1713</v>
      </c>
      <c r="S258" s="36" t="s">
        <v>1714</v>
      </c>
      <c r="T258" s="106">
        <v>10902230</v>
      </c>
      <c r="U258" s="107">
        <v>0</v>
      </c>
      <c r="V258" s="106">
        <v>0</v>
      </c>
      <c r="W258" s="135">
        <v>0</v>
      </c>
      <c r="X258" s="82" t="s">
        <v>76</v>
      </c>
      <c r="Y258" s="36" t="s">
        <v>1114</v>
      </c>
      <c r="Z258" s="36" t="s">
        <v>1715</v>
      </c>
      <c r="AA258" s="36" t="s">
        <v>1715</v>
      </c>
      <c r="AB258" s="36" t="s">
        <v>130</v>
      </c>
      <c r="AC258" s="36" t="s">
        <v>95</v>
      </c>
      <c r="AD258" s="36" t="s">
        <v>1716</v>
      </c>
      <c r="AE258" s="36" t="s">
        <v>1605</v>
      </c>
      <c r="AF258" s="36" t="s">
        <v>131</v>
      </c>
      <c r="AG258" s="36" t="s">
        <v>85</v>
      </c>
      <c r="AH258" s="129">
        <v>44586</v>
      </c>
      <c r="AI258" s="36" t="s">
        <v>547</v>
      </c>
      <c r="AJ258" s="43" t="s">
        <v>84</v>
      </c>
      <c r="AK258" s="44" t="s">
        <v>76</v>
      </c>
      <c r="AL258" s="43" t="s">
        <v>76</v>
      </c>
      <c r="AM258" s="36" t="s">
        <v>76</v>
      </c>
      <c r="AN258" s="36" t="s">
        <v>76</v>
      </c>
      <c r="AO258" s="36" t="s">
        <v>76</v>
      </c>
      <c r="AP258" s="143" t="s">
        <v>76</v>
      </c>
      <c r="AQ258" s="143" t="s">
        <v>76</v>
      </c>
      <c r="AR258" s="36"/>
      <c r="AS258" s="36" t="s">
        <v>76</v>
      </c>
      <c r="AT258" s="36" t="s">
        <v>76</v>
      </c>
      <c r="AU258" s="44" t="s">
        <v>76</v>
      </c>
      <c r="AV258" s="44"/>
      <c r="AW258" s="44" t="s">
        <v>76</v>
      </c>
      <c r="AX258" s="44"/>
      <c r="AY258" s="44" t="s">
        <v>76</v>
      </c>
      <c r="AZ258" s="44"/>
      <c r="BA258" s="44" t="s">
        <v>76</v>
      </c>
      <c r="BB258" s="44"/>
      <c r="BC258" s="44" t="s">
        <v>76</v>
      </c>
      <c r="BD258" s="44"/>
      <c r="BE258" s="44" t="s">
        <v>76</v>
      </c>
      <c r="BF258" s="44" t="s">
        <v>76</v>
      </c>
      <c r="BG258" s="44" t="s">
        <v>76</v>
      </c>
      <c r="BH258" s="44" t="s">
        <v>76</v>
      </c>
      <c r="BI258" s="44" t="s">
        <v>76</v>
      </c>
      <c r="BJ258" s="44" t="s">
        <v>76</v>
      </c>
      <c r="BK258" s="44" t="s">
        <v>76</v>
      </c>
      <c r="BL258" s="44" t="s">
        <v>76</v>
      </c>
      <c r="BM258" s="44" t="s">
        <v>76</v>
      </c>
      <c r="BN258" s="36"/>
      <c r="BO258" s="36"/>
      <c r="BP258" s="36"/>
      <c r="BQ258" s="36"/>
    </row>
    <row r="259" spans="1:69" ht="91.5" customHeight="1">
      <c r="A259" s="36"/>
      <c r="B259" s="36" t="s">
        <v>88</v>
      </c>
      <c r="C259" s="80" t="s">
        <v>1938</v>
      </c>
      <c r="D259" s="80" t="s">
        <v>70</v>
      </c>
      <c r="E259" s="190" t="s">
        <v>1939</v>
      </c>
      <c r="F259" s="42">
        <v>2022</v>
      </c>
      <c r="G259" s="129">
        <v>44572</v>
      </c>
      <c r="H259" s="42" t="s">
        <v>1940</v>
      </c>
      <c r="I259" s="36" t="s">
        <v>1941</v>
      </c>
      <c r="J259" s="80" t="s">
        <v>76</v>
      </c>
      <c r="K259" s="42" t="s">
        <v>74</v>
      </c>
      <c r="L259" s="36" t="s">
        <v>91</v>
      </c>
      <c r="M259" s="129">
        <v>44601</v>
      </c>
      <c r="N259" s="85" t="s">
        <v>360</v>
      </c>
      <c r="O259" s="85" t="s">
        <v>76</v>
      </c>
      <c r="P259" s="36" t="s">
        <v>1040</v>
      </c>
      <c r="Q259" s="36" t="s">
        <v>131</v>
      </c>
      <c r="R259" s="36" t="s">
        <v>1942</v>
      </c>
      <c r="S259" s="36" t="s">
        <v>1943</v>
      </c>
      <c r="T259" s="106">
        <v>1584550763</v>
      </c>
      <c r="U259" s="107">
        <v>2013020116.4300001</v>
      </c>
      <c r="V259" s="106">
        <v>1845580997</v>
      </c>
      <c r="W259" s="135">
        <v>0</v>
      </c>
      <c r="X259" s="145" t="s">
        <v>77</v>
      </c>
      <c r="Y259" s="36" t="s">
        <v>1114</v>
      </c>
      <c r="Z259" s="36" t="s">
        <v>1102</v>
      </c>
      <c r="AA259" s="36" t="s">
        <v>1102</v>
      </c>
      <c r="AB259" s="42" t="s">
        <v>80</v>
      </c>
      <c r="AC259" s="36" t="s">
        <v>81</v>
      </c>
      <c r="AD259" s="36" t="s">
        <v>1944</v>
      </c>
      <c r="AE259" s="36" t="s">
        <v>1945</v>
      </c>
      <c r="AF259" s="36" t="s">
        <v>131</v>
      </c>
      <c r="AG259" s="36" t="s">
        <v>225</v>
      </c>
      <c r="AH259" s="129"/>
      <c r="AI259" s="36" t="s">
        <v>87</v>
      </c>
      <c r="AJ259" s="43" t="s">
        <v>88</v>
      </c>
      <c r="AK259" s="44" t="s">
        <v>76</v>
      </c>
      <c r="AL259" s="44" t="s">
        <v>76</v>
      </c>
      <c r="AM259" s="44" t="s">
        <v>76</v>
      </c>
      <c r="AN259" s="44" t="s">
        <v>76</v>
      </c>
      <c r="AO259" s="44" t="s">
        <v>76</v>
      </c>
      <c r="AP259" s="44" t="s">
        <v>76</v>
      </c>
      <c r="AQ259" s="44" t="s">
        <v>76</v>
      </c>
      <c r="AR259" s="44" t="s">
        <v>76</v>
      </c>
      <c r="AS259" s="44" t="s">
        <v>76</v>
      </c>
      <c r="AT259" s="44" t="s">
        <v>76</v>
      </c>
      <c r="AU259" s="44" t="s">
        <v>76</v>
      </c>
      <c r="AV259" s="44"/>
      <c r="AW259" s="44" t="s">
        <v>76</v>
      </c>
      <c r="AX259" s="44"/>
      <c r="AY259" s="44" t="s">
        <v>76</v>
      </c>
      <c r="AZ259" s="44"/>
      <c r="BA259" s="44" t="s">
        <v>76</v>
      </c>
      <c r="BB259" s="44"/>
      <c r="BC259" s="44" t="s">
        <v>76</v>
      </c>
      <c r="BD259" s="44"/>
      <c r="BE259" s="44" t="s">
        <v>76</v>
      </c>
      <c r="BF259" s="44" t="s">
        <v>76</v>
      </c>
      <c r="BG259" s="44" t="s">
        <v>76</v>
      </c>
      <c r="BH259" s="44" t="s">
        <v>76</v>
      </c>
      <c r="BI259" s="44" t="s">
        <v>76</v>
      </c>
      <c r="BJ259" s="44" t="s">
        <v>76</v>
      </c>
      <c r="BK259" s="44" t="s">
        <v>76</v>
      </c>
      <c r="BL259" s="44" t="s">
        <v>76</v>
      </c>
      <c r="BM259" s="44" t="s">
        <v>76</v>
      </c>
      <c r="BN259" s="36"/>
      <c r="BO259" s="36"/>
      <c r="BP259" s="36"/>
      <c r="BQ259" s="36"/>
    </row>
    <row r="260" spans="1:69" ht="91.5" customHeight="1">
      <c r="A260" s="36"/>
      <c r="B260" s="36" t="s">
        <v>84</v>
      </c>
      <c r="C260" s="80" t="s">
        <v>846</v>
      </c>
      <c r="D260" s="80" t="s">
        <v>1078</v>
      </c>
      <c r="E260" s="109" t="s">
        <v>1946</v>
      </c>
      <c r="F260" s="36">
        <v>2022</v>
      </c>
      <c r="G260" s="129">
        <v>44789</v>
      </c>
      <c r="H260" s="42" t="s">
        <v>1947</v>
      </c>
      <c r="I260" s="36" t="s">
        <v>1120</v>
      </c>
      <c r="J260" s="36" t="s">
        <v>76</v>
      </c>
      <c r="K260" s="42" t="s">
        <v>74</v>
      </c>
      <c r="L260" s="37" t="s">
        <v>157</v>
      </c>
      <c r="M260" s="129">
        <v>44791</v>
      </c>
      <c r="N260" s="85" t="s">
        <v>191</v>
      </c>
      <c r="O260" s="85" t="s">
        <v>76</v>
      </c>
      <c r="P260" s="36" t="s">
        <v>1948</v>
      </c>
      <c r="Q260" s="36" t="s">
        <v>131</v>
      </c>
      <c r="R260" s="36" t="s">
        <v>1949</v>
      </c>
      <c r="S260" s="36" t="s">
        <v>1950</v>
      </c>
      <c r="T260" s="106">
        <v>0</v>
      </c>
      <c r="U260" s="107">
        <v>0</v>
      </c>
      <c r="V260" s="106">
        <v>0</v>
      </c>
      <c r="W260" s="135">
        <v>0</v>
      </c>
      <c r="X260" s="82" t="s">
        <v>76</v>
      </c>
      <c r="Y260" s="36" t="s">
        <v>1114</v>
      </c>
      <c r="Z260" s="36" t="s">
        <v>1334</v>
      </c>
      <c r="AA260" s="36" t="s">
        <v>1334</v>
      </c>
      <c r="AB260" s="36" t="s">
        <v>130</v>
      </c>
      <c r="AC260" s="36" t="s">
        <v>95</v>
      </c>
      <c r="AD260" s="36" t="s">
        <v>1819</v>
      </c>
      <c r="AE260" s="36" t="s">
        <v>1272</v>
      </c>
      <c r="AF260" s="36" t="s">
        <v>131</v>
      </c>
      <c r="AG260" s="36" t="s">
        <v>225</v>
      </c>
      <c r="AH260" s="129">
        <v>44895</v>
      </c>
      <c r="AI260" s="36" t="s">
        <v>547</v>
      </c>
      <c r="AJ260" s="43" t="s">
        <v>84</v>
      </c>
      <c r="AK260" s="44" t="s">
        <v>76</v>
      </c>
      <c r="AL260" s="43" t="s">
        <v>76</v>
      </c>
      <c r="AM260" s="36" t="s">
        <v>76</v>
      </c>
      <c r="AN260" s="43" t="s">
        <v>76</v>
      </c>
      <c r="AO260" s="43" t="s">
        <v>76</v>
      </c>
      <c r="AP260" s="43" t="s">
        <v>76</v>
      </c>
      <c r="AQ260" s="43" t="s">
        <v>76</v>
      </c>
      <c r="AR260" s="36" t="s">
        <v>76</v>
      </c>
      <c r="AS260" s="43" t="s">
        <v>76</v>
      </c>
      <c r="AT260" s="43" t="s">
        <v>76</v>
      </c>
      <c r="AU260" s="43" t="s">
        <v>76</v>
      </c>
      <c r="AV260" s="43"/>
      <c r="AW260" s="43" t="s">
        <v>76</v>
      </c>
      <c r="AX260" s="43"/>
      <c r="AY260" s="43" t="s">
        <v>76</v>
      </c>
      <c r="AZ260" s="43"/>
      <c r="BA260" s="43" t="s">
        <v>76</v>
      </c>
      <c r="BB260" s="43"/>
      <c r="BC260" s="43" t="s">
        <v>76</v>
      </c>
      <c r="BD260" s="43"/>
      <c r="BE260" s="43" t="s">
        <v>76</v>
      </c>
      <c r="BF260" s="43" t="s">
        <v>76</v>
      </c>
      <c r="BG260" s="43" t="s">
        <v>76</v>
      </c>
      <c r="BH260" s="43" t="s">
        <v>76</v>
      </c>
      <c r="BI260" s="43" t="s">
        <v>76</v>
      </c>
      <c r="BJ260" s="43" t="s">
        <v>76</v>
      </c>
      <c r="BK260" s="43" t="s">
        <v>76</v>
      </c>
      <c r="BL260" s="43" t="s">
        <v>76</v>
      </c>
      <c r="BM260" s="43" t="s">
        <v>76</v>
      </c>
      <c r="BN260" s="36"/>
      <c r="BO260" s="36"/>
      <c r="BP260" s="36"/>
      <c r="BQ260" s="36"/>
    </row>
    <row r="261" spans="1:69" ht="129" customHeight="1">
      <c r="A261" s="36"/>
      <c r="B261" s="36" t="s">
        <v>88</v>
      </c>
      <c r="C261" s="80" t="s">
        <v>1951</v>
      </c>
      <c r="D261" s="80" t="s">
        <v>70</v>
      </c>
      <c r="E261" s="109" t="s">
        <v>1952</v>
      </c>
      <c r="F261" s="42">
        <v>2022</v>
      </c>
      <c r="G261" s="129">
        <v>44580</v>
      </c>
      <c r="H261" s="42" t="s">
        <v>1953</v>
      </c>
      <c r="I261" s="36" t="s">
        <v>1276</v>
      </c>
      <c r="J261" s="80" t="s">
        <v>1954</v>
      </c>
      <c r="K261" s="42" t="s">
        <v>74</v>
      </c>
      <c r="L261" s="36" t="s">
        <v>75</v>
      </c>
      <c r="M261" s="129">
        <v>44587</v>
      </c>
      <c r="N261" s="85" t="s">
        <v>339</v>
      </c>
      <c r="O261" s="125">
        <v>0</v>
      </c>
      <c r="P261" s="36" t="s">
        <v>1850</v>
      </c>
      <c r="Q261" s="36" t="s">
        <v>131</v>
      </c>
      <c r="R261" s="36" t="s">
        <v>1955</v>
      </c>
      <c r="S261" s="36" t="s">
        <v>1779</v>
      </c>
      <c r="T261" s="106">
        <v>1000000</v>
      </c>
      <c r="U261" s="107">
        <v>1104768.72</v>
      </c>
      <c r="V261" s="106">
        <v>0</v>
      </c>
      <c r="W261" s="135">
        <v>0</v>
      </c>
      <c r="X261" s="145" t="s">
        <v>472</v>
      </c>
      <c r="Y261" s="36" t="s">
        <v>1114</v>
      </c>
      <c r="Z261" s="36" t="s">
        <v>279</v>
      </c>
      <c r="AA261" s="36" t="s">
        <v>279</v>
      </c>
      <c r="AB261" s="36" t="s">
        <v>100</v>
      </c>
      <c r="AC261" s="36" t="s">
        <v>429</v>
      </c>
      <c r="AD261" s="36" t="s">
        <v>1956</v>
      </c>
      <c r="AE261" s="36" t="s">
        <v>1957</v>
      </c>
      <c r="AF261" s="36" t="s">
        <v>131</v>
      </c>
      <c r="AG261" s="36" t="s">
        <v>1958</v>
      </c>
      <c r="AH261" s="129">
        <v>45194</v>
      </c>
      <c r="AI261" s="36" t="s">
        <v>87</v>
      </c>
      <c r="AJ261" s="43" t="s">
        <v>88</v>
      </c>
      <c r="AK261" s="44" t="s">
        <v>76</v>
      </c>
      <c r="AL261" s="44" t="s">
        <v>76</v>
      </c>
      <c r="AM261" s="44" t="s">
        <v>132</v>
      </c>
      <c r="AN261" s="44" t="s">
        <v>1959</v>
      </c>
      <c r="AO261" s="44" t="s">
        <v>1960</v>
      </c>
      <c r="AP261" s="44" t="s">
        <v>76</v>
      </c>
      <c r="AQ261" s="44" t="s">
        <v>76</v>
      </c>
      <c r="AR261" s="44" t="s">
        <v>76</v>
      </c>
      <c r="AS261" s="44" t="s">
        <v>76</v>
      </c>
      <c r="AT261" s="44" t="s">
        <v>76</v>
      </c>
      <c r="AU261" s="44" t="s">
        <v>76</v>
      </c>
      <c r="AV261" s="44"/>
      <c r="AW261" s="44" t="s">
        <v>76</v>
      </c>
      <c r="AX261" s="44"/>
      <c r="AY261" s="44" t="s">
        <v>76</v>
      </c>
      <c r="AZ261" s="44"/>
      <c r="BA261" s="44" t="s">
        <v>76</v>
      </c>
      <c r="BB261" s="44"/>
      <c r="BC261" s="44" t="s">
        <v>76</v>
      </c>
      <c r="BD261" s="44"/>
      <c r="BE261" s="44" t="s">
        <v>76</v>
      </c>
      <c r="BF261" s="44" t="s">
        <v>76</v>
      </c>
      <c r="BG261" s="44" t="s">
        <v>76</v>
      </c>
      <c r="BH261" s="44" t="s">
        <v>76</v>
      </c>
      <c r="BI261" s="44" t="s">
        <v>76</v>
      </c>
      <c r="BJ261" s="44" t="s">
        <v>76</v>
      </c>
      <c r="BK261" s="44" t="s">
        <v>76</v>
      </c>
      <c r="BL261" s="44" t="s">
        <v>76</v>
      </c>
      <c r="BM261" s="44" t="s">
        <v>76</v>
      </c>
      <c r="BN261" s="44" t="s">
        <v>76</v>
      </c>
      <c r="BO261" s="44"/>
      <c r="BP261" s="36"/>
      <c r="BQ261" s="36"/>
    </row>
    <row r="262" spans="1:69" ht="91.5" customHeight="1">
      <c r="A262" s="36"/>
      <c r="B262" s="36" t="s">
        <v>88</v>
      </c>
      <c r="C262" s="80" t="s">
        <v>1961</v>
      </c>
      <c r="D262" s="80" t="s">
        <v>70</v>
      </c>
      <c r="E262" s="190" t="s">
        <v>1962</v>
      </c>
      <c r="F262" s="42">
        <v>2022</v>
      </c>
      <c r="G262" s="129">
        <v>44862</v>
      </c>
      <c r="H262" s="42" t="s">
        <v>1963</v>
      </c>
      <c r="I262" s="36" t="s">
        <v>1964</v>
      </c>
      <c r="J262" s="80" t="s">
        <v>1965</v>
      </c>
      <c r="K262" s="42" t="s">
        <v>389</v>
      </c>
      <c r="L262" s="36" t="s">
        <v>549</v>
      </c>
      <c r="M262" s="129">
        <v>44760</v>
      </c>
      <c r="N262" s="36" t="s">
        <v>208</v>
      </c>
      <c r="O262" s="205">
        <v>0.15</v>
      </c>
      <c r="P262" s="36" t="s">
        <v>1916</v>
      </c>
      <c r="Q262" s="36" t="s">
        <v>131</v>
      </c>
      <c r="R262" s="36" t="s">
        <v>1966</v>
      </c>
      <c r="S262" s="36" t="s">
        <v>1169</v>
      </c>
      <c r="T262" s="106">
        <v>109000000</v>
      </c>
      <c r="U262" s="107">
        <v>125243545.37</v>
      </c>
      <c r="V262" s="106">
        <v>16977710</v>
      </c>
      <c r="W262" s="211">
        <v>0</v>
      </c>
      <c r="X262" s="145" t="s">
        <v>818</v>
      </c>
      <c r="Y262" s="36" t="s">
        <v>1114</v>
      </c>
      <c r="Z262" s="36" t="s">
        <v>1555</v>
      </c>
      <c r="AA262" s="36" t="s">
        <v>1555</v>
      </c>
      <c r="AB262" s="36" t="s">
        <v>109</v>
      </c>
      <c r="AC262" s="36" t="s">
        <v>101</v>
      </c>
      <c r="AD262" s="36" t="s">
        <v>1967</v>
      </c>
      <c r="AE262" s="36" t="s">
        <v>1272</v>
      </c>
      <c r="AF262" s="36" t="s">
        <v>131</v>
      </c>
      <c r="AG262" s="36" t="s">
        <v>85</v>
      </c>
      <c r="AH262" s="129"/>
      <c r="AI262" s="36" t="s">
        <v>87</v>
      </c>
      <c r="AJ262" s="43" t="s">
        <v>88</v>
      </c>
      <c r="AK262" s="44" t="s">
        <v>76</v>
      </c>
      <c r="AL262" s="44" t="s">
        <v>76</v>
      </c>
      <c r="AM262" s="44" t="s">
        <v>76</v>
      </c>
      <c r="AN262" s="44" t="s">
        <v>76</v>
      </c>
      <c r="AO262" s="44" t="s">
        <v>76</v>
      </c>
      <c r="AP262" s="44" t="s">
        <v>76</v>
      </c>
      <c r="AQ262" s="44" t="s">
        <v>76</v>
      </c>
      <c r="AR262" s="44" t="s">
        <v>76</v>
      </c>
      <c r="AS262" s="44" t="s">
        <v>76</v>
      </c>
      <c r="AT262" s="44" t="s">
        <v>76</v>
      </c>
      <c r="AU262" s="44" t="s">
        <v>76</v>
      </c>
      <c r="AV262" s="44"/>
      <c r="AW262" s="44" t="s">
        <v>76</v>
      </c>
      <c r="AX262" s="44"/>
      <c r="AY262" s="44" t="s">
        <v>76</v>
      </c>
      <c r="AZ262" s="44"/>
      <c r="BA262" s="44" t="s">
        <v>76</v>
      </c>
      <c r="BB262" s="44"/>
      <c r="BC262" s="44" t="s">
        <v>76</v>
      </c>
      <c r="BD262" s="44"/>
      <c r="BE262" s="44" t="s">
        <v>76</v>
      </c>
      <c r="BF262" s="44" t="s">
        <v>76</v>
      </c>
      <c r="BG262" s="44" t="s">
        <v>76</v>
      </c>
      <c r="BH262" s="44" t="s">
        <v>76</v>
      </c>
      <c r="BI262" s="44" t="s">
        <v>76</v>
      </c>
      <c r="BJ262" s="44" t="s">
        <v>76</v>
      </c>
      <c r="BK262" s="44" t="s">
        <v>76</v>
      </c>
      <c r="BL262" s="44" t="s">
        <v>76</v>
      </c>
      <c r="BM262" s="44" t="s">
        <v>76</v>
      </c>
      <c r="BN262" s="36"/>
      <c r="BO262" s="36"/>
      <c r="BP262" s="36"/>
      <c r="BQ262" s="36"/>
    </row>
    <row r="263" spans="1:69" ht="141.75" customHeight="1">
      <c r="A263" s="36"/>
      <c r="B263" s="36" t="s">
        <v>88</v>
      </c>
      <c r="C263" s="80" t="s">
        <v>1968</v>
      </c>
      <c r="D263" s="80" t="s">
        <v>70</v>
      </c>
      <c r="E263" s="109" t="s">
        <v>1969</v>
      </c>
      <c r="F263" s="42">
        <v>2016</v>
      </c>
      <c r="G263" s="146">
        <v>42592</v>
      </c>
      <c r="H263" s="42" t="s">
        <v>1970</v>
      </c>
      <c r="I263" s="36" t="s">
        <v>1971</v>
      </c>
      <c r="J263" s="36" t="s">
        <v>1972</v>
      </c>
      <c r="K263" s="42" t="s">
        <v>74</v>
      </c>
      <c r="L263" s="36" t="s">
        <v>141</v>
      </c>
      <c r="M263" s="129">
        <v>42584</v>
      </c>
      <c r="N263" s="85" t="s">
        <v>391</v>
      </c>
      <c r="O263" s="125">
        <v>1</v>
      </c>
      <c r="P263" s="36" t="s">
        <v>1151</v>
      </c>
      <c r="Q263" s="36" t="s">
        <v>131</v>
      </c>
      <c r="R263" s="36" t="s">
        <v>1973</v>
      </c>
      <c r="S263" s="36" t="s">
        <v>1042</v>
      </c>
      <c r="T263" s="106">
        <v>127586839</v>
      </c>
      <c r="U263" s="107">
        <v>188627359.56</v>
      </c>
      <c r="V263" s="106">
        <v>179110812</v>
      </c>
      <c r="W263" s="135">
        <v>0</v>
      </c>
      <c r="X263" s="145" t="s">
        <v>254</v>
      </c>
      <c r="Y263" s="36" t="s">
        <v>1114</v>
      </c>
      <c r="Z263" s="36" t="s">
        <v>1974</v>
      </c>
      <c r="AA263" s="36" t="s">
        <v>1974</v>
      </c>
      <c r="AB263" s="36" t="s">
        <v>130</v>
      </c>
      <c r="AC263" s="36" t="s">
        <v>95</v>
      </c>
      <c r="AD263" s="36" t="s">
        <v>1975</v>
      </c>
      <c r="AE263" s="36" t="s">
        <v>1902</v>
      </c>
      <c r="AF263" s="36" t="s">
        <v>131</v>
      </c>
      <c r="AG263" s="36" t="s">
        <v>225</v>
      </c>
      <c r="AH263" s="129">
        <v>45348</v>
      </c>
      <c r="AI263" s="36" t="s">
        <v>87</v>
      </c>
      <c r="AJ263" s="43" t="s">
        <v>88</v>
      </c>
      <c r="AK263" s="44" t="s">
        <v>76</v>
      </c>
      <c r="AL263" s="44" t="s">
        <v>76</v>
      </c>
      <c r="AM263" s="44" t="s">
        <v>76</v>
      </c>
      <c r="AN263" s="44" t="s">
        <v>76</v>
      </c>
      <c r="AO263" s="44" t="s">
        <v>76</v>
      </c>
      <c r="AP263" s="44" t="s">
        <v>76</v>
      </c>
      <c r="AQ263" s="44" t="s">
        <v>76</v>
      </c>
      <c r="AR263" s="44" t="s">
        <v>76</v>
      </c>
      <c r="AS263" s="44" t="s">
        <v>76</v>
      </c>
      <c r="AT263" s="44" t="s">
        <v>76</v>
      </c>
      <c r="AU263" s="44" t="s">
        <v>76</v>
      </c>
      <c r="AV263" s="44"/>
      <c r="AW263" s="44" t="s">
        <v>76</v>
      </c>
      <c r="AX263" s="44"/>
      <c r="AY263" s="44" t="s">
        <v>76</v>
      </c>
      <c r="AZ263" s="44"/>
      <c r="BA263" s="44" t="s">
        <v>76</v>
      </c>
      <c r="BB263" s="44"/>
      <c r="BC263" s="44" t="s">
        <v>76</v>
      </c>
      <c r="BD263" s="44"/>
      <c r="BE263" s="44" t="s">
        <v>76</v>
      </c>
      <c r="BF263" s="44" t="s">
        <v>76</v>
      </c>
      <c r="BG263" s="44" t="s">
        <v>76</v>
      </c>
      <c r="BH263" s="44" t="s">
        <v>76</v>
      </c>
      <c r="BI263" s="44" t="s">
        <v>76</v>
      </c>
      <c r="BJ263" s="44" t="s">
        <v>76</v>
      </c>
      <c r="BK263" s="44" t="s">
        <v>76</v>
      </c>
      <c r="BL263" s="44" t="s">
        <v>76</v>
      </c>
      <c r="BM263" s="44" t="s">
        <v>76</v>
      </c>
      <c r="BN263" s="36"/>
      <c r="BO263" s="36"/>
      <c r="BP263" s="36"/>
      <c r="BQ263" s="36"/>
    </row>
    <row r="264" spans="1:69" ht="91.5" customHeight="1">
      <c r="A264" s="36"/>
      <c r="B264" s="36" t="s">
        <v>88</v>
      </c>
      <c r="C264" s="80" t="s">
        <v>1976</v>
      </c>
      <c r="D264" s="80" t="s">
        <v>70</v>
      </c>
      <c r="E264" s="109" t="s">
        <v>1977</v>
      </c>
      <c r="F264" s="42">
        <v>2022</v>
      </c>
      <c r="G264" s="129">
        <v>44628</v>
      </c>
      <c r="H264" s="42" t="s">
        <v>1978</v>
      </c>
      <c r="I264" s="36" t="s">
        <v>1979</v>
      </c>
      <c r="J264" s="80" t="s">
        <v>76</v>
      </c>
      <c r="K264" s="42" t="s">
        <v>74</v>
      </c>
      <c r="L264" s="36" t="s">
        <v>141</v>
      </c>
      <c r="M264" s="129">
        <v>44628</v>
      </c>
      <c r="N264" s="85" t="s">
        <v>208</v>
      </c>
      <c r="O264" s="85" t="s">
        <v>76</v>
      </c>
      <c r="P264" s="36" t="s">
        <v>1980</v>
      </c>
      <c r="Q264" s="36" t="s">
        <v>131</v>
      </c>
      <c r="R264" s="36" t="s">
        <v>1981</v>
      </c>
      <c r="S264" s="36" t="s">
        <v>1982</v>
      </c>
      <c r="T264" s="106">
        <v>607329546</v>
      </c>
      <c r="U264" s="107">
        <v>705534311.76999998</v>
      </c>
      <c r="V264" s="106">
        <v>613771282</v>
      </c>
      <c r="W264" s="211">
        <v>0</v>
      </c>
      <c r="X264" s="145" t="s">
        <v>254</v>
      </c>
      <c r="Y264" s="36" t="s">
        <v>1114</v>
      </c>
      <c r="Z264" s="36" t="s">
        <v>837</v>
      </c>
      <c r="AA264" s="36" t="s">
        <v>837</v>
      </c>
      <c r="AB264" s="36" t="s">
        <v>109</v>
      </c>
      <c r="AC264" s="36" t="s">
        <v>101</v>
      </c>
      <c r="AD264" s="36" t="s">
        <v>1925</v>
      </c>
      <c r="AE264" s="36" t="s">
        <v>1272</v>
      </c>
      <c r="AF264" s="36" t="s">
        <v>131</v>
      </c>
      <c r="AG264" s="36" t="s">
        <v>225</v>
      </c>
      <c r="AH264" s="129">
        <v>45320</v>
      </c>
      <c r="AI264" s="36" t="s">
        <v>87</v>
      </c>
      <c r="AJ264" s="43" t="s">
        <v>88</v>
      </c>
      <c r="AK264" s="44" t="s">
        <v>76</v>
      </c>
      <c r="AL264" s="44" t="s">
        <v>76</v>
      </c>
      <c r="AM264" s="44" t="s">
        <v>76</v>
      </c>
      <c r="AN264" s="44" t="s">
        <v>76</v>
      </c>
      <c r="AO264" s="44" t="s">
        <v>76</v>
      </c>
      <c r="AP264" s="44" t="s">
        <v>76</v>
      </c>
      <c r="AQ264" s="44" t="s">
        <v>76</v>
      </c>
      <c r="AR264" s="44" t="s">
        <v>76</v>
      </c>
      <c r="AS264" s="44" t="s">
        <v>76</v>
      </c>
      <c r="AT264" s="44" t="s">
        <v>76</v>
      </c>
      <c r="AU264" s="44" t="s">
        <v>76</v>
      </c>
      <c r="AV264" s="44"/>
      <c r="AW264" s="44" t="s">
        <v>76</v>
      </c>
      <c r="AX264" s="44"/>
      <c r="AY264" s="44" t="s">
        <v>76</v>
      </c>
      <c r="AZ264" s="44"/>
      <c r="BA264" s="44" t="s">
        <v>76</v>
      </c>
      <c r="BB264" s="44"/>
      <c r="BC264" s="44" t="s">
        <v>76</v>
      </c>
      <c r="BD264" s="44"/>
      <c r="BE264" s="44" t="s">
        <v>76</v>
      </c>
      <c r="BF264" s="44" t="s">
        <v>76</v>
      </c>
      <c r="BG264" s="44" t="s">
        <v>76</v>
      </c>
      <c r="BH264" s="44" t="s">
        <v>76</v>
      </c>
      <c r="BI264" s="44" t="s">
        <v>76</v>
      </c>
      <c r="BJ264" s="44" t="s">
        <v>76</v>
      </c>
      <c r="BK264" s="44" t="s">
        <v>76</v>
      </c>
      <c r="BL264" s="44" t="s">
        <v>76</v>
      </c>
      <c r="BM264" s="44" t="s">
        <v>76</v>
      </c>
      <c r="BN264" s="36"/>
      <c r="BO264" s="36"/>
      <c r="BP264" s="36"/>
      <c r="BQ264" s="36"/>
    </row>
    <row r="265" spans="1:69" ht="129" customHeight="1">
      <c r="A265" s="42"/>
      <c r="B265" s="36" t="s">
        <v>88</v>
      </c>
      <c r="C265" s="80" t="s">
        <v>1983</v>
      </c>
      <c r="D265" s="80" t="s">
        <v>70</v>
      </c>
      <c r="E265" s="109" t="s">
        <v>1984</v>
      </c>
      <c r="F265" s="36">
        <v>2020</v>
      </c>
      <c r="G265" s="129">
        <v>44165</v>
      </c>
      <c r="H265" s="36" t="s">
        <v>1985</v>
      </c>
      <c r="I265" s="36" t="s">
        <v>1986</v>
      </c>
      <c r="J265" s="36" t="s">
        <v>1987</v>
      </c>
      <c r="K265" s="42" t="s">
        <v>74</v>
      </c>
      <c r="L265" s="36" t="s">
        <v>141</v>
      </c>
      <c r="M265" s="129">
        <v>44165</v>
      </c>
      <c r="N265" s="85" t="s">
        <v>391</v>
      </c>
      <c r="O265" s="125">
        <v>0.5</v>
      </c>
      <c r="P265" s="36" t="s">
        <v>1247</v>
      </c>
      <c r="Q265" s="36" t="s">
        <v>131</v>
      </c>
      <c r="R265" s="36" t="s">
        <v>1988</v>
      </c>
      <c r="S265" s="36" t="s">
        <v>1989</v>
      </c>
      <c r="T265" s="147">
        <v>494577820</v>
      </c>
      <c r="U265" s="163">
        <v>648197884.63999999</v>
      </c>
      <c r="V265" s="147">
        <v>309036401</v>
      </c>
      <c r="W265" s="164">
        <v>0</v>
      </c>
      <c r="X265" s="145" t="s">
        <v>77</v>
      </c>
      <c r="Y265" s="36" t="s">
        <v>1011</v>
      </c>
      <c r="Z265" s="36" t="s">
        <v>837</v>
      </c>
      <c r="AA265" s="36" t="s">
        <v>1990</v>
      </c>
      <c r="AB265" s="36" t="s">
        <v>130</v>
      </c>
      <c r="AC265" s="36" t="s">
        <v>95</v>
      </c>
      <c r="AD265" s="36" t="s">
        <v>1991</v>
      </c>
      <c r="AE265" s="36" t="s">
        <v>1992</v>
      </c>
      <c r="AF265" s="36" t="s">
        <v>131</v>
      </c>
      <c r="AG265" s="36" t="s">
        <v>225</v>
      </c>
      <c r="AH265" s="129">
        <v>45174</v>
      </c>
      <c r="AI265" s="36" t="s">
        <v>87</v>
      </c>
      <c r="AJ265" s="43" t="s">
        <v>88</v>
      </c>
      <c r="AK265" s="44" t="s">
        <v>76</v>
      </c>
      <c r="AL265" s="44" t="s">
        <v>76</v>
      </c>
      <c r="AM265" s="44" t="s">
        <v>76</v>
      </c>
      <c r="AN265" s="44" t="s">
        <v>76</v>
      </c>
      <c r="AO265" s="44" t="s">
        <v>76</v>
      </c>
      <c r="AP265" s="44" t="s">
        <v>76</v>
      </c>
      <c r="AQ265" s="44" t="s">
        <v>76</v>
      </c>
      <c r="AR265" s="44" t="s">
        <v>76</v>
      </c>
      <c r="AS265" s="44" t="s">
        <v>76</v>
      </c>
      <c r="AT265" s="44" t="s">
        <v>76</v>
      </c>
      <c r="AU265" s="44" t="s">
        <v>76</v>
      </c>
      <c r="AV265" s="44"/>
      <c r="AW265" s="44" t="s">
        <v>76</v>
      </c>
      <c r="AX265" s="44"/>
      <c r="AY265" s="44" t="s">
        <v>76</v>
      </c>
      <c r="AZ265" s="44"/>
      <c r="BA265" s="44" t="s">
        <v>76</v>
      </c>
      <c r="BB265" s="44"/>
      <c r="BC265" s="44" t="s">
        <v>76</v>
      </c>
      <c r="BD265" s="44"/>
      <c r="BE265" s="44" t="s">
        <v>76</v>
      </c>
      <c r="BF265" s="44" t="s">
        <v>76</v>
      </c>
      <c r="BG265" s="44" t="s">
        <v>76</v>
      </c>
      <c r="BH265" s="44" t="s">
        <v>76</v>
      </c>
      <c r="BI265" s="44" t="s">
        <v>76</v>
      </c>
      <c r="BJ265" s="44" t="s">
        <v>76</v>
      </c>
      <c r="BK265" s="44" t="s">
        <v>76</v>
      </c>
      <c r="BL265" s="44" t="s">
        <v>76</v>
      </c>
      <c r="BM265" s="44" t="s">
        <v>76</v>
      </c>
      <c r="BN265" s="36"/>
      <c r="BO265" s="36"/>
      <c r="BP265" s="36"/>
      <c r="BQ265" s="36"/>
    </row>
    <row r="266" spans="1:69" ht="127.5" customHeight="1">
      <c r="A266" s="36"/>
      <c r="B266" s="36" t="s">
        <v>88</v>
      </c>
      <c r="C266" s="80" t="s">
        <v>1993</v>
      </c>
      <c r="D266" s="80" t="s">
        <v>70</v>
      </c>
      <c r="E266" s="190" t="s">
        <v>1994</v>
      </c>
      <c r="F266" s="42">
        <v>2016</v>
      </c>
      <c r="G266" s="146">
        <v>42641</v>
      </c>
      <c r="H266" s="42" t="s">
        <v>1995</v>
      </c>
      <c r="I266" s="36" t="s">
        <v>1726</v>
      </c>
      <c r="J266" s="36" t="s">
        <v>76</v>
      </c>
      <c r="K266" s="42" t="s">
        <v>74</v>
      </c>
      <c r="L266" s="36" t="s">
        <v>141</v>
      </c>
      <c r="M266" s="129">
        <v>42640</v>
      </c>
      <c r="N266" s="85" t="s">
        <v>339</v>
      </c>
      <c r="O266" s="85" t="s">
        <v>76</v>
      </c>
      <c r="P266" s="36" t="s">
        <v>1092</v>
      </c>
      <c r="Q266" s="36" t="s">
        <v>131</v>
      </c>
      <c r="R266" s="36" t="s">
        <v>1996</v>
      </c>
      <c r="S266" s="36" t="s">
        <v>1323</v>
      </c>
      <c r="T266" s="106">
        <v>0</v>
      </c>
      <c r="U266" s="107">
        <v>0</v>
      </c>
      <c r="V266" s="106">
        <v>0</v>
      </c>
      <c r="W266" s="135">
        <v>0</v>
      </c>
      <c r="X266" s="145" t="s">
        <v>472</v>
      </c>
      <c r="Y266" s="36" t="s">
        <v>1011</v>
      </c>
      <c r="Z266" s="36" t="s">
        <v>1974</v>
      </c>
      <c r="AA266" s="36" t="s">
        <v>1997</v>
      </c>
      <c r="AB266" s="36" t="s">
        <v>130</v>
      </c>
      <c r="AC266" s="36" t="s">
        <v>95</v>
      </c>
      <c r="AD266" s="36" t="s">
        <v>1033</v>
      </c>
      <c r="AE266" s="36" t="s">
        <v>503</v>
      </c>
      <c r="AF266" s="36" t="s">
        <v>131</v>
      </c>
      <c r="AG266" s="36" t="s">
        <v>225</v>
      </c>
      <c r="AH266" s="129">
        <v>44600</v>
      </c>
      <c r="AI266" s="169" t="s">
        <v>1998</v>
      </c>
      <c r="AJ266" s="43" t="s">
        <v>88</v>
      </c>
      <c r="AK266" s="44" t="s">
        <v>76</v>
      </c>
      <c r="AL266" s="44" t="s">
        <v>76</v>
      </c>
      <c r="AM266" s="44" t="s">
        <v>76</v>
      </c>
      <c r="AN266" s="44" t="s">
        <v>76</v>
      </c>
      <c r="AO266" s="44" t="s">
        <v>76</v>
      </c>
      <c r="AP266" s="44" t="s">
        <v>76</v>
      </c>
      <c r="AQ266" s="44" t="s">
        <v>76</v>
      </c>
      <c r="AR266" s="44" t="s">
        <v>76</v>
      </c>
      <c r="AS266" s="44" t="s">
        <v>76</v>
      </c>
      <c r="AT266" s="44" t="s">
        <v>76</v>
      </c>
      <c r="AU266" s="44" t="s">
        <v>76</v>
      </c>
      <c r="AV266" s="44"/>
      <c r="AW266" s="44" t="s">
        <v>76</v>
      </c>
      <c r="AX266" s="44"/>
      <c r="AY266" s="44" t="s">
        <v>76</v>
      </c>
      <c r="AZ266" s="44"/>
      <c r="BA266" s="44" t="s">
        <v>76</v>
      </c>
      <c r="BB266" s="44"/>
      <c r="BC266" s="44" t="s">
        <v>76</v>
      </c>
      <c r="BD266" s="44"/>
      <c r="BE266" s="44" t="s">
        <v>76</v>
      </c>
      <c r="BF266" s="44" t="s">
        <v>76</v>
      </c>
      <c r="BG266" s="44" t="s">
        <v>76</v>
      </c>
      <c r="BH266" s="44" t="s">
        <v>76</v>
      </c>
      <c r="BI266" s="44" t="s">
        <v>76</v>
      </c>
      <c r="BJ266" s="44" t="s">
        <v>76</v>
      </c>
      <c r="BK266" s="44" t="s">
        <v>76</v>
      </c>
      <c r="BL266" s="44" t="s">
        <v>76</v>
      </c>
      <c r="BM266" s="44" t="s">
        <v>76</v>
      </c>
      <c r="BN266" s="36"/>
      <c r="BO266" s="36"/>
      <c r="BP266" s="36"/>
      <c r="BQ266" s="36"/>
    </row>
    <row r="267" spans="1:69" ht="141.75" customHeight="1">
      <c r="A267" s="36"/>
      <c r="B267" s="36" t="s">
        <v>84</v>
      </c>
      <c r="C267" s="80" t="s">
        <v>846</v>
      </c>
      <c r="D267" s="80" t="s">
        <v>1078</v>
      </c>
      <c r="E267" s="109" t="s">
        <v>1999</v>
      </c>
      <c r="F267" s="42">
        <v>2010</v>
      </c>
      <c r="G267" s="146">
        <v>40436</v>
      </c>
      <c r="H267" s="42" t="s">
        <v>2000</v>
      </c>
      <c r="I267" s="36" t="s">
        <v>2001</v>
      </c>
      <c r="J267" s="36" t="s">
        <v>76</v>
      </c>
      <c r="K267" s="42" t="s">
        <v>74</v>
      </c>
      <c r="L267" s="36" t="s">
        <v>91</v>
      </c>
      <c r="M267" s="129">
        <v>40326</v>
      </c>
      <c r="N267" s="85" t="s">
        <v>360</v>
      </c>
      <c r="O267" s="125">
        <v>0</v>
      </c>
      <c r="P267" s="36" t="s">
        <v>2002</v>
      </c>
      <c r="Q267" s="36" t="s">
        <v>131</v>
      </c>
      <c r="R267" s="36" t="s">
        <v>2003</v>
      </c>
      <c r="S267" s="36" t="s">
        <v>1188</v>
      </c>
      <c r="T267" s="106">
        <v>50000000</v>
      </c>
      <c r="U267" s="107">
        <v>0</v>
      </c>
      <c r="V267" s="106">
        <v>0</v>
      </c>
      <c r="W267" s="135">
        <v>0</v>
      </c>
      <c r="X267" s="145"/>
      <c r="Y267" s="36" t="s">
        <v>1114</v>
      </c>
      <c r="Z267" s="36" t="s">
        <v>1341</v>
      </c>
      <c r="AA267" s="36" t="s">
        <v>1341</v>
      </c>
      <c r="AB267" s="36" t="s">
        <v>130</v>
      </c>
      <c r="AC267" s="36" t="s">
        <v>95</v>
      </c>
      <c r="AD267" s="36" t="s">
        <v>2004</v>
      </c>
      <c r="AE267" s="36" t="s">
        <v>1117</v>
      </c>
      <c r="AF267" s="36" t="s">
        <v>131</v>
      </c>
      <c r="AG267" s="36" t="s">
        <v>225</v>
      </c>
      <c r="AH267" s="129">
        <v>41046</v>
      </c>
      <c r="AI267" s="36" t="s">
        <v>547</v>
      </c>
      <c r="AJ267" s="43" t="s">
        <v>84</v>
      </c>
      <c r="AK267" s="44" t="s">
        <v>76</v>
      </c>
      <c r="AL267" s="43" t="s">
        <v>76</v>
      </c>
      <c r="AM267" s="36" t="s">
        <v>76</v>
      </c>
      <c r="AN267" s="36" t="s">
        <v>76</v>
      </c>
      <c r="AO267" s="36" t="s">
        <v>76</v>
      </c>
      <c r="AP267" s="143" t="s">
        <v>76</v>
      </c>
      <c r="AQ267" s="143" t="s">
        <v>76</v>
      </c>
      <c r="AR267" s="36"/>
      <c r="AS267" s="36" t="s">
        <v>76</v>
      </c>
      <c r="AT267" s="36" t="s">
        <v>76</v>
      </c>
      <c r="AU267" s="44" t="s">
        <v>76</v>
      </c>
      <c r="AV267" s="44"/>
      <c r="AW267" s="36" t="s">
        <v>76</v>
      </c>
      <c r="AX267" s="36"/>
      <c r="AY267" s="36" t="s">
        <v>76</v>
      </c>
      <c r="AZ267" s="36"/>
      <c r="BA267" s="36" t="s">
        <v>76</v>
      </c>
      <c r="BB267" s="36"/>
      <c r="BC267" s="36" t="s">
        <v>76</v>
      </c>
      <c r="BD267" s="36"/>
      <c r="BE267" s="36" t="s">
        <v>76</v>
      </c>
      <c r="BF267" s="36" t="s">
        <v>76</v>
      </c>
      <c r="BG267" s="36" t="s">
        <v>76</v>
      </c>
      <c r="BH267" s="36" t="s">
        <v>76</v>
      </c>
      <c r="BI267" s="36" t="s">
        <v>76</v>
      </c>
      <c r="BJ267" s="36" t="s">
        <v>76</v>
      </c>
      <c r="BK267" s="36" t="s">
        <v>76</v>
      </c>
      <c r="BL267" s="44" t="s">
        <v>76</v>
      </c>
      <c r="BM267" s="44" t="s">
        <v>76</v>
      </c>
      <c r="BN267" s="36"/>
      <c r="BO267" s="36"/>
      <c r="BP267" s="36"/>
      <c r="BQ267" s="36"/>
    </row>
    <row r="268" spans="1:69" ht="91.5" customHeight="1">
      <c r="A268" s="36"/>
      <c r="B268" s="36" t="s">
        <v>88</v>
      </c>
      <c r="C268" s="80" t="s">
        <v>2005</v>
      </c>
      <c r="D268" s="80" t="s">
        <v>70</v>
      </c>
      <c r="E268" s="109" t="s">
        <v>2006</v>
      </c>
      <c r="F268" s="36">
        <v>2022</v>
      </c>
      <c r="G268" s="129">
        <v>44514</v>
      </c>
      <c r="H268" s="42" t="s">
        <v>2007</v>
      </c>
      <c r="I268" s="36" t="s">
        <v>2008</v>
      </c>
      <c r="J268" s="80" t="s">
        <v>2009</v>
      </c>
      <c r="K268" s="42" t="s">
        <v>389</v>
      </c>
      <c r="L268" s="36" t="s">
        <v>549</v>
      </c>
      <c r="M268" s="129">
        <v>44592</v>
      </c>
      <c r="N268" s="85" t="s">
        <v>208</v>
      </c>
      <c r="O268" s="125">
        <v>0.1</v>
      </c>
      <c r="P268" s="36" t="s">
        <v>1506</v>
      </c>
      <c r="Q268" s="36">
        <v>0</v>
      </c>
      <c r="R268" s="36" t="s">
        <v>2010</v>
      </c>
      <c r="S268" s="36" t="s">
        <v>1169</v>
      </c>
      <c r="T268" s="106">
        <v>98807553</v>
      </c>
      <c r="U268" s="107">
        <v>117671615.95</v>
      </c>
      <c r="V268" s="106">
        <v>10546973</v>
      </c>
      <c r="W268" s="135">
        <v>0</v>
      </c>
      <c r="X268" s="145" t="s">
        <v>77</v>
      </c>
      <c r="Y268" s="36" t="s">
        <v>1114</v>
      </c>
      <c r="Z268" s="36" t="s">
        <v>1555</v>
      </c>
      <c r="AA268" s="36" t="s">
        <v>1555</v>
      </c>
      <c r="AB268" s="36" t="s">
        <v>100</v>
      </c>
      <c r="AC268" s="36" t="s">
        <v>429</v>
      </c>
      <c r="AD268" s="36" t="s">
        <v>2011</v>
      </c>
      <c r="AE268" s="36" t="s">
        <v>821</v>
      </c>
      <c r="AF268" s="36" t="s">
        <v>131</v>
      </c>
      <c r="AG268" s="36" t="s">
        <v>85</v>
      </c>
      <c r="AH268" s="129"/>
      <c r="AI268" s="36" t="s">
        <v>87</v>
      </c>
      <c r="AJ268" s="43" t="s">
        <v>88</v>
      </c>
      <c r="AK268" s="44" t="s">
        <v>76</v>
      </c>
      <c r="AL268" s="44" t="s">
        <v>76</v>
      </c>
      <c r="AM268" s="44" t="s">
        <v>76</v>
      </c>
      <c r="AN268" s="44" t="s">
        <v>76</v>
      </c>
      <c r="AO268" s="44" t="s">
        <v>76</v>
      </c>
      <c r="AP268" s="44" t="s">
        <v>76</v>
      </c>
      <c r="AQ268" s="44" t="s">
        <v>76</v>
      </c>
      <c r="AR268" s="44" t="s">
        <v>76</v>
      </c>
      <c r="AS268" s="44" t="s">
        <v>76</v>
      </c>
      <c r="AT268" s="44" t="s">
        <v>76</v>
      </c>
      <c r="AU268" s="44" t="s">
        <v>76</v>
      </c>
      <c r="AV268" s="44"/>
      <c r="AW268" s="44" t="s">
        <v>76</v>
      </c>
      <c r="AX268" s="44"/>
      <c r="AY268" s="44" t="s">
        <v>76</v>
      </c>
      <c r="AZ268" s="44"/>
      <c r="BA268" s="44" t="s">
        <v>76</v>
      </c>
      <c r="BB268" s="44"/>
      <c r="BC268" s="44" t="s">
        <v>76</v>
      </c>
      <c r="BD268" s="44"/>
      <c r="BE268" s="44" t="s">
        <v>76</v>
      </c>
      <c r="BF268" s="44" t="s">
        <v>76</v>
      </c>
      <c r="BG268" s="44" t="s">
        <v>76</v>
      </c>
      <c r="BH268" s="44" t="s">
        <v>76</v>
      </c>
      <c r="BI268" s="44" t="s">
        <v>76</v>
      </c>
      <c r="BJ268" s="44" t="s">
        <v>76</v>
      </c>
      <c r="BK268" s="44" t="s">
        <v>76</v>
      </c>
      <c r="BL268" s="44" t="s">
        <v>76</v>
      </c>
      <c r="BM268" s="44" t="s">
        <v>76</v>
      </c>
      <c r="BN268" s="36"/>
      <c r="BO268" s="36"/>
      <c r="BP268" s="36"/>
      <c r="BQ268" s="36"/>
    </row>
    <row r="269" spans="1:69" ht="91.5" customHeight="1">
      <c r="A269" s="36"/>
      <c r="B269" s="36" t="s">
        <v>84</v>
      </c>
      <c r="C269" s="80" t="s">
        <v>846</v>
      </c>
      <c r="D269" s="80" t="s">
        <v>1078</v>
      </c>
      <c r="E269" s="109" t="s">
        <v>2012</v>
      </c>
      <c r="F269" s="42">
        <v>2009</v>
      </c>
      <c r="G269" s="146">
        <v>39905</v>
      </c>
      <c r="H269" s="42" t="s">
        <v>2013</v>
      </c>
      <c r="I269" s="36" t="s">
        <v>2014</v>
      </c>
      <c r="J269" s="36" t="s">
        <v>76</v>
      </c>
      <c r="K269" s="42" t="s">
        <v>74</v>
      </c>
      <c r="L269" s="36" t="s">
        <v>141</v>
      </c>
      <c r="M269" s="129">
        <v>39829</v>
      </c>
      <c r="N269" s="85" t="s">
        <v>208</v>
      </c>
      <c r="O269" s="85" t="s">
        <v>76</v>
      </c>
      <c r="P269" s="36" t="s">
        <v>1100</v>
      </c>
      <c r="Q269" s="36" t="s">
        <v>131</v>
      </c>
      <c r="R269" s="36" t="s">
        <v>2015</v>
      </c>
      <c r="S269" s="36"/>
      <c r="T269" s="106">
        <v>333174657</v>
      </c>
      <c r="U269" s="107">
        <v>0</v>
      </c>
      <c r="V269" s="106">
        <v>0</v>
      </c>
      <c r="W269" s="135">
        <v>0</v>
      </c>
      <c r="X269" s="145"/>
      <c r="Y269" s="36" t="s">
        <v>1114</v>
      </c>
      <c r="Z269" s="36" t="s">
        <v>1163</v>
      </c>
      <c r="AA269" s="36" t="s">
        <v>1163</v>
      </c>
      <c r="AB269" s="36" t="s">
        <v>130</v>
      </c>
      <c r="AC269" s="36" t="s">
        <v>95</v>
      </c>
      <c r="AD269" s="36" t="s">
        <v>2004</v>
      </c>
      <c r="AE269" s="36" t="s">
        <v>2016</v>
      </c>
      <c r="AF269" s="36" t="s">
        <v>131</v>
      </c>
      <c r="AG269" s="36" t="s">
        <v>225</v>
      </c>
      <c r="AH269" s="129">
        <v>42916</v>
      </c>
      <c r="AI269" s="36" t="s">
        <v>547</v>
      </c>
      <c r="AJ269" s="43" t="s">
        <v>84</v>
      </c>
      <c r="AK269" s="44" t="s">
        <v>76</v>
      </c>
      <c r="AL269" s="43" t="s">
        <v>76</v>
      </c>
      <c r="AM269" s="36" t="s">
        <v>76</v>
      </c>
      <c r="AN269" s="36" t="s">
        <v>76</v>
      </c>
      <c r="AO269" s="36" t="s">
        <v>76</v>
      </c>
      <c r="AP269" s="143" t="s">
        <v>76</v>
      </c>
      <c r="AQ269" s="143" t="s">
        <v>76</v>
      </c>
      <c r="AR269" s="143" t="s">
        <v>76</v>
      </c>
      <c r="AS269" s="36" t="s">
        <v>76</v>
      </c>
      <c r="AT269" s="36" t="s">
        <v>76</v>
      </c>
      <c r="AU269" s="44" t="s">
        <v>76</v>
      </c>
      <c r="AV269" s="44"/>
      <c r="AW269" s="36" t="s">
        <v>76</v>
      </c>
      <c r="AX269" s="36"/>
      <c r="AY269" s="36" t="s">
        <v>76</v>
      </c>
      <c r="AZ269" s="36"/>
      <c r="BA269" s="36" t="s">
        <v>76</v>
      </c>
      <c r="BB269" s="36"/>
      <c r="BC269" s="36" t="s">
        <v>76</v>
      </c>
      <c r="BD269" s="36"/>
      <c r="BE269" s="36" t="s">
        <v>76</v>
      </c>
      <c r="BF269" s="36" t="s">
        <v>76</v>
      </c>
      <c r="BG269" s="36" t="s">
        <v>76</v>
      </c>
      <c r="BH269" s="36" t="s">
        <v>76</v>
      </c>
      <c r="BI269" s="36" t="s">
        <v>76</v>
      </c>
      <c r="BJ269" s="36" t="s">
        <v>76</v>
      </c>
      <c r="BK269" s="36" t="s">
        <v>76</v>
      </c>
      <c r="BL269" s="36" t="s">
        <v>76</v>
      </c>
      <c r="BM269" s="36" t="s">
        <v>76</v>
      </c>
      <c r="BN269" s="36"/>
      <c r="BO269" s="36"/>
      <c r="BP269" s="36"/>
      <c r="BQ269" s="36"/>
    </row>
    <row r="270" spans="1:69" ht="91.5" customHeight="1">
      <c r="A270" s="36"/>
      <c r="B270" s="36" t="s">
        <v>88</v>
      </c>
      <c r="C270" s="80" t="s">
        <v>2017</v>
      </c>
      <c r="D270" s="80" t="s">
        <v>70</v>
      </c>
      <c r="E270" s="109" t="s">
        <v>2018</v>
      </c>
      <c r="F270" s="36">
        <v>2022</v>
      </c>
      <c r="G270" s="129">
        <v>44515</v>
      </c>
      <c r="H270" s="42" t="s">
        <v>2019</v>
      </c>
      <c r="I270" s="36" t="s">
        <v>2020</v>
      </c>
      <c r="J270" s="36" t="s">
        <v>76</v>
      </c>
      <c r="K270" s="42" t="s">
        <v>74</v>
      </c>
      <c r="L270" s="36" t="s">
        <v>120</v>
      </c>
      <c r="M270" s="129">
        <v>44791</v>
      </c>
      <c r="N270" s="85" t="s">
        <v>391</v>
      </c>
      <c r="O270" s="85" t="s">
        <v>76</v>
      </c>
      <c r="P270" s="36" t="s">
        <v>1131</v>
      </c>
      <c r="Q270" s="36" t="s">
        <v>131</v>
      </c>
      <c r="R270" s="36" t="s">
        <v>2021</v>
      </c>
      <c r="S270" s="36" t="s">
        <v>2022</v>
      </c>
      <c r="T270" s="106">
        <v>0</v>
      </c>
      <c r="U270" s="107">
        <v>0</v>
      </c>
      <c r="V270" s="106">
        <v>0</v>
      </c>
      <c r="W270" s="135">
        <v>0</v>
      </c>
      <c r="X270" s="145" t="s">
        <v>254</v>
      </c>
      <c r="Y270" s="36" t="s">
        <v>1114</v>
      </c>
      <c r="Z270" s="36" t="s">
        <v>925</v>
      </c>
      <c r="AA270" s="36" t="s">
        <v>925</v>
      </c>
      <c r="AB270" s="36" t="s">
        <v>100</v>
      </c>
      <c r="AC270" s="36" t="s">
        <v>429</v>
      </c>
      <c r="AD270" s="36" t="s">
        <v>2023</v>
      </c>
      <c r="AE270" s="36" t="s">
        <v>2024</v>
      </c>
      <c r="AF270" s="36" t="s">
        <v>131</v>
      </c>
      <c r="AG270" s="36" t="s">
        <v>225</v>
      </c>
      <c r="AH270" s="129"/>
      <c r="AI270" s="36" t="s">
        <v>87</v>
      </c>
      <c r="AJ270" s="43" t="s">
        <v>88</v>
      </c>
      <c r="AK270" s="44" t="s">
        <v>76</v>
      </c>
      <c r="AL270" s="44" t="s">
        <v>76</v>
      </c>
      <c r="AM270" s="44" t="s">
        <v>76</v>
      </c>
      <c r="AN270" s="44" t="s">
        <v>76</v>
      </c>
      <c r="AO270" s="44" t="s">
        <v>76</v>
      </c>
      <c r="AP270" s="44" t="s">
        <v>76</v>
      </c>
      <c r="AQ270" s="44" t="s">
        <v>76</v>
      </c>
      <c r="AR270" s="44" t="s">
        <v>76</v>
      </c>
      <c r="AS270" s="44" t="s">
        <v>76</v>
      </c>
      <c r="AT270" s="44" t="s">
        <v>76</v>
      </c>
      <c r="AU270" s="44" t="s">
        <v>76</v>
      </c>
      <c r="AV270" s="44"/>
      <c r="AW270" s="44" t="s">
        <v>76</v>
      </c>
      <c r="AX270" s="44"/>
      <c r="AY270" s="44" t="s">
        <v>76</v>
      </c>
      <c r="AZ270" s="44"/>
      <c r="BA270" s="44" t="s">
        <v>76</v>
      </c>
      <c r="BB270" s="44"/>
      <c r="BC270" s="44" t="s">
        <v>76</v>
      </c>
      <c r="BD270" s="44"/>
      <c r="BE270" s="44" t="s">
        <v>76</v>
      </c>
      <c r="BF270" s="44" t="s">
        <v>76</v>
      </c>
      <c r="BG270" s="44" t="s">
        <v>76</v>
      </c>
      <c r="BH270" s="44" t="s">
        <v>76</v>
      </c>
      <c r="BI270" s="44" t="s">
        <v>76</v>
      </c>
      <c r="BJ270" s="44" t="s">
        <v>76</v>
      </c>
      <c r="BK270" s="44" t="s">
        <v>76</v>
      </c>
      <c r="BL270" s="44" t="s">
        <v>76</v>
      </c>
      <c r="BM270" s="44" t="s">
        <v>76</v>
      </c>
      <c r="BN270" s="44" t="s">
        <v>76</v>
      </c>
      <c r="BO270" s="36"/>
      <c r="BP270" s="36"/>
      <c r="BQ270" s="36"/>
    </row>
    <row r="271" spans="1:69" ht="91.5" customHeight="1">
      <c r="A271" s="36"/>
      <c r="B271" s="36" t="s">
        <v>88</v>
      </c>
      <c r="C271" s="80" t="s">
        <v>2025</v>
      </c>
      <c r="D271" s="80" t="s">
        <v>70</v>
      </c>
      <c r="E271" s="190" t="s">
        <v>2026</v>
      </c>
      <c r="F271" s="36">
        <v>2022</v>
      </c>
      <c r="G271" s="129">
        <v>44536</v>
      </c>
      <c r="H271" s="42" t="s">
        <v>2027</v>
      </c>
      <c r="I271" s="36" t="s">
        <v>2028</v>
      </c>
      <c r="J271" s="80" t="s">
        <v>1871</v>
      </c>
      <c r="K271" s="42" t="s">
        <v>74</v>
      </c>
      <c r="L271" s="36" t="s">
        <v>141</v>
      </c>
      <c r="M271" s="129">
        <v>44582</v>
      </c>
      <c r="N271" s="85" t="s">
        <v>360</v>
      </c>
      <c r="O271" s="125">
        <v>0</v>
      </c>
      <c r="P271" s="36" t="s">
        <v>1752</v>
      </c>
      <c r="Q271" s="36" t="s">
        <v>131</v>
      </c>
      <c r="R271" s="36" t="s">
        <v>2029</v>
      </c>
      <c r="S271" s="36" t="s">
        <v>1873</v>
      </c>
      <c r="T271" s="106">
        <v>817222000</v>
      </c>
      <c r="U271" s="107">
        <v>963965851.77999997</v>
      </c>
      <c r="V271" s="106">
        <v>0</v>
      </c>
      <c r="W271" s="135">
        <v>0</v>
      </c>
      <c r="X271" s="145" t="s">
        <v>77</v>
      </c>
      <c r="Y271" s="36" t="s">
        <v>1114</v>
      </c>
      <c r="Z271" s="36" t="s">
        <v>1163</v>
      </c>
      <c r="AA271" s="36" t="s">
        <v>1163</v>
      </c>
      <c r="AB271" s="36" t="s">
        <v>100</v>
      </c>
      <c r="AC271" s="36" t="s">
        <v>429</v>
      </c>
      <c r="AD271" s="36" t="s">
        <v>2030</v>
      </c>
      <c r="AE271" s="36" t="s">
        <v>1272</v>
      </c>
      <c r="AF271" s="36" t="s">
        <v>131</v>
      </c>
      <c r="AG271" s="36" t="s">
        <v>85</v>
      </c>
      <c r="AH271" s="129"/>
      <c r="AI271" s="36" t="s">
        <v>87</v>
      </c>
      <c r="AJ271" s="43" t="s">
        <v>88</v>
      </c>
      <c r="AK271" s="44" t="s">
        <v>76</v>
      </c>
      <c r="AL271" s="44" t="s">
        <v>76</v>
      </c>
      <c r="AM271" s="44" t="s">
        <v>76</v>
      </c>
      <c r="AN271" s="44" t="s">
        <v>76</v>
      </c>
      <c r="AO271" s="44" t="s">
        <v>76</v>
      </c>
      <c r="AP271" s="44" t="s">
        <v>76</v>
      </c>
      <c r="AQ271" s="44" t="s">
        <v>76</v>
      </c>
      <c r="AR271" s="44" t="s">
        <v>76</v>
      </c>
      <c r="AS271" s="44" t="s">
        <v>76</v>
      </c>
      <c r="AT271" s="44" t="s">
        <v>76</v>
      </c>
      <c r="AU271" s="44" t="s">
        <v>76</v>
      </c>
      <c r="AV271" s="44"/>
      <c r="AW271" s="44" t="s">
        <v>76</v>
      </c>
      <c r="AX271" s="44"/>
      <c r="AY271" s="44" t="s">
        <v>76</v>
      </c>
      <c r="AZ271" s="44"/>
      <c r="BA271" s="44" t="s">
        <v>76</v>
      </c>
      <c r="BB271" s="44"/>
      <c r="BC271" s="44" t="s">
        <v>76</v>
      </c>
      <c r="BD271" s="44"/>
      <c r="BE271" s="44" t="s">
        <v>76</v>
      </c>
      <c r="BF271" s="44" t="s">
        <v>76</v>
      </c>
      <c r="BG271" s="44" t="s">
        <v>76</v>
      </c>
      <c r="BH271" s="44" t="s">
        <v>76</v>
      </c>
      <c r="BI271" s="44" t="s">
        <v>76</v>
      </c>
      <c r="BJ271" s="44" t="s">
        <v>76</v>
      </c>
      <c r="BK271" s="44" t="s">
        <v>76</v>
      </c>
      <c r="BL271" s="44" t="s">
        <v>76</v>
      </c>
      <c r="BM271" s="44" t="s">
        <v>76</v>
      </c>
      <c r="BN271" s="36"/>
      <c r="BO271" s="36"/>
      <c r="BP271" s="36"/>
      <c r="BQ271" s="36"/>
    </row>
    <row r="272" spans="1:69" ht="91.5" customHeight="1">
      <c r="A272" s="36"/>
      <c r="B272" s="36" t="s">
        <v>88</v>
      </c>
      <c r="C272" s="80" t="s">
        <v>2031</v>
      </c>
      <c r="D272" s="80" t="s">
        <v>70</v>
      </c>
      <c r="E272" s="190" t="s">
        <v>2032</v>
      </c>
      <c r="F272" s="42">
        <v>2021</v>
      </c>
      <c r="G272" s="146">
        <v>44537</v>
      </c>
      <c r="H272" s="42" t="s">
        <v>2033</v>
      </c>
      <c r="I272" s="36" t="s">
        <v>2034</v>
      </c>
      <c r="J272" s="36" t="s">
        <v>76</v>
      </c>
      <c r="K272" s="42" t="s">
        <v>74</v>
      </c>
      <c r="L272" s="36" t="s">
        <v>91</v>
      </c>
      <c r="M272" s="129">
        <v>44545</v>
      </c>
      <c r="N272" s="85" t="s">
        <v>360</v>
      </c>
      <c r="O272" s="85" t="s">
        <v>76</v>
      </c>
      <c r="P272" s="36" t="s">
        <v>1633</v>
      </c>
      <c r="Q272" s="36" t="s">
        <v>131</v>
      </c>
      <c r="R272" s="36" t="s">
        <v>2035</v>
      </c>
      <c r="S272" s="36" t="s">
        <v>1169</v>
      </c>
      <c r="T272" s="106">
        <v>20055034</v>
      </c>
      <c r="U272" s="107">
        <v>24677719.039999999</v>
      </c>
      <c r="V272" s="106">
        <v>24637031</v>
      </c>
      <c r="W272" s="135">
        <v>0</v>
      </c>
      <c r="X272" s="145" t="s">
        <v>254</v>
      </c>
      <c r="Y272" s="36" t="s">
        <v>1114</v>
      </c>
      <c r="Z272" s="36" t="s">
        <v>837</v>
      </c>
      <c r="AA272" s="36" t="s">
        <v>837</v>
      </c>
      <c r="AB272" s="36" t="s">
        <v>100</v>
      </c>
      <c r="AC272" s="36" t="s">
        <v>429</v>
      </c>
      <c r="AD272" s="36" t="s">
        <v>1013</v>
      </c>
      <c r="AE272" s="36" t="s">
        <v>821</v>
      </c>
      <c r="AF272" s="36" t="s">
        <v>131</v>
      </c>
      <c r="AG272" s="36" t="s">
        <v>1958</v>
      </c>
      <c r="AH272" s="129">
        <v>45237</v>
      </c>
      <c r="AI272" s="36" t="s">
        <v>87</v>
      </c>
      <c r="AJ272" s="43" t="s">
        <v>88</v>
      </c>
      <c r="AK272" s="44" t="s">
        <v>76</v>
      </c>
      <c r="AL272" s="44">
        <v>72641739</v>
      </c>
      <c r="AM272" s="44" t="s">
        <v>2036</v>
      </c>
      <c r="AN272" s="44" t="s">
        <v>2037</v>
      </c>
      <c r="AO272" s="44" t="s">
        <v>2038</v>
      </c>
      <c r="AP272" s="44" t="s">
        <v>2039</v>
      </c>
      <c r="AQ272" s="44" t="s">
        <v>2040</v>
      </c>
      <c r="AR272" s="44" t="s">
        <v>76</v>
      </c>
      <c r="AS272" s="44">
        <v>72641739</v>
      </c>
      <c r="AT272" s="44">
        <v>802201</v>
      </c>
      <c r="AU272" s="44">
        <v>802201</v>
      </c>
      <c r="AV272" s="44">
        <v>2025002282</v>
      </c>
      <c r="AW272" s="44">
        <v>2025002282</v>
      </c>
      <c r="AX272" s="44" t="s">
        <v>2041</v>
      </c>
      <c r="AY272" s="44" t="s">
        <v>2042</v>
      </c>
      <c r="AZ272" s="44" t="s">
        <v>2043</v>
      </c>
      <c r="BA272" s="44" t="s">
        <v>2044</v>
      </c>
      <c r="BB272" s="44">
        <v>2025003695</v>
      </c>
      <c r="BC272" s="44">
        <v>20250036950</v>
      </c>
      <c r="BD272" s="44">
        <v>2025007900</v>
      </c>
      <c r="BE272" s="44">
        <v>2025007900</v>
      </c>
      <c r="BF272" s="44" t="s">
        <v>2045</v>
      </c>
      <c r="BG272" s="44" t="s">
        <v>2046</v>
      </c>
      <c r="BH272" s="44">
        <v>73443940</v>
      </c>
      <c r="BI272" s="44" t="s">
        <v>76</v>
      </c>
      <c r="BJ272" s="44" t="s">
        <v>76</v>
      </c>
      <c r="BK272" s="44" t="s">
        <v>2047</v>
      </c>
      <c r="BL272" s="44" t="s">
        <v>2048</v>
      </c>
      <c r="BM272" s="44" t="s">
        <v>76</v>
      </c>
      <c r="BN272" s="36">
        <v>73443940</v>
      </c>
      <c r="BO272" s="36" t="s">
        <v>2049</v>
      </c>
      <c r="BP272" s="36"/>
      <c r="BQ272" s="36"/>
    </row>
    <row r="273" spans="1:69" ht="141.75" customHeight="1">
      <c r="A273" s="36"/>
      <c r="B273" s="36" t="s">
        <v>88</v>
      </c>
      <c r="C273" s="80" t="s">
        <v>2050</v>
      </c>
      <c r="D273" s="80" t="s">
        <v>70</v>
      </c>
      <c r="E273" s="190" t="s">
        <v>2051</v>
      </c>
      <c r="F273" s="42">
        <v>2021</v>
      </c>
      <c r="G273" s="146">
        <v>44530</v>
      </c>
      <c r="H273" s="42" t="s">
        <v>2052</v>
      </c>
      <c r="I273" s="36" t="s">
        <v>2034</v>
      </c>
      <c r="J273" s="36" t="s">
        <v>76</v>
      </c>
      <c r="K273" s="42" t="s">
        <v>74</v>
      </c>
      <c r="L273" s="36" t="s">
        <v>91</v>
      </c>
      <c r="M273" s="129">
        <v>44539</v>
      </c>
      <c r="N273" s="85" t="s">
        <v>339</v>
      </c>
      <c r="O273" s="85" t="s">
        <v>76</v>
      </c>
      <c r="P273" s="36" t="s">
        <v>1850</v>
      </c>
      <c r="Q273" s="36" t="s">
        <v>131</v>
      </c>
      <c r="R273" s="36" t="s">
        <v>2053</v>
      </c>
      <c r="S273" s="36" t="s">
        <v>1169</v>
      </c>
      <c r="T273" s="106">
        <v>122951074</v>
      </c>
      <c r="U273" s="107">
        <v>151291287.5</v>
      </c>
      <c r="V273" s="106">
        <v>136528651</v>
      </c>
      <c r="W273" s="211">
        <v>0</v>
      </c>
      <c r="X273" s="145" t="s">
        <v>254</v>
      </c>
      <c r="Y273" s="36" t="s">
        <v>1114</v>
      </c>
      <c r="Z273" s="36" t="s">
        <v>1334</v>
      </c>
      <c r="AA273" s="36" t="s">
        <v>1334</v>
      </c>
      <c r="AB273" s="36" t="s">
        <v>109</v>
      </c>
      <c r="AC273" s="36" t="s">
        <v>101</v>
      </c>
      <c r="AD273" s="36" t="s">
        <v>2054</v>
      </c>
      <c r="AE273" s="36" t="s">
        <v>1738</v>
      </c>
      <c r="AF273" s="36" t="s">
        <v>131</v>
      </c>
      <c r="AG273" s="36" t="s">
        <v>258</v>
      </c>
      <c r="AH273" s="129"/>
      <c r="AI273" s="36" t="s">
        <v>87</v>
      </c>
      <c r="AJ273" s="43" t="s">
        <v>88</v>
      </c>
      <c r="AK273" s="44" t="s">
        <v>76</v>
      </c>
      <c r="AL273" s="43"/>
      <c r="AM273" s="36"/>
      <c r="AN273" s="36"/>
      <c r="AO273" s="36"/>
      <c r="AP273" s="143"/>
      <c r="AQ273" s="143"/>
      <c r="AR273" s="36"/>
      <c r="AS273" s="36"/>
      <c r="AT273" s="36"/>
      <c r="AU273" s="44"/>
      <c r="AV273" s="44"/>
      <c r="AW273" s="36"/>
      <c r="AX273" s="36"/>
      <c r="AY273" s="36"/>
      <c r="AZ273" s="36"/>
      <c r="BA273" s="36"/>
      <c r="BB273" s="36"/>
      <c r="BC273" s="36"/>
      <c r="BD273" s="36"/>
      <c r="BE273" s="36"/>
      <c r="BF273" s="36"/>
      <c r="BG273" s="36"/>
      <c r="BH273" s="36"/>
      <c r="BI273" s="36"/>
      <c r="BJ273" s="36"/>
      <c r="BK273" s="36"/>
      <c r="BL273" s="36"/>
      <c r="BM273" s="36"/>
      <c r="BN273" s="36"/>
      <c r="BO273" s="36"/>
      <c r="BP273" s="36"/>
      <c r="BQ273" s="36"/>
    </row>
    <row r="274" spans="1:69" ht="141.75" customHeight="1">
      <c r="A274" s="36"/>
      <c r="B274" s="36" t="s">
        <v>88</v>
      </c>
      <c r="C274" s="80" t="s">
        <v>2055</v>
      </c>
      <c r="D274" s="80" t="s">
        <v>70</v>
      </c>
      <c r="E274" s="190" t="s">
        <v>2056</v>
      </c>
      <c r="F274" s="42">
        <v>2021</v>
      </c>
      <c r="G274" s="146">
        <v>44502</v>
      </c>
      <c r="H274" s="42" t="s">
        <v>2057</v>
      </c>
      <c r="I274" s="36" t="s">
        <v>2058</v>
      </c>
      <c r="J274" s="36" t="s">
        <v>2059</v>
      </c>
      <c r="K274" s="42" t="s">
        <v>74</v>
      </c>
      <c r="L274" s="36" t="s">
        <v>141</v>
      </c>
      <c r="M274" s="129">
        <v>44533</v>
      </c>
      <c r="N274" s="85" t="s">
        <v>360</v>
      </c>
      <c r="O274" s="125">
        <v>0.5</v>
      </c>
      <c r="P274" s="36" t="s">
        <v>1257</v>
      </c>
      <c r="Q274" s="36" t="s">
        <v>131</v>
      </c>
      <c r="R274" s="36" t="s">
        <v>2060</v>
      </c>
      <c r="S274" s="36" t="s">
        <v>2061</v>
      </c>
      <c r="T274" s="106">
        <v>393700000</v>
      </c>
      <c r="U274" s="107">
        <v>458894527.24000001</v>
      </c>
      <c r="V274" s="106">
        <v>229584363</v>
      </c>
      <c r="W274" s="135">
        <v>0</v>
      </c>
      <c r="X274" s="145" t="s">
        <v>472</v>
      </c>
      <c r="Y274" s="36" t="s">
        <v>1114</v>
      </c>
      <c r="Z274" s="36" t="s">
        <v>837</v>
      </c>
      <c r="AA274" s="36" t="s">
        <v>837</v>
      </c>
      <c r="AB274" s="36" t="s">
        <v>100</v>
      </c>
      <c r="AC274" s="36" t="s">
        <v>429</v>
      </c>
      <c r="AD274" s="36" t="s">
        <v>1013</v>
      </c>
      <c r="AE274" s="36" t="s">
        <v>1272</v>
      </c>
      <c r="AF274" s="36" t="s">
        <v>131</v>
      </c>
      <c r="AG274" s="36" t="s">
        <v>225</v>
      </c>
      <c r="AH274" s="129">
        <v>45204</v>
      </c>
      <c r="AI274" s="36" t="s">
        <v>87</v>
      </c>
      <c r="AJ274" s="43" t="s">
        <v>88</v>
      </c>
      <c r="AK274" s="44" t="s">
        <v>76</v>
      </c>
      <c r="AL274" s="44" t="s">
        <v>76</v>
      </c>
      <c r="AM274" s="36"/>
      <c r="AN274" s="36"/>
      <c r="AO274" s="36"/>
      <c r="AP274" s="143"/>
      <c r="AQ274" s="143"/>
      <c r="AR274" s="36"/>
      <c r="AS274" s="36"/>
      <c r="AT274" s="36"/>
      <c r="AU274" s="44"/>
      <c r="AV274" s="44"/>
      <c r="AW274" s="36"/>
      <c r="AX274" s="36"/>
      <c r="AY274" s="36"/>
      <c r="AZ274" s="36"/>
      <c r="BA274" s="36"/>
      <c r="BB274" s="36"/>
      <c r="BC274" s="36"/>
      <c r="BD274" s="36"/>
      <c r="BE274" s="36"/>
      <c r="BF274" s="36"/>
      <c r="BG274" s="36"/>
      <c r="BH274" s="36"/>
      <c r="BI274" s="36"/>
      <c r="BJ274" s="36"/>
      <c r="BK274" s="36"/>
      <c r="BL274" s="36"/>
      <c r="BM274" s="36"/>
      <c r="BN274" s="36"/>
      <c r="BO274" s="36"/>
      <c r="BP274" s="36"/>
      <c r="BQ274" s="36"/>
    </row>
    <row r="275" spans="1:69" ht="141.75" customHeight="1">
      <c r="A275" s="42"/>
      <c r="B275" s="42" t="s">
        <v>133</v>
      </c>
      <c r="C275" s="109" t="s">
        <v>2062</v>
      </c>
      <c r="D275" s="109" t="s">
        <v>70</v>
      </c>
      <c r="E275" s="190" t="s">
        <v>2063</v>
      </c>
      <c r="F275" s="42">
        <v>2021</v>
      </c>
      <c r="G275" s="146">
        <v>44516</v>
      </c>
      <c r="H275" s="42" t="s">
        <v>2064</v>
      </c>
      <c r="I275" s="42" t="s">
        <v>2065</v>
      </c>
      <c r="J275" s="42" t="s">
        <v>76</v>
      </c>
      <c r="K275" s="42" t="s">
        <v>74</v>
      </c>
      <c r="L275" s="42" t="s">
        <v>91</v>
      </c>
      <c r="M275" s="146">
        <v>44533</v>
      </c>
      <c r="N275" s="185" t="s">
        <v>360</v>
      </c>
      <c r="O275" s="185" t="s">
        <v>76</v>
      </c>
      <c r="P275" s="42" t="s">
        <v>1633</v>
      </c>
      <c r="Q275" s="42" t="s">
        <v>131</v>
      </c>
      <c r="R275" s="42" t="s">
        <v>2066</v>
      </c>
      <c r="S275" s="42" t="s">
        <v>1169</v>
      </c>
      <c r="T275" s="106">
        <v>81289303</v>
      </c>
      <c r="U275" s="107">
        <v>100026481.34999999</v>
      </c>
      <c r="V275" s="106">
        <v>95531433</v>
      </c>
      <c r="W275" s="135">
        <v>0</v>
      </c>
      <c r="X275" s="82" t="s">
        <v>472</v>
      </c>
      <c r="Y275" s="42" t="s">
        <v>1114</v>
      </c>
      <c r="Z275" s="42" t="s">
        <v>1163</v>
      </c>
      <c r="AA275" s="42" t="s">
        <v>1792</v>
      </c>
      <c r="AB275" s="42" t="s">
        <v>109</v>
      </c>
      <c r="AC275" s="42" t="s">
        <v>101</v>
      </c>
      <c r="AD275" s="42" t="s">
        <v>2067</v>
      </c>
      <c r="AE275" s="42" t="s">
        <v>1945</v>
      </c>
      <c r="AF275" s="42" t="s">
        <v>131</v>
      </c>
      <c r="AG275" s="42" t="s">
        <v>225</v>
      </c>
      <c r="AH275" s="146">
        <v>45174</v>
      </c>
      <c r="AI275" s="42" t="s">
        <v>87</v>
      </c>
      <c r="AJ275" s="188" t="s">
        <v>88</v>
      </c>
      <c r="AK275" s="187" t="s">
        <v>76</v>
      </c>
      <c r="AL275" s="187" t="s">
        <v>76</v>
      </c>
      <c r="AM275" s="187" t="s">
        <v>76</v>
      </c>
      <c r="AN275" s="187" t="s">
        <v>76</v>
      </c>
      <c r="AO275" s="187" t="s">
        <v>76</v>
      </c>
      <c r="AP275" s="187" t="s">
        <v>76</v>
      </c>
      <c r="AQ275" s="187" t="s">
        <v>76</v>
      </c>
      <c r="AR275" s="187" t="s">
        <v>76</v>
      </c>
      <c r="AS275" s="187" t="s">
        <v>76</v>
      </c>
      <c r="AT275" s="187" t="s">
        <v>76</v>
      </c>
      <c r="AU275" s="187" t="s">
        <v>76</v>
      </c>
      <c r="AV275" s="187"/>
      <c r="AW275" s="187" t="s">
        <v>76</v>
      </c>
      <c r="AX275" s="187"/>
      <c r="AY275" s="187" t="s">
        <v>76</v>
      </c>
      <c r="AZ275" s="187"/>
      <c r="BA275" s="187" t="s">
        <v>76</v>
      </c>
      <c r="BB275" s="187"/>
      <c r="BC275" s="187" t="s">
        <v>76</v>
      </c>
      <c r="BD275" s="187"/>
      <c r="BE275" s="187" t="s">
        <v>76</v>
      </c>
      <c r="BF275" s="187" t="s">
        <v>76</v>
      </c>
      <c r="BG275" s="187" t="s">
        <v>76</v>
      </c>
      <c r="BH275" s="187" t="s">
        <v>76</v>
      </c>
      <c r="BI275" s="187" t="s">
        <v>76</v>
      </c>
      <c r="BJ275" s="187" t="s">
        <v>76</v>
      </c>
      <c r="BK275" s="187" t="s">
        <v>76</v>
      </c>
      <c r="BL275" s="187" t="s">
        <v>76</v>
      </c>
      <c r="BM275" s="187" t="s">
        <v>76</v>
      </c>
      <c r="BN275" s="42"/>
      <c r="BO275" s="42"/>
      <c r="BP275" s="42"/>
      <c r="BQ275" s="42"/>
    </row>
    <row r="276" spans="1:69" ht="141.75" customHeight="1">
      <c r="A276" s="36"/>
      <c r="B276" s="36" t="s">
        <v>84</v>
      </c>
      <c r="C276" s="80" t="s">
        <v>846</v>
      </c>
      <c r="D276" s="80" t="s">
        <v>70</v>
      </c>
      <c r="E276" s="109" t="s">
        <v>2068</v>
      </c>
      <c r="F276" s="36">
        <v>2009</v>
      </c>
      <c r="G276" s="129">
        <v>40156</v>
      </c>
      <c r="H276" s="36" t="s">
        <v>2069</v>
      </c>
      <c r="I276" s="36" t="s">
        <v>2070</v>
      </c>
      <c r="J276" s="36" t="s">
        <v>2071</v>
      </c>
      <c r="K276" s="42" t="s">
        <v>74</v>
      </c>
      <c r="L276" s="36" t="s">
        <v>141</v>
      </c>
      <c r="M276" s="129">
        <v>40112</v>
      </c>
      <c r="N276" s="85" t="s">
        <v>208</v>
      </c>
      <c r="O276" s="125">
        <v>0</v>
      </c>
      <c r="P276" s="36" t="s">
        <v>2002</v>
      </c>
      <c r="Q276" s="36" t="s">
        <v>131</v>
      </c>
      <c r="R276" s="36" t="s">
        <v>2072</v>
      </c>
      <c r="S276" s="36" t="s">
        <v>2073</v>
      </c>
      <c r="T276" s="147">
        <v>56396642</v>
      </c>
      <c r="U276" s="163">
        <f>U282</f>
        <v>132334800</v>
      </c>
      <c r="V276" s="147">
        <v>0</v>
      </c>
      <c r="W276" s="164">
        <v>0</v>
      </c>
      <c r="X276" s="145"/>
      <c r="Y276" s="36" t="s">
        <v>1114</v>
      </c>
      <c r="Z276" s="36" t="s">
        <v>1115</v>
      </c>
      <c r="AA276" s="36" t="s">
        <v>2074</v>
      </c>
      <c r="AB276" s="36" t="s">
        <v>130</v>
      </c>
      <c r="AC276" s="36" t="s">
        <v>95</v>
      </c>
      <c r="AD276" s="36" t="s">
        <v>2075</v>
      </c>
      <c r="AE276" s="36" t="s">
        <v>444</v>
      </c>
      <c r="AF276" s="36" t="s">
        <v>131</v>
      </c>
      <c r="AG276" s="36" t="s">
        <v>85</v>
      </c>
      <c r="AH276" s="129"/>
      <c r="AI276" s="36" t="s">
        <v>87</v>
      </c>
      <c r="AJ276" s="43" t="s">
        <v>88</v>
      </c>
      <c r="AK276" s="44" t="s">
        <v>76</v>
      </c>
      <c r="AL276" s="44" t="s">
        <v>76</v>
      </c>
      <c r="AM276" s="44" t="s">
        <v>76</v>
      </c>
      <c r="AN276" s="44" t="s">
        <v>76</v>
      </c>
      <c r="AO276" s="44" t="s">
        <v>76</v>
      </c>
      <c r="AP276" s="44" t="s">
        <v>76</v>
      </c>
      <c r="AQ276" s="44" t="s">
        <v>76</v>
      </c>
      <c r="AR276" s="44" t="s">
        <v>76</v>
      </c>
      <c r="AS276" s="44" t="s">
        <v>76</v>
      </c>
      <c r="AT276" s="44" t="s">
        <v>76</v>
      </c>
      <c r="AU276" s="44" t="s">
        <v>76</v>
      </c>
      <c r="AV276" s="44"/>
      <c r="AW276" s="44" t="s">
        <v>76</v>
      </c>
      <c r="AX276" s="44"/>
      <c r="AY276" s="44" t="s">
        <v>76</v>
      </c>
      <c r="AZ276" s="44"/>
      <c r="BA276" s="44" t="s">
        <v>76</v>
      </c>
      <c r="BB276" s="44"/>
      <c r="BC276" s="44" t="s">
        <v>76</v>
      </c>
      <c r="BD276" s="44"/>
      <c r="BE276" s="44" t="s">
        <v>76</v>
      </c>
      <c r="BF276" s="44" t="s">
        <v>76</v>
      </c>
      <c r="BG276" s="44" t="s">
        <v>76</v>
      </c>
      <c r="BH276" s="44" t="s">
        <v>76</v>
      </c>
      <c r="BI276" s="44" t="s">
        <v>76</v>
      </c>
      <c r="BJ276" s="44" t="s">
        <v>76</v>
      </c>
      <c r="BK276" s="44" t="s">
        <v>76</v>
      </c>
      <c r="BL276" s="44" t="s">
        <v>76</v>
      </c>
      <c r="BM276" s="44" t="s">
        <v>76</v>
      </c>
      <c r="BN276" s="36"/>
      <c r="BO276" s="36"/>
      <c r="BP276" s="36"/>
      <c r="BQ276" s="36"/>
    </row>
    <row r="277" spans="1:69" ht="141.75" customHeight="1">
      <c r="A277" s="36"/>
      <c r="B277" s="36" t="s">
        <v>88</v>
      </c>
      <c r="C277" s="80" t="s">
        <v>2076</v>
      </c>
      <c r="D277" s="80" t="s">
        <v>70</v>
      </c>
      <c r="E277" s="190" t="s">
        <v>2077</v>
      </c>
      <c r="F277" s="42">
        <v>2021</v>
      </c>
      <c r="G277" s="146">
        <v>44467</v>
      </c>
      <c r="H277" s="42" t="s">
        <v>2078</v>
      </c>
      <c r="I277" s="36" t="s">
        <v>1906</v>
      </c>
      <c r="J277" s="36" t="s">
        <v>1907</v>
      </c>
      <c r="K277" s="42" t="s">
        <v>389</v>
      </c>
      <c r="L277" s="36" t="s">
        <v>549</v>
      </c>
      <c r="M277" s="129">
        <v>44522</v>
      </c>
      <c r="N277" s="85" t="s">
        <v>339</v>
      </c>
      <c r="O277" s="125">
        <v>0.5</v>
      </c>
      <c r="P277" s="36" t="s">
        <v>1331</v>
      </c>
      <c r="Q277" s="36" t="s">
        <v>131</v>
      </c>
      <c r="R277" s="36" t="s">
        <v>1908</v>
      </c>
      <c r="S277" s="36" t="s">
        <v>1909</v>
      </c>
      <c r="T277" s="106">
        <v>21475787</v>
      </c>
      <c r="U277" s="107">
        <v>26429206.48</v>
      </c>
      <c r="V277" s="106">
        <v>0</v>
      </c>
      <c r="W277" s="108">
        <v>11936175</v>
      </c>
      <c r="X277" s="145" t="s">
        <v>254</v>
      </c>
      <c r="Y277" s="36" t="s">
        <v>1114</v>
      </c>
      <c r="Z277" s="36" t="s">
        <v>1555</v>
      </c>
      <c r="AA277" s="36" t="s">
        <v>1676</v>
      </c>
      <c r="AB277" s="42" t="s">
        <v>80</v>
      </c>
      <c r="AC277" s="36" t="s">
        <v>81</v>
      </c>
      <c r="AD277" s="36" t="s">
        <v>2079</v>
      </c>
      <c r="AE277" s="36" t="s">
        <v>2080</v>
      </c>
      <c r="AF277" s="36" t="s">
        <v>131</v>
      </c>
      <c r="AG277" s="36" t="s">
        <v>85</v>
      </c>
      <c r="AH277" s="129">
        <v>45258</v>
      </c>
      <c r="AI277" s="36" t="s">
        <v>547</v>
      </c>
      <c r="AJ277" s="43" t="s">
        <v>88</v>
      </c>
      <c r="AK277" s="44" t="s">
        <v>76</v>
      </c>
      <c r="AL277" s="44" t="s">
        <v>76</v>
      </c>
      <c r="AM277" s="44" t="s">
        <v>76</v>
      </c>
      <c r="AN277" s="44" t="s">
        <v>76</v>
      </c>
      <c r="AO277" s="44" t="s">
        <v>76</v>
      </c>
      <c r="AP277" s="44" t="s">
        <v>76</v>
      </c>
      <c r="AQ277" s="44" t="s">
        <v>76</v>
      </c>
      <c r="AR277" s="44" t="s">
        <v>76</v>
      </c>
      <c r="AS277" s="44" t="s">
        <v>76</v>
      </c>
      <c r="AT277" s="44" t="s">
        <v>76</v>
      </c>
      <c r="AU277" s="44" t="s">
        <v>76</v>
      </c>
      <c r="AV277" s="44"/>
      <c r="AW277" s="44" t="s">
        <v>76</v>
      </c>
      <c r="AX277" s="44"/>
      <c r="AY277" s="44" t="s">
        <v>76</v>
      </c>
      <c r="AZ277" s="44"/>
      <c r="BA277" s="44" t="s">
        <v>76</v>
      </c>
      <c r="BB277" s="44"/>
      <c r="BC277" s="44" t="s">
        <v>76</v>
      </c>
      <c r="BD277" s="44"/>
      <c r="BE277" s="44" t="s">
        <v>76</v>
      </c>
      <c r="BF277" s="44" t="s">
        <v>76</v>
      </c>
      <c r="BG277" s="44" t="s">
        <v>76</v>
      </c>
      <c r="BH277" s="44" t="s">
        <v>76</v>
      </c>
      <c r="BI277" s="44" t="s">
        <v>76</v>
      </c>
      <c r="BJ277" s="44" t="s">
        <v>76</v>
      </c>
      <c r="BK277" s="44" t="s">
        <v>76</v>
      </c>
      <c r="BL277" s="44" t="s">
        <v>76</v>
      </c>
      <c r="BM277" s="44" t="s">
        <v>76</v>
      </c>
      <c r="BN277" s="44" t="s">
        <v>76</v>
      </c>
      <c r="BO277" s="36"/>
      <c r="BP277" s="36"/>
      <c r="BQ277" s="36"/>
    </row>
    <row r="278" spans="1:69" ht="91.5" customHeight="1">
      <c r="A278" s="36"/>
      <c r="B278" s="36" t="s">
        <v>88</v>
      </c>
      <c r="C278" s="80" t="s">
        <v>2081</v>
      </c>
      <c r="D278" s="80" t="s">
        <v>70</v>
      </c>
      <c r="E278" s="190" t="s">
        <v>2082</v>
      </c>
      <c r="F278" s="36">
        <v>2021</v>
      </c>
      <c r="G278" s="129">
        <v>44530</v>
      </c>
      <c r="H278" s="42" t="s">
        <v>2083</v>
      </c>
      <c r="I278" s="36" t="s">
        <v>2084</v>
      </c>
      <c r="J278" s="80" t="s">
        <v>2085</v>
      </c>
      <c r="K278" s="42" t="s">
        <v>74</v>
      </c>
      <c r="L278" s="36" t="s">
        <v>141</v>
      </c>
      <c r="M278" s="129">
        <v>44530</v>
      </c>
      <c r="N278" s="85" t="s">
        <v>339</v>
      </c>
      <c r="O278" s="125">
        <v>0.9</v>
      </c>
      <c r="P278" s="36" t="s">
        <v>1506</v>
      </c>
      <c r="Q278" s="36" t="s">
        <v>131</v>
      </c>
      <c r="R278" s="36" t="s">
        <v>2086</v>
      </c>
      <c r="S278" s="36" t="s">
        <v>2087</v>
      </c>
      <c r="T278" s="106">
        <v>182680869</v>
      </c>
      <c r="U278" s="107">
        <v>217557791.94</v>
      </c>
      <c r="V278" s="106">
        <v>0</v>
      </c>
      <c r="W278" s="108">
        <v>176025438</v>
      </c>
      <c r="X278" s="145" t="s">
        <v>254</v>
      </c>
      <c r="Y278" s="36" t="s">
        <v>1114</v>
      </c>
      <c r="Z278" s="36" t="s">
        <v>279</v>
      </c>
      <c r="AA278" s="36" t="s">
        <v>279</v>
      </c>
      <c r="AB278" s="36" t="s">
        <v>109</v>
      </c>
      <c r="AC278" s="36" t="s">
        <v>101</v>
      </c>
      <c r="AD278" s="36" t="s">
        <v>2088</v>
      </c>
      <c r="AE278" s="36" t="s">
        <v>676</v>
      </c>
      <c r="AF278" s="36" t="s">
        <v>131</v>
      </c>
      <c r="AG278" s="36" t="s">
        <v>1958</v>
      </c>
      <c r="AH278" s="129">
        <v>45442</v>
      </c>
      <c r="AI278" s="36" t="s">
        <v>87</v>
      </c>
      <c r="AJ278" s="43" t="s">
        <v>88</v>
      </c>
      <c r="AK278" s="44" t="s">
        <v>76</v>
      </c>
      <c r="AL278" s="44" t="s">
        <v>76</v>
      </c>
      <c r="AM278" s="44" t="s">
        <v>76</v>
      </c>
      <c r="AN278" s="44" t="s">
        <v>76</v>
      </c>
      <c r="AO278" s="44" t="s">
        <v>76</v>
      </c>
      <c r="AP278" s="44" t="s">
        <v>76</v>
      </c>
      <c r="AQ278" s="44" t="s">
        <v>76</v>
      </c>
      <c r="AR278" s="44" t="s">
        <v>76</v>
      </c>
      <c r="AS278" s="44" t="s">
        <v>76</v>
      </c>
      <c r="AT278" s="44" t="s">
        <v>76</v>
      </c>
      <c r="AU278" s="44" t="s">
        <v>76</v>
      </c>
      <c r="AV278" s="44"/>
      <c r="AW278" s="44" t="s">
        <v>76</v>
      </c>
      <c r="AX278" s="44"/>
      <c r="AY278" s="44" t="s">
        <v>76</v>
      </c>
      <c r="AZ278" s="44"/>
      <c r="BA278" s="44" t="s">
        <v>76</v>
      </c>
      <c r="BB278" s="44"/>
      <c r="BC278" s="44" t="s">
        <v>76</v>
      </c>
      <c r="BD278" s="44"/>
      <c r="BE278" s="44" t="s">
        <v>76</v>
      </c>
      <c r="BF278" s="44" t="s">
        <v>76</v>
      </c>
      <c r="BG278" s="44" t="s">
        <v>76</v>
      </c>
      <c r="BH278" s="44" t="s">
        <v>76</v>
      </c>
      <c r="BI278" s="44" t="s">
        <v>76</v>
      </c>
      <c r="BJ278" s="44" t="s">
        <v>76</v>
      </c>
      <c r="BK278" s="44" t="s">
        <v>76</v>
      </c>
      <c r="BL278" s="44" t="s">
        <v>76</v>
      </c>
      <c r="BM278" s="44" t="s">
        <v>76</v>
      </c>
      <c r="BN278" s="36"/>
      <c r="BO278" s="36"/>
      <c r="BP278" s="36"/>
      <c r="BQ278" s="36"/>
    </row>
    <row r="279" spans="1:69" ht="141.75" customHeight="1">
      <c r="A279" s="36"/>
      <c r="B279" s="36" t="s">
        <v>88</v>
      </c>
      <c r="C279" s="80" t="s">
        <v>2089</v>
      </c>
      <c r="D279" s="80" t="s">
        <v>1078</v>
      </c>
      <c r="E279" s="190" t="s">
        <v>2090</v>
      </c>
      <c r="F279" s="36">
        <v>2009</v>
      </c>
      <c r="G279" s="129">
        <v>40156</v>
      </c>
      <c r="H279" s="36" t="s">
        <v>2091</v>
      </c>
      <c r="I279" s="36" t="s">
        <v>2070</v>
      </c>
      <c r="J279" s="36" t="s">
        <v>2071</v>
      </c>
      <c r="K279" s="42" t="s">
        <v>74</v>
      </c>
      <c r="L279" s="36" t="s">
        <v>141</v>
      </c>
      <c r="M279" s="129">
        <v>40112</v>
      </c>
      <c r="N279" s="85" t="s">
        <v>208</v>
      </c>
      <c r="O279" s="125">
        <v>0</v>
      </c>
      <c r="P279" s="36" t="s">
        <v>2002</v>
      </c>
      <c r="Q279" s="36" t="s">
        <v>131</v>
      </c>
      <c r="R279" s="36" t="s">
        <v>2072</v>
      </c>
      <c r="S279" s="36" t="s">
        <v>2073</v>
      </c>
      <c r="T279" s="147">
        <v>67000000</v>
      </c>
      <c r="U279" s="163">
        <v>128406189.89</v>
      </c>
      <c r="V279" s="147">
        <v>0</v>
      </c>
      <c r="W279" s="164">
        <v>0</v>
      </c>
      <c r="X279" s="145" t="s">
        <v>2092</v>
      </c>
      <c r="Y279" s="36" t="s">
        <v>1114</v>
      </c>
      <c r="Z279" s="36" t="s">
        <v>1102</v>
      </c>
      <c r="AA279" s="36" t="s">
        <v>2074</v>
      </c>
      <c r="AB279" s="36" t="s">
        <v>130</v>
      </c>
      <c r="AC279" s="36" t="s">
        <v>95</v>
      </c>
      <c r="AD279" s="36" t="s">
        <v>2093</v>
      </c>
      <c r="AE279" s="36" t="s">
        <v>1105</v>
      </c>
      <c r="AF279" s="36" t="s">
        <v>131</v>
      </c>
      <c r="AG279" s="36" t="s">
        <v>85</v>
      </c>
      <c r="AH279" s="129"/>
      <c r="AI279" s="36" t="s">
        <v>87</v>
      </c>
      <c r="AJ279" s="43" t="s">
        <v>88</v>
      </c>
      <c r="AK279" s="44" t="s">
        <v>76</v>
      </c>
      <c r="AL279" s="44" t="s">
        <v>76</v>
      </c>
      <c r="AM279" s="44" t="s">
        <v>76</v>
      </c>
      <c r="AN279" s="44" t="s">
        <v>76</v>
      </c>
      <c r="AO279" s="44" t="s">
        <v>76</v>
      </c>
      <c r="AP279" s="44" t="s">
        <v>76</v>
      </c>
      <c r="AQ279" s="44" t="s">
        <v>76</v>
      </c>
      <c r="AR279" s="44" t="s">
        <v>76</v>
      </c>
      <c r="AS279" s="44" t="s">
        <v>76</v>
      </c>
      <c r="AT279" s="44" t="s">
        <v>76</v>
      </c>
      <c r="AU279" s="44" t="s">
        <v>76</v>
      </c>
      <c r="AV279" s="44"/>
      <c r="AW279" s="44" t="s">
        <v>76</v>
      </c>
      <c r="AX279" s="44"/>
      <c r="AY279" s="44" t="s">
        <v>76</v>
      </c>
      <c r="AZ279" s="44"/>
      <c r="BA279" s="44" t="s">
        <v>76</v>
      </c>
      <c r="BB279" s="44"/>
      <c r="BC279" s="44" t="s">
        <v>76</v>
      </c>
      <c r="BD279" s="44"/>
      <c r="BE279" s="44" t="s">
        <v>76</v>
      </c>
      <c r="BF279" s="44" t="s">
        <v>76</v>
      </c>
      <c r="BG279" s="44" t="s">
        <v>76</v>
      </c>
      <c r="BH279" s="44" t="s">
        <v>76</v>
      </c>
      <c r="BI279" s="44" t="s">
        <v>76</v>
      </c>
      <c r="BJ279" s="44" t="s">
        <v>76</v>
      </c>
      <c r="BK279" s="44" t="s">
        <v>76</v>
      </c>
      <c r="BL279" s="44" t="s">
        <v>76</v>
      </c>
      <c r="BM279" s="44" t="s">
        <v>76</v>
      </c>
      <c r="BN279" s="36"/>
      <c r="BO279" s="36"/>
      <c r="BP279" s="36"/>
      <c r="BQ279" s="36"/>
    </row>
    <row r="280" spans="1:69" ht="141.75" customHeight="1">
      <c r="A280" s="36"/>
      <c r="B280" s="36" t="s">
        <v>88</v>
      </c>
      <c r="C280" s="80" t="s">
        <v>2094</v>
      </c>
      <c r="D280" s="80" t="s">
        <v>70</v>
      </c>
      <c r="E280" s="190" t="s">
        <v>2095</v>
      </c>
      <c r="F280" s="42">
        <v>2021</v>
      </c>
      <c r="G280" s="146">
        <v>44488</v>
      </c>
      <c r="H280" s="42" t="s">
        <v>2096</v>
      </c>
      <c r="I280" s="36" t="s">
        <v>1906</v>
      </c>
      <c r="J280" s="36" t="s">
        <v>1907</v>
      </c>
      <c r="K280" s="42" t="s">
        <v>389</v>
      </c>
      <c r="L280" s="36" t="s">
        <v>549</v>
      </c>
      <c r="M280" s="129">
        <v>44505</v>
      </c>
      <c r="N280" s="85" t="s">
        <v>360</v>
      </c>
      <c r="O280" s="125">
        <v>0.5</v>
      </c>
      <c r="P280" s="36" t="s">
        <v>1331</v>
      </c>
      <c r="Q280" s="36" t="s">
        <v>131</v>
      </c>
      <c r="R280" s="36" t="s">
        <v>1908</v>
      </c>
      <c r="S280" s="36" t="s">
        <v>1909</v>
      </c>
      <c r="T280" s="106">
        <v>20691021</v>
      </c>
      <c r="U280" s="107">
        <v>25646769.48</v>
      </c>
      <c r="V280" s="106">
        <v>11539666</v>
      </c>
      <c r="W280" s="135">
        <v>0</v>
      </c>
      <c r="X280" s="145" t="s">
        <v>472</v>
      </c>
      <c r="Y280" s="36" t="s">
        <v>1114</v>
      </c>
      <c r="Z280" s="36" t="s">
        <v>1076</v>
      </c>
      <c r="AA280" s="36" t="s">
        <v>1076</v>
      </c>
      <c r="AB280" s="42" t="s">
        <v>80</v>
      </c>
      <c r="AC280" s="36" t="s">
        <v>81</v>
      </c>
      <c r="AD280" s="36" t="s">
        <v>2097</v>
      </c>
      <c r="AE280" s="36" t="s">
        <v>2098</v>
      </c>
      <c r="AF280" s="36" t="s">
        <v>131</v>
      </c>
      <c r="AG280" s="36" t="s">
        <v>85</v>
      </c>
      <c r="AH280" s="129"/>
      <c r="AI280" s="36" t="s">
        <v>87</v>
      </c>
      <c r="AJ280" s="43" t="s">
        <v>88</v>
      </c>
      <c r="AK280" s="44" t="s">
        <v>76</v>
      </c>
      <c r="AL280" s="44" t="s">
        <v>76</v>
      </c>
      <c r="AM280" s="44" t="s">
        <v>76</v>
      </c>
      <c r="AN280" s="44" t="s">
        <v>76</v>
      </c>
      <c r="AO280" s="44" t="s">
        <v>76</v>
      </c>
      <c r="AP280" s="44" t="s">
        <v>76</v>
      </c>
      <c r="AQ280" s="44" t="s">
        <v>76</v>
      </c>
      <c r="AR280" s="44" t="s">
        <v>76</v>
      </c>
      <c r="AS280" s="44" t="s">
        <v>76</v>
      </c>
      <c r="AT280" s="44" t="s">
        <v>76</v>
      </c>
      <c r="AU280" s="44" t="s">
        <v>76</v>
      </c>
      <c r="AV280" s="44"/>
      <c r="AW280" s="44" t="s">
        <v>76</v>
      </c>
      <c r="AX280" s="44"/>
      <c r="AY280" s="44" t="s">
        <v>76</v>
      </c>
      <c r="AZ280" s="44"/>
      <c r="BA280" s="44" t="s">
        <v>76</v>
      </c>
      <c r="BB280" s="44"/>
      <c r="BC280" s="44" t="s">
        <v>76</v>
      </c>
      <c r="BD280" s="44"/>
      <c r="BE280" s="44" t="s">
        <v>76</v>
      </c>
      <c r="BF280" s="44" t="s">
        <v>76</v>
      </c>
      <c r="BG280" s="44" t="s">
        <v>76</v>
      </c>
      <c r="BH280" s="44" t="s">
        <v>76</v>
      </c>
      <c r="BI280" s="44" t="s">
        <v>76</v>
      </c>
      <c r="BJ280" s="44" t="s">
        <v>76</v>
      </c>
      <c r="BK280" s="44" t="s">
        <v>76</v>
      </c>
      <c r="BL280" s="44" t="s">
        <v>76</v>
      </c>
      <c r="BM280" s="44" t="s">
        <v>76</v>
      </c>
      <c r="BN280" s="36"/>
      <c r="BO280" s="36"/>
      <c r="BP280" s="36"/>
      <c r="BQ280" s="36"/>
    </row>
    <row r="281" spans="1:69" ht="177" customHeight="1">
      <c r="A281" s="36"/>
      <c r="B281" s="36" t="s">
        <v>88</v>
      </c>
      <c r="C281" s="80" t="s">
        <v>2099</v>
      </c>
      <c r="D281" s="80" t="s">
        <v>70</v>
      </c>
      <c r="E281" s="190" t="s">
        <v>2100</v>
      </c>
      <c r="F281" s="42">
        <v>2021</v>
      </c>
      <c r="G281" s="146">
        <v>44490</v>
      </c>
      <c r="H281" s="42" t="s">
        <v>2101</v>
      </c>
      <c r="I281" s="36" t="s">
        <v>2102</v>
      </c>
      <c r="J281" s="36" t="s">
        <v>2103</v>
      </c>
      <c r="K281" s="42" t="s">
        <v>74</v>
      </c>
      <c r="L281" s="36" t="s">
        <v>91</v>
      </c>
      <c r="M281" s="129">
        <v>44489</v>
      </c>
      <c r="N281" s="85" t="s">
        <v>339</v>
      </c>
      <c r="O281" s="125">
        <v>1</v>
      </c>
      <c r="P281" s="36" t="s">
        <v>1664</v>
      </c>
      <c r="Q281" s="36" t="s">
        <v>131</v>
      </c>
      <c r="R281" s="36" t="s">
        <v>2104</v>
      </c>
      <c r="S281" s="36" t="s">
        <v>2105</v>
      </c>
      <c r="T281" s="106">
        <v>2394918</v>
      </c>
      <c r="U281" s="107">
        <v>2983093.75</v>
      </c>
      <c r="V281" s="106">
        <v>0</v>
      </c>
      <c r="W281" s="108">
        <v>2693188</v>
      </c>
      <c r="X281" s="145" t="s">
        <v>818</v>
      </c>
      <c r="Y281" s="36" t="s">
        <v>1114</v>
      </c>
      <c r="Z281" s="36" t="s">
        <v>1974</v>
      </c>
      <c r="AA281" s="36" t="s">
        <v>1974</v>
      </c>
      <c r="AB281" s="36" t="s">
        <v>109</v>
      </c>
      <c r="AC281" s="36" t="s">
        <v>101</v>
      </c>
      <c r="AD281" s="36" t="s">
        <v>2106</v>
      </c>
      <c r="AE281" s="36" t="s">
        <v>1677</v>
      </c>
      <c r="AF281" s="36" t="s">
        <v>131</v>
      </c>
      <c r="AG281" s="36" t="s">
        <v>85</v>
      </c>
      <c r="AH281" s="129"/>
      <c r="AI281" s="36" t="s">
        <v>87</v>
      </c>
      <c r="AJ281" s="43" t="s">
        <v>88</v>
      </c>
      <c r="AK281" s="44" t="s">
        <v>76</v>
      </c>
      <c r="AL281" s="44" t="s">
        <v>76</v>
      </c>
      <c r="AM281" s="44" t="s">
        <v>76</v>
      </c>
      <c r="AN281" s="44" t="s">
        <v>76</v>
      </c>
      <c r="AO281" s="44" t="s">
        <v>76</v>
      </c>
      <c r="AP281" s="44" t="s">
        <v>76</v>
      </c>
      <c r="AQ281" s="44" t="s">
        <v>76</v>
      </c>
      <c r="AR281" s="44" t="s">
        <v>76</v>
      </c>
      <c r="AS281" s="44" t="s">
        <v>76</v>
      </c>
      <c r="AT281" s="44" t="s">
        <v>76</v>
      </c>
      <c r="AU281" s="44" t="s">
        <v>76</v>
      </c>
      <c r="AV281" s="44"/>
      <c r="AW281" s="44" t="s">
        <v>76</v>
      </c>
      <c r="AX281" s="44"/>
      <c r="AY281" s="44" t="s">
        <v>76</v>
      </c>
      <c r="AZ281" s="44"/>
      <c r="BA281" s="44" t="s">
        <v>76</v>
      </c>
      <c r="BB281" s="44"/>
      <c r="BC281" s="44" t="s">
        <v>76</v>
      </c>
      <c r="BD281" s="44"/>
      <c r="BE281" s="44" t="s">
        <v>76</v>
      </c>
      <c r="BF281" s="44" t="s">
        <v>76</v>
      </c>
      <c r="BG281" s="44" t="s">
        <v>76</v>
      </c>
      <c r="BH281" s="44" t="s">
        <v>76</v>
      </c>
      <c r="BI281" s="44" t="s">
        <v>76</v>
      </c>
      <c r="BJ281" s="44" t="s">
        <v>76</v>
      </c>
      <c r="BK281" s="44" t="s">
        <v>76</v>
      </c>
      <c r="BL281" s="44" t="s">
        <v>76</v>
      </c>
      <c r="BM281" s="44" t="s">
        <v>76</v>
      </c>
      <c r="BN281" s="36"/>
      <c r="BO281" s="36"/>
      <c r="BP281" s="36"/>
      <c r="BQ281" s="36"/>
    </row>
    <row r="282" spans="1:69" ht="141.75" customHeight="1">
      <c r="A282" s="36"/>
      <c r="B282" s="192" t="s">
        <v>84</v>
      </c>
      <c r="C282" s="80" t="s">
        <v>846</v>
      </c>
      <c r="D282" s="80" t="s">
        <v>70</v>
      </c>
      <c r="E282" s="190" t="s">
        <v>2107</v>
      </c>
      <c r="F282" s="36">
        <v>2011</v>
      </c>
      <c r="G282" s="129">
        <v>40612</v>
      </c>
      <c r="H282" s="36" t="s">
        <v>2108</v>
      </c>
      <c r="I282" s="36" t="s">
        <v>2109</v>
      </c>
      <c r="J282" s="36" t="s">
        <v>2110</v>
      </c>
      <c r="K282" s="42" t="s">
        <v>74</v>
      </c>
      <c r="L282" s="36" t="s">
        <v>141</v>
      </c>
      <c r="M282" s="129">
        <v>40563</v>
      </c>
      <c r="N282" s="85" t="s">
        <v>208</v>
      </c>
      <c r="O282" s="125">
        <v>0</v>
      </c>
      <c r="P282" s="36" t="s">
        <v>2002</v>
      </c>
      <c r="Q282" s="36" t="s">
        <v>131</v>
      </c>
      <c r="R282" s="36" t="s">
        <v>2072</v>
      </c>
      <c r="S282" s="36" t="s">
        <v>2073</v>
      </c>
      <c r="T282" s="147">
        <v>77844000</v>
      </c>
      <c r="U282" s="163">
        <f>(T282*70%)+T282</f>
        <v>132334800</v>
      </c>
      <c r="V282" s="147">
        <v>0</v>
      </c>
      <c r="W282" s="164">
        <v>0</v>
      </c>
      <c r="X282" s="145"/>
      <c r="Y282" s="36" t="s">
        <v>1011</v>
      </c>
      <c r="Z282" s="36" t="s">
        <v>1334</v>
      </c>
      <c r="AA282" s="36" t="s">
        <v>2074</v>
      </c>
      <c r="AB282" s="36" t="s">
        <v>130</v>
      </c>
      <c r="AC282" s="36" t="s">
        <v>95</v>
      </c>
      <c r="AD282" s="36" t="s">
        <v>2111</v>
      </c>
      <c r="AE282" s="36" t="s">
        <v>1105</v>
      </c>
      <c r="AF282" s="36" t="s">
        <v>131</v>
      </c>
      <c r="AG282" s="36" t="s">
        <v>225</v>
      </c>
      <c r="AH282" s="129"/>
      <c r="AI282" s="36" t="s">
        <v>87</v>
      </c>
      <c r="AJ282" s="43" t="s">
        <v>88</v>
      </c>
      <c r="AK282" s="44" t="s">
        <v>76</v>
      </c>
      <c r="AL282" s="44" t="s">
        <v>76</v>
      </c>
      <c r="AM282" s="44" t="s">
        <v>76</v>
      </c>
      <c r="AN282" s="44" t="s">
        <v>76</v>
      </c>
      <c r="AO282" s="44" t="s">
        <v>76</v>
      </c>
      <c r="AP282" s="44" t="s">
        <v>76</v>
      </c>
      <c r="AQ282" s="44" t="s">
        <v>76</v>
      </c>
      <c r="AR282" s="44" t="s">
        <v>76</v>
      </c>
      <c r="AS282" s="44" t="s">
        <v>76</v>
      </c>
      <c r="AT282" s="44" t="s">
        <v>76</v>
      </c>
      <c r="AU282" s="44" t="s">
        <v>76</v>
      </c>
      <c r="AV282" s="44"/>
      <c r="AW282" s="44" t="s">
        <v>76</v>
      </c>
      <c r="AX282" s="44"/>
      <c r="AY282" s="44" t="s">
        <v>76</v>
      </c>
      <c r="AZ282" s="44"/>
      <c r="BA282" s="44" t="s">
        <v>76</v>
      </c>
      <c r="BB282" s="44"/>
      <c r="BC282" s="44" t="s">
        <v>76</v>
      </c>
      <c r="BD282" s="44"/>
      <c r="BE282" s="44" t="s">
        <v>76</v>
      </c>
      <c r="BF282" s="44" t="s">
        <v>76</v>
      </c>
      <c r="BG282" s="44" t="s">
        <v>76</v>
      </c>
      <c r="BH282" s="44" t="s">
        <v>76</v>
      </c>
      <c r="BI282" s="44" t="s">
        <v>76</v>
      </c>
      <c r="BJ282" s="44" t="s">
        <v>76</v>
      </c>
      <c r="BK282" s="44" t="s">
        <v>76</v>
      </c>
      <c r="BL282" s="44" t="s">
        <v>76</v>
      </c>
      <c r="BM282" s="44" t="s">
        <v>76</v>
      </c>
      <c r="BN282" s="36"/>
      <c r="BO282" s="36"/>
      <c r="BP282" s="36"/>
      <c r="BQ282" s="36"/>
    </row>
    <row r="283" spans="1:69" ht="141.75" customHeight="1">
      <c r="A283" s="36"/>
      <c r="B283" s="192" t="s">
        <v>84</v>
      </c>
      <c r="C283" s="80" t="s">
        <v>846</v>
      </c>
      <c r="D283" s="80" t="s">
        <v>70</v>
      </c>
      <c r="E283" s="213" t="s">
        <v>2112</v>
      </c>
      <c r="F283" s="42">
        <v>2021</v>
      </c>
      <c r="G283" s="146"/>
      <c r="H283" s="42" t="s">
        <v>2113</v>
      </c>
      <c r="I283" s="36" t="s">
        <v>2113</v>
      </c>
      <c r="J283" s="36" t="s">
        <v>513</v>
      </c>
      <c r="K283" s="42" t="s">
        <v>74</v>
      </c>
      <c r="L283" s="36" t="s">
        <v>75</v>
      </c>
      <c r="M283" s="129"/>
      <c r="N283" s="85" t="s">
        <v>191</v>
      </c>
      <c r="O283" s="125"/>
      <c r="P283" s="36"/>
      <c r="Q283" s="36" t="s">
        <v>131</v>
      </c>
      <c r="R283" s="36"/>
      <c r="S283" s="36"/>
      <c r="T283" s="106">
        <v>0</v>
      </c>
      <c r="U283" s="107">
        <v>0</v>
      </c>
      <c r="V283" s="106">
        <v>0</v>
      </c>
      <c r="W283" s="211">
        <v>0</v>
      </c>
      <c r="X283" s="145" t="s">
        <v>472</v>
      </c>
      <c r="Y283" s="36" t="s">
        <v>1114</v>
      </c>
      <c r="Z283" s="214" t="s">
        <v>108</v>
      </c>
      <c r="AA283" s="214" t="s">
        <v>108</v>
      </c>
      <c r="AB283" s="36" t="s">
        <v>100</v>
      </c>
      <c r="AC283" s="36" t="s">
        <v>429</v>
      </c>
      <c r="AD283" s="36"/>
      <c r="AE283" s="36" t="s">
        <v>2114</v>
      </c>
      <c r="AF283" s="36" t="s">
        <v>131</v>
      </c>
      <c r="AG283" s="36" t="s">
        <v>112</v>
      </c>
      <c r="AH283" s="129"/>
      <c r="AI283" s="36" t="s">
        <v>87</v>
      </c>
      <c r="AJ283" s="43" t="s">
        <v>88</v>
      </c>
      <c r="AK283" s="44" t="s">
        <v>76</v>
      </c>
      <c r="AL283" s="44" t="s">
        <v>76</v>
      </c>
      <c r="AM283" s="44"/>
      <c r="AN283" s="44"/>
      <c r="AO283" s="44"/>
      <c r="AP283" s="44"/>
      <c r="AQ283" s="44"/>
      <c r="AR283" s="44"/>
      <c r="AS283" s="44"/>
      <c r="AT283" s="44"/>
      <c r="AU283" s="44"/>
      <c r="AV283" s="44"/>
      <c r="AW283" s="44"/>
      <c r="AX283" s="44"/>
      <c r="AY283" s="44"/>
      <c r="AZ283" s="44"/>
      <c r="BA283" s="44"/>
      <c r="BB283" s="44"/>
      <c r="BC283" s="44"/>
      <c r="BD283" s="44"/>
      <c r="BE283" s="44"/>
      <c r="BF283" s="44"/>
      <c r="BG283" s="44"/>
      <c r="BH283" s="44"/>
      <c r="BI283" s="44"/>
      <c r="BJ283" s="44"/>
      <c r="BK283" s="44"/>
      <c r="BL283" s="44"/>
      <c r="BM283" s="44"/>
      <c r="BN283" s="36"/>
      <c r="BO283" s="36"/>
      <c r="BP283" s="36"/>
      <c r="BQ283" s="36"/>
    </row>
    <row r="284" spans="1:69" ht="141.75" customHeight="1">
      <c r="A284" s="36"/>
      <c r="B284" s="36" t="s">
        <v>88</v>
      </c>
      <c r="C284" s="80" t="s">
        <v>2115</v>
      </c>
      <c r="D284" s="80" t="s">
        <v>70</v>
      </c>
      <c r="E284" s="190" t="s">
        <v>2116</v>
      </c>
      <c r="F284" s="42">
        <v>2021</v>
      </c>
      <c r="G284" s="146">
        <v>44440</v>
      </c>
      <c r="H284" s="42" t="s">
        <v>2117</v>
      </c>
      <c r="I284" s="36" t="s">
        <v>2118</v>
      </c>
      <c r="J284" s="36" t="s">
        <v>2119</v>
      </c>
      <c r="K284" s="42" t="s">
        <v>74</v>
      </c>
      <c r="L284" s="36" t="s">
        <v>141</v>
      </c>
      <c r="M284" s="129">
        <v>44439</v>
      </c>
      <c r="N284" s="85" t="s">
        <v>208</v>
      </c>
      <c r="O284" s="125">
        <v>0.1</v>
      </c>
      <c r="P284" s="36" t="s">
        <v>1850</v>
      </c>
      <c r="Q284" s="36" t="s">
        <v>131</v>
      </c>
      <c r="R284" s="36" t="s">
        <v>2120</v>
      </c>
      <c r="S284" s="36" t="s">
        <v>2121</v>
      </c>
      <c r="T284" s="106">
        <v>909453067</v>
      </c>
      <c r="U284" s="107">
        <v>1152853626.0999999</v>
      </c>
      <c r="V284" s="106">
        <v>100079917</v>
      </c>
      <c r="W284" s="211">
        <v>0</v>
      </c>
      <c r="X284" s="145" t="s">
        <v>472</v>
      </c>
      <c r="Y284" s="36" t="s">
        <v>1114</v>
      </c>
      <c r="Z284" s="36" t="s">
        <v>1974</v>
      </c>
      <c r="AA284" s="36" t="s">
        <v>1974</v>
      </c>
      <c r="AB284" s="36" t="s">
        <v>109</v>
      </c>
      <c r="AC284" s="36" t="s">
        <v>101</v>
      </c>
      <c r="AD284" s="36" t="s">
        <v>2122</v>
      </c>
      <c r="AE284" s="36" t="s">
        <v>2123</v>
      </c>
      <c r="AF284" s="36" t="s">
        <v>131</v>
      </c>
      <c r="AG284" s="36" t="s">
        <v>85</v>
      </c>
      <c r="AH284" s="129"/>
      <c r="AI284" s="36" t="s">
        <v>87</v>
      </c>
      <c r="AJ284" s="43" t="s">
        <v>88</v>
      </c>
      <c r="AK284" s="44" t="s">
        <v>76</v>
      </c>
      <c r="AL284" s="44" t="s">
        <v>76</v>
      </c>
      <c r="AM284" s="44" t="s">
        <v>76</v>
      </c>
      <c r="AN284" s="44" t="s">
        <v>76</v>
      </c>
      <c r="AO284" s="44" t="s">
        <v>76</v>
      </c>
      <c r="AP284" s="44" t="s">
        <v>76</v>
      </c>
      <c r="AQ284" s="44" t="s">
        <v>76</v>
      </c>
      <c r="AR284" s="44" t="s">
        <v>76</v>
      </c>
      <c r="AS284" s="44" t="s">
        <v>76</v>
      </c>
      <c r="AT284" s="44" t="s">
        <v>76</v>
      </c>
      <c r="AU284" s="44" t="s">
        <v>76</v>
      </c>
      <c r="AV284" s="44"/>
      <c r="AW284" s="44" t="s">
        <v>76</v>
      </c>
      <c r="AX284" s="44"/>
      <c r="AY284" s="44" t="s">
        <v>76</v>
      </c>
      <c r="AZ284" s="44"/>
      <c r="BA284" s="44" t="s">
        <v>76</v>
      </c>
      <c r="BB284" s="44"/>
      <c r="BC284" s="44" t="s">
        <v>76</v>
      </c>
      <c r="BD284" s="44"/>
      <c r="BE284" s="44" t="s">
        <v>76</v>
      </c>
      <c r="BF284" s="44" t="s">
        <v>76</v>
      </c>
      <c r="BG284" s="44" t="s">
        <v>76</v>
      </c>
      <c r="BH284" s="44" t="s">
        <v>76</v>
      </c>
      <c r="BI284" s="44" t="s">
        <v>76</v>
      </c>
      <c r="BJ284" s="44" t="s">
        <v>76</v>
      </c>
      <c r="BK284" s="44" t="s">
        <v>76</v>
      </c>
      <c r="BL284" s="44" t="s">
        <v>76</v>
      </c>
      <c r="BM284" s="44" t="s">
        <v>76</v>
      </c>
      <c r="BN284" s="36"/>
      <c r="BO284" s="36"/>
      <c r="BP284" s="36"/>
      <c r="BQ284" s="36"/>
    </row>
    <row r="285" spans="1:69" ht="141.75" customHeight="1">
      <c r="A285" s="36"/>
      <c r="B285" s="36" t="s">
        <v>88</v>
      </c>
      <c r="C285" s="80" t="s">
        <v>2124</v>
      </c>
      <c r="D285" s="80" t="s">
        <v>70</v>
      </c>
      <c r="E285" s="109" t="s">
        <v>2125</v>
      </c>
      <c r="F285" s="36">
        <v>2011</v>
      </c>
      <c r="G285" s="129">
        <v>40612</v>
      </c>
      <c r="H285" s="36" t="s">
        <v>2126</v>
      </c>
      <c r="I285" s="36" t="s">
        <v>2127</v>
      </c>
      <c r="J285" s="36" t="s">
        <v>2128</v>
      </c>
      <c r="K285" s="42" t="s">
        <v>74</v>
      </c>
      <c r="L285" s="36" t="s">
        <v>141</v>
      </c>
      <c r="M285" s="129">
        <v>40576</v>
      </c>
      <c r="N285" s="85" t="s">
        <v>208</v>
      </c>
      <c r="O285" s="125">
        <v>0</v>
      </c>
      <c r="P285" s="36" t="s">
        <v>2002</v>
      </c>
      <c r="Q285" s="36" t="s">
        <v>131</v>
      </c>
      <c r="R285" s="36" t="s">
        <v>2072</v>
      </c>
      <c r="S285" s="36" t="s">
        <v>2073</v>
      </c>
      <c r="T285" s="147">
        <v>30000000</v>
      </c>
      <c r="U285" s="163">
        <v>54895565.390000001</v>
      </c>
      <c r="V285" s="147">
        <v>0</v>
      </c>
      <c r="W285" s="164">
        <v>0</v>
      </c>
      <c r="X285" s="145" t="s">
        <v>2092</v>
      </c>
      <c r="Y285" s="36" t="s">
        <v>1011</v>
      </c>
      <c r="Z285" s="36" t="s">
        <v>1334</v>
      </c>
      <c r="AA285" s="36" t="s">
        <v>2074</v>
      </c>
      <c r="AB285" s="36" t="s">
        <v>130</v>
      </c>
      <c r="AC285" s="36" t="s">
        <v>95</v>
      </c>
      <c r="AD285" s="36" t="s">
        <v>1925</v>
      </c>
      <c r="AE285" s="36" t="s">
        <v>1105</v>
      </c>
      <c r="AF285" s="36" t="s">
        <v>131</v>
      </c>
      <c r="AG285" s="36" t="s">
        <v>225</v>
      </c>
      <c r="AH285" s="129">
        <v>43195</v>
      </c>
      <c r="AI285" s="36" t="s">
        <v>87</v>
      </c>
      <c r="AJ285" s="43" t="s">
        <v>88</v>
      </c>
      <c r="AK285" s="44" t="s">
        <v>76</v>
      </c>
      <c r="AL285" s="44" t="s">
        <v>76</v>
      </c>
      <c r="AM285" s="44" t="s">
        <v>76</v>
      </c>
      <c r="AN285" s="44" t="s">
        <v>76</v>
      </c>
      <c r="AO285" s="44" t="s">
        <v>76</v>
      </c>
      <c r="AP285" s="44" t="s">
        <v>76</v>
      </c>
      <c r="AQ285" s="44" t="s">
        <v>76</v>
      </c>
      <c r="AR285" s="44" t="s">
        <v>76</v>
      </c>
      <c r="AS285" s="44" t="s">
        <v>76</v>
      </c>
      <c r="AT285" s="44" t="s">
        <v>76</v>
      </c>
      <c r="AU285" s="44" t="s">
        <v>76</v>
      </c>
      <c r="AV285" s="44"/>
      <c r="AW285" s="44" t="s">
        <v>76</v>
      </c>
      <c r="AX285" s="44"/>
      <c r="AY285" s="44" t="s">
        <v>76</v>
      </c>
      <c r="AZ285" s="44"/>
      <c r="BA285" s="44" t="s">
        <v>76</v>
      </c>
      <c r="BB285" s="44"/>
      <c r="BC285" s="44" t="s">
        <v>76</v>
      </c>
      <c r="BD285" s="44"/>
      <c r="BE285" s="44" t="s">
        <v>76</v>
      </c>
      <c r="BF285" s="44" t="s">
        <v>76</v>
      </c>
      <c r="BG285" s="44" t="s">
        <v>76</v>
      </c>
      <c r="BH285" s="44" t="s">
        <v>76</v>
      </c>
      <c r="BI285" s="44" t="s">
        <v>76</v>
      </c>
      <c r="BJ285" s="44" t="s">
        <v>76</v>
      </c>
      <c r="BK285" s="44" t="s">
        <v>76</v>
      </c>
      <c r="BL285" s="44" t="s">
        <v>76</v>
      </c>
      <c r="BM285" s="44" t="s">
        <v>76</v>
      </c>
      <c r="BN285" s="36"/>
      <c r="BO285" s="36"/>
      <c r="BP285" s="36"/>
      <c r="BQ285" s="36"/>
    </row>
    <row r="286" spans="1:69" ht="154.5" customHeight="1">
      <c r="A286" s="36"/>
      <c r="B286" s="36" t="s">
        <v>88</v>
      </c>
      <c r="C286" s="80" t="s">
        <v>2129</v>
      </c>
      <c r="D286" s="80" t="s">
        <v>70</v>
      </c>
      <c r="E286" s="109" t="s">
        <v>2130</v>
      </c>
      <c r="F286" s="42">
        <v>2021</v>
      </c>
      <c r="G286" s="146">
        <v>44278</v>
      </c>
      <c r="H286" s="42" t="s">
        <v>2131</v>
      </c>
      <c r="I286" s="36" t="s">
        <v>2132</v>
      </c>
      <c r="J286" s="36" t="s">
        <v>76</v>
      </c>
      <c r="K286" s="42" t="s">
        <v>74</v>
      </c>
      <c r="L286" s="36" t="s">
        <v>91</v>
      </c>
      <c r="M286" s="129">
        <v>44250</v>
      </c>
      <c r="N286" s="85" t="s">
        <v>339</v>
      </c>
      <c r="O286" s="85" t="s">
        <v>76</v>
      </c>
      <c r="P286" s="36" t="s">
        <v>2133</v>
      </c>
      <c r="Q286" s="36" t="s">
        <v>131</v>
      </c>
      <c r="R286" s="36" t="s">
        <v>2134</v>
      </c>
      <c r="S286" s="36" t="s">
        <v>1169</v>
      </c>
      <c r="T286" s="106">
        <v>56018071</v>
      </c>
      <c r="U286" s="107">
        <v>72509853.590000004</v>
      </c>
      <c r="V286" s="106">
        <v>0</v>
      </c>
      <c r="W286" s="108">
        <v>15700000</v>
      </c>
      <c r="X286" s="145" t="s">
        <v>472</v>
      </c>
      <c r="Y286" s="36" t="s">
        <v>1114</v>
      </c>
      <c r="Z286" s="36" t="s">
        <v>837</v>
      </c>
      <c r="AA286" s="36" t="s">
        <v>837</v>
      </c>
      <c r="AB286" s="36" t="s">
        <v>109</v>
      </c>
      <c r="AC286" s="36" t="s">
        <v>101</v>
      </c>
      <c r="AD286" s="36" t="s">
        <v>2135</v>
      </c>
      <c r="AE286" s="36" t="s">
        <v>1536</v>
      </c>
      <c r="AF286" s="36" t="s">
        <v>131</v>
      </c>
      <c r="AG286" s="36" t="s">
        <v>112</v>
      </c>
      <c r="AH286" s="129">
        <v>45015</v>
      </c>
      <c r="AI286" s="36" t="s">
        <v>87</v>
      </c>
      <c r="AJ286" s="43" t="s">
        <v>88</v>
      </c>
      <c r="AK286" s="44" t="s">
        <v>76</v>
      </c>
      <c r="AL286" s="44" t="s">
        <v>76</v>
      </c>
      <c r="AM286" s="44" t="s">
        <v>76</v>
      </c>
      <c r="AN286" s="44" t="s">
        <v>76</v>
      </c>
      <c r="AO286" s="44" t="s">
        <v>76</v>
      </c>
      <c r="AP286" s="44" t="s">
        <v>76</v>
      </c>
      <c r="AQ286" s="44" t="s">
        <v>76</v>
      </c>
      <c r="AR286" s="44" t="s">
        <v>76</v>
      </c>
      <c r="AS286" s="44" t="s">
        <v>76</v>
      </c>
      <c r="AT286" s="44" t="s">
        <v>76</v>
      </c>
      <c r="AU286" s="44" t="s">
        <v>76</v>
      </c>
      <c r="AV286" s="44"/>
      <c r="AW286" s="44" t="s">
        <v>76</v>
      </c>
      <c r="AX286" s="44"/>
      <c r="AY286" s="44" t="s">
        <v>76</v>
      </c>
      <c r="AZ286" s="44"/>
      <c r="BA286" s="44" t="s">
        <v>76</v>
      </c>
      <c r="BB286" s="44"/>
      <c r="BC286" s="44" t="s">
        <v>76</v>
      </c>
      <c r="BD286" s="44"/>
      <c r="BE286" s="44" t="s">
        <v>76</v>
      </c>
      <c r="BF286" s="44" t="s">
        <v>76</v>
      </c>
      <c r="BG286" s="44" t="s">
        <v>76</v>
      </c>
      <c r="BH286" s="44" t="s">
        <v>76</v>
      </c>
      <c r="BI286" s="44" t="s">
        <v>76</v>
      </c>
      <c r="BJ286" s="44" t="s">
        <v>76</v>
      </c>
      <c r="BK286" s="44" t="s">
        <v>76</v>
      </c>
      <c r="BL286" s="44" t="s">
        <v>76</v>
      </c>
      <c r="BM286" s="44" t="s">
        <v>76</v>
      </c>
      <c r="BN286" s="36"/>
      <c r="BO286" s="36"/>
      <c r="BP286" s="36"/>
      <c r="BQ286" s="36"/>
    </row>
    <row r="287" spans="1:69" ht="154.5" customHeight="1">
      <c r="A287" s="36"/>
      <c r="B287" s="36" t="s">
        <v>88</v>
      </c>
      <c r="C287" s="80" t="s">
        <v>2136</v>
      </c>
      <c r="D287" s="80" t="s">
        <v>70</v>
      </c>
      <c r="E287" s="190" t="s">
        <v>2137</v>
      </c>
      <c r="F287" s="42">
        <v>2021</v>
      </c>
      <c r="G287" s="146">
        <v>44427</v>
      </c>
      <c r="H287" s="42" t="s">
        <v>2138</v>
      </c>
      <c r="I287" s="36" t="s">
        <v>2139</v>
      </c>
      <c r="J287" s="36" t="s">
        <v>2140</v>
      </c>
      <c r="K287" s="42" t="s">
        <v>74</v>
      </c>
      <c r="L287" s="36" t="s">
        <v>141</v>
      </c>
      <c r="M287" s="129">
        <v>44460</v>
      </c>
      <c r="N287" s="85" t="s">
        <v>391</v>
      </c>
      <c r="O287" s="125">
        <v>0</v>
      </c>
      <c r="P287" s="36" t="s">
        <v>1850</v>
      </c>
      <c r="Q287" s="36" t="s">
        <v>131</v>
      </c>
      <c r="R287" s="36" t="s">
        <v>2141</v>
      </c>
      <c r="S287" s="36" t="s">
        <v>2142</v>
      </c>
      <c r="T287" s="147">
        <v>490604040</v>
      </c>
      <c r="U287" s="163">
        <v>651998826.60000002</v>
      </c>
      <c r="V287" s="147">
        <v>636639998</v>
      </c>
      <c r="W287" s="211">
        <v>0</v>
      </c>
      <c r="X287" s="145" t="s">
        <v>472</v>
      </c>
      <c r="Y287" s="36" t="s">
        <v>1114</v>
      </c>
      <c r="Z287" s="36" t="s">
        <v>1341</v>
      </c>
      <c r="AA287" s="36" t="s">
        <v>1341</v>
      </c>
      <c r="AB287" s="36" t="s">
        <v>109</v>
      </c>
      <c r="AC287" s="36" t="s">
        <v>101</v>
      </c>
      <c r="AD287" s="36" t="s">
        <v>2143</v>
      </c>
      <c r="AE287" s="36" t="s">
        <v>2144</v>
      </c>
      <c r="AF287" s="36" t="s">
        <v>131</v>
      </c>
      <c r="AG287" s="36" t="s">
        <v>225</v>
      </c>
      <c r="AH287" s="129"/>
      <c r="AI287" s="36" t="s">
        <v>87</v>
      </c>
      <c r="AJ287" s="43" t="s">
        <v>88</v>
      </c>
      <c r="AK287" s="44" t="s">
        <v>76</v>
      </c>
      <c r="AL287" s="44" t="s">
        <v>76</v>
      </c>
      <c r="AM287" s="44" t="s">
        <v>76</v>
      </c>
      <c r="AN287" s="44" t="s">
        <v>76</v>
      </c>
      <c r="AO287" s="44" t="s">
        <v>76</v>
      </c>
      <c r="AP287" s="44" t="s">
        <v>76</v>
      </c>
      <c r="AQ287" s="44" t="s">
        <v>76</v>
      </c>
      <c r="AR287" s="44" t="s">
        <v>76</v>
      </c>
      <c r="AS287" s="44" t="s">
        <v>76</v>
      </c>
      <c r="AT287" s="44" t="s">
        <v>76</v>
      </c>
      <c r="AU287" s="44" t="s">
        <v>76</v>
      </c>
      <c r="AV287" s="44"/>
      <c r="AW287" s="44" t="s">
        <v>76</v>
      </c>
      <c r="AX287" s="44"/>
      <c r="AY287" s="44" t="s">
        <v>76</v>
      </c>
      <c r="AZ287" s="44"/>
      <c r="BA287" s="44" t="s">
        <v>76</v>
      </c>
      <c r="BB287" s="44"/>
      <c r="BC287" s="44" t="s">
        <v>76</v>
      </c>
      <c r="BD287" s="44"/>
      <c r="BE287" s="44" t="s">
        <v>76</v>
      </c>
      <c r="BF287" s="44" t="s">
        <v>76</v>
      </c>
      <c r="BG287" s="44" t="s">
        <v>76</v>
      </c>
      <c r="BH287" s="44" t="s">
        <v>76</v>
      </c>
      <c r="BI287" s="44" t="s">
        <v>76</v>
      </c>
      <c r="BJ287" s="44" t="s">
        <v>76</v>
      </c>
      <c r="BK287" s="44" t="s">
        <v>76</v>
      </c>
      <c r="BL287" s="44" t="s">
        <v>76</v>
      </c>
      <c r="BM287" s="44" t="s">
        <v>76</v>
      </c>
      <c r="BN287" s="36"/>
      <c r="BO287" s="36"/>
      <c r="BP287" s="36"/>
      <c r="BQ287" s="36"/>
    </row>
    <row r="288" spans="1:69" ht="154.5" customHeight="1">
      <c r="A288" s="36"/>
      <c r="B288" s="36" t="s">
        <v>88</v>
      </c>
      <c r="C288" s="80" t="s">
        <v>2145</v>
      </c>
      <c r="D288" s="80" t="s">
        <v>70</v>
      </c>
      <c r="E288" s="190" t="s">
        <v>2146</v>
      </c>
      <c r="F288" s="42">
        <v>2021</v>
      </c>
      <c r="G288" s="146">
        <v>44265</v>
      </c>
      <c r="H288" s="42" t="s">
        <v>1598</v>
      </c>
      <c r="I288" s="36" t="s">
        <v>2147</v>
      </c>
      <c r="J288" s="36" t="s">
        <v>2148</v>
      </c>
      <c r="K288" s="42" t="s">
        <v>74</v>
      </c>
      <c r="L288" s="36" t="s">
        <v>75</v>
      </c>
      <c r="M288" s="129">
        <v>44260</v>
      </c>
      <c r="N288" s="85" t="s">
        <v>208</v>
      </c>
      <c r="O288" s="125">
        <v>1</v>
      </c>
      <c r="P288" s="36"/>
      <c r="Q288" s="36" t="s">
        <v>131</v>
      </c>
      <c r="R288" s="36" t="s">
        <v>2149</v>
      </c>
      <c r="S288" s="36" t="s">
        <v>2150</v>
      </c>
      <c r="T288" s="106">
        <v>0</v>
      </c>
      <c r="U288" s="107">
        <v>0</v>
      </c>
      <c r="V288" s="106">
        <v>0</v>
      </c>
      <c r="W288" s="135">
        <v>0</v>
      </c>
      <c r="X288" s="145" t="s">
        <v>254</v>
      </c>
      <c r="Y288" s="36" t="s">
        <v>1114</v>
      </c>
      <c r="Z288" s="36" t="s">
        <v>1133</v>
      </c>
      <c r="AA288" s="36" t="s">
        <v>1133</v>
      </c>
      <c r="AB288" s="42" t="s">
        <v>80</v>
      </c>
      <c r="AC288" s="36" t="s">
        <v>81</v>
      </c>
      <c r="AD288" s="36" t="s">
        <v>2151</v>
      </c>
      <c r="AE288" s="36" t="s">
        <v>2152</v>
      </c>
      <c r="AF288" s="36" t="s">
        <v>131</v>
      </c>
      <c r="AG288" s="36" t="s">
        <v>85</v>
      </c>
      <c r="AH288" s="129"/>
      <c r="AI288" s="36" t="s">
        <v>87</v>
      </c>
      <c r="AJ288" s="43" t="s">
        <v>88</v>
      </c>
      <c r="AK288" s="44" t="s">
        <v>76</v>
      </c>
      <c r="AL288" s="44" t="s">
        <v>76</v>
      </c>
      <c r="AM288" s="44" t="s">
        <v>76</v>
      </c>
      <c r="AN288" s="44" t="s">
        <v>76</v>
      </c>
      <c r="AO288" s="44" t="s">
        <v>76</v>
      </c>
      <c r="AP288" s="44" t="s">
        <v>76</v>
      </c>
      <c r="AQ288" s="44" t="s">
        <v>76</v>
      </c>
      <c r="AR288" s="44" t="s">
        <v>76</v>
      </c>
      <c r="AS288" s="44" t="s">
        <v>76</v>
      </c>
      <c r="AT288" s="44" t="s">
        <v>76</v>
      </c>
      <c r="AU288" s="44" t="s">
        <v>76</v>
      </c>
      <c r="AV288" s="44"/>
      <c r="AW288" s="44" t="s">
        <v>76</v>
      </c>
      <c r="AX288" s="44"/>
      <c r="AY288" s="44" t="s">
        <v>76</v>
      </c>
      <c r="AZ288" s="44"/>
      <c r="BA288" s="44" t="s">
        <v>76</v>
      </c>
      <c r="BB288" s="44"/>
      <c r="BC288" s="44" t="s">
        <v>76</v>
      </c>
      <c r="BD288" s="44"/>
      <c r="BE288" s="44" t="s">
        <v>76</v>
      </c>
      <c r="BF288" s="44" t="s">
        <v>76</v>
      </c>
      <c r="BG288" s="44" t="s">
        <v>76</v>
      </c>
      <c r="BH288" s="44" t="s">
        <v>76</v>
      </c>
      <c r="BI288" s="44" t="s">
        <v>76</v>
      </c>
      <c r="BJ288" s="44" t="s">
        <v>76</v>
      </c>
      <c r="BK288" s="44" t="s">
        <v>76</v>
      </c>
      <c r="BL288" s="44" t="s">
        <v>76</v>
      </c>
      <c r="BM288" s="44" t="s">
        <v>76</v>
      </c>
      <c r="BN288" s="36"/>
      <c r="BO288" s="36"/>
      <c r="BP288" s="36"/>
      <c r="BQ288" s="36"/>
    </row>
    <row r="289" spans="1:69" ht="154.5" customHeight="1">
      <c r="A289" s="36"/>
      <c r="B289" s="36" t="s">
        <v>88</v>
      </c>
      <c r="C289" s="80" t="s">
        <v>2153</v>
      </c>
      <c r="D289" s="80" t="s">
        <v>70</v>
      </c>
      <c r="E289" s="190" t="s">
        <v>2154</v>
      </c>
      <c r="F289" s="42">
        <v>2021</v>
      </c>
      <c r="G289" s="146">
        <v>44370</v>
      </c>
      <c r="H289" s="42" t="s">
        <v>2155</v>
      </c>
      <c r="I289" s="36" t="s">
        <v>2156</v>
      </c>
      <c r="J289" s="36" t="s">
        <v>76</v>
      </c>
      <c r="K289" s="42" t="s">
        <v>74</v>
      </c>
      <c r="L289" s="36" t="s">
        <v>141</v>
      </c>
      <c r="M289" s="129">
        <v>44356</v>
      </c>
      <c r="N289" s="85" t="s">
        <v>208</v>
      </c>
      <c r="O289" s="85" t="s">
        <v>76</v>
      </c>
      <c r="P289" s="36" t="s">
        <v>1633</v>
      </c>
      <c r="Q289" s="36" t="s">
        <v>131</v>
      </c>
      <c r="R289" s="36" t="s">
        <v>2157</v>
      </c>
      <c r="S289" s="36" t="s">
        <v>2158</v>
      </c>
      <c r="T289" s="106">
        <v>369705200</v>
      </c>
      <c r="U289" s="107">
        <v>468926979</v>
      </c>
      <c r="V289" s="106">
        <v>454695383</v>
      </c>
      <c r="W289" s="135">
        <v>0</v>
      </c>
      <c r="X289" s="145" t="s">
        <v>472</v>
      </c>
      <c r="Y289" s="36" t="s">
        <v>1114</v>
      </c>
      <c r="Z289" s="36" t="s">
        <v>837</v>
      </c>
      <c r="AA289" s="36" t="s">
        <v>1792</v>
      </c>
      <c r="AB289" s="42" t="s">
        <v>80</v>
      </c>
      <c r="AC289" s="36" t="s">
        <v>81</v>
      </c>
      <c r="AD289" s="36" t="s">
        <v>2159</v>
      </c>
      <c r="AE289" s="36" t="s">
        <v>2160</v>
      </c>
      <c r="AF289" s="36" t="s">
        <v>131</v>
      </c>
      <c r="AG289" s="36" t="s">
        <v>225</v>
      </c>
      <c r="AH289" s="129">
        <v>45175</v>
      </c>
      <c r="AI289" s="36" t="s">
        <v>87</v>
      </c>
      <c r="AJ289" s="43" t="s">
        <v>88</v>
      </c>
      <c r="AK289" s="44" t="s">
        <v>76</v>
      </c>
      <c r="AL289" s="44" t="s">
        <v>76</v>
      </c>
      <c r="AM289" s="44" t="s">
        <v>76</v>
      </c>
      <c r="AN289" s="44" t="s">
        <v>76</v>
      </c>
      <c r="AO289" s="44" t="s">
        <v>76</v>
      </c>
      <c r="AP289" s="44" t="s">
        <v>76</v>
      </c>
      <c r="AQ289" s="44" t="s">
        <v>76</v>
      </c>
      <c r="AR289" s="44" t="s">
        <v>76</v>
      </c>
      <c r="AS289" s="44" t="s">
        <v>76</v>
      </c>
      <c r="AT289" s="44" t="s">
        <v>76</v>
      </c>
      <c r="AU289" s="44" t="s">
        <v>76</v>
      </c>
      <c r="AV289" s="44"/>
      <c r="AW289" s="44" t="s">
        <v>76</v>
      </c>
      <c r="AX289" s="44"/>
      <c r="AY289" s="44" t="s">
        <v>76</v>
      </c>
      <c r="AZ289" s="44"/>
      <c r="BA289" s="44" t="s">
        <v>76</v>
      </c>
      <c r="BB289" s="44"/>
      <c r="BC289" s="44" t="s">
        <v>76</v>
      </c>
      <c r="BD289" s="44"/>
      <c r="BE289" s="44" t="s">
        <v>76</v>
      </c>
      <c r="BF289" s="44" t="s">
        <v>76</v>
      </c>
      <c r="BG289" s="44" t="s">
        <v>76</v>
      </c>
      <c r="BH289" s="44" t="s">
        <v>76</v>
      </c>
      <c r="BI289" s="44" t="s">
        <v>76</v>
      </c>
      <c r="BJ289" s="44" t="s">
        <v>76</v>
      </c>
      <c r="BK289" s="44" t="s">
        <v>76</v>
      </c>
      <c r="BL289" s="44" t="s">
        <v>76</v>
      </c>
      <c r="BM289" s="44" t="s">
        <v>76</v>
      </c>
      <c r="BN289" s="36"/>
      <c r="BO289" s="36"/>
      <c r="BP289" s="36"/>
      <c r="BQ289" s="36"/>
    </row>
    <row r="290" spans="1:69" ht="154.5" customHeight="1">
      <c r="A290" s="36"/>
      <c r="B290" s="36" t="s">
        <v>88</v>
      </c>
      <c r="C290" s="80" t="s">
        <v>2161</v>
      </c>
      <c r="D290" s="80" t="s">
        <v>70</v>
      </c>
      <c r="E290" s="190" t="s">
        <v>2162</v>
      </c>
      <c r="F290" s="42">
        <v>2021</v>
      </c>
      <c r="G290" s="146">
        <v>44400</v>
      </c>
      <c r="H290" s="42" t="s">
        <v>2163</v>
      </c>
      <c r="I290" s="36" t="s">
        <v>833</v>
      </c>
      <c r="J290" s="36" t="s">
        <v>76</v>
      </c>
      <c r="K290" s="42" t="s">
        <v>74</v>
      </c>
      <c r="L290" s="36" t="s">
        <v>141</v>
      </c>
      <c r="M290" s="129">
        <v>44400</v>
      </c>
      <c r="N290" s="85" t="s">
        <v>360</v>
      </c>
      <c r="O290" s="85" t="s">
        <v>76</v>
      </c>
      <c r="P290" s="36" t="s">
        <v>1506</v>
      </c>
      <c r="Q290" s="36" t="s">
        <v>131</v>
      </c>
      <c r="R290" s="36" t="s">
        <v>2164</v>
      </c>
      <c r="S290" s="36" t="s">
        <v>2087</v>
      </c>
      <c r="T290" s="106">
        <v>1514694898</v>
      </c>
      <c r="U290" s="107">
        <v>1933440904.6500001</v>
      </c>
      <c r="V290" s="106">
        <v>1644444767</v>
      </c>
      <c r="W290" s="135">
        <v>0</v>
      </c>
      <c r="X290" s="145" t="s">
        <v>77</v>
      </c>
      <c r="Y290" s="36" t="s">
        <v>1114</v>
      </c>
      <c r="Z290" s="36" t="s">
        <v>279</v>
      </c>
      <c r="AA290" s="36"/>
      <c r="AB290" s="36" t="s">
        <v>109</v>
      </c>
      <c r="AC290" s="36" t="s">
        <v>101</v>
      </c>
      <c r="AD290" s="36" t="s">
        <v>2165</v>
      </c>
      <c r="AE290" s="36" t="s">
        <v>1536</v>
      </c>
      <c r="AF290" s="36" t="s">
        <v>131</v>
      </c>
      <c r="AG290" s="36" t="s">
        <v>85</v>
      </c>
      <c r="AH290" s="129"/>
      <c r="AI290" s="36" t="s">
        <v>87</v>
      </c>
      <c r="AJ290" s="43" t="s">
        <v>88</v>
      </c>
      <c r="AK290" s="44" t="s">
        <v>76</v>
      </c>
      <c r="AL290" s="44" t="s">
        <v>76</v>
      </c>
      <c r="AM290" s="44" t="s">
        <v>76</v>
      </c>
      <c r="AN290" s="44" t="s">
        <v>76</v>
      </c>
      <c r="AO290" s="44" t="s">
        <v>76</v>
      </c>
      <c r="AP290" s="44" t="s">
        <v>76</v>
      </c>
      <c r="AQ290" s="44" t="s">
        <v>76</v>
      </c>
      <c r="AR290" s="44" t="s">
        <v>76</v>
      </c>
      <c r="AS290" s="44" t="s">
        <v>76</v>
      </c>
      <c r="AT290" s="44" t="s">
        <v>76</v>
      </c>
      <c r="AU290" s="44" t="s">
        <v>76</v>
      </c>
      <c r="AV290" s="44"/>
      <c r="AW290" s="44" t="s">
        <v>76</v>
      </c>
      <c r="AX290" s="44"/>
      <c r="AY290" s="44" t="s">
        <v>76</v>
      </c>
      <c r="AZ290" s="44"/>
      <c r="BA290" s="44" t="s">
        <v>76</v>
      </c>
      <c r="BB290" s="44"/>
      <c r="BC290" s="44" t="s">
        <v>76</v>
      </c>
      <c r="BD290" s="44"/>
      <c r="BE290" s="44" t="s">
        <v>76</v>
      </c>
      <c r="BF290" s="44" t="s">
        <v>76</v>
      </c>
      <c r="BG290" s="44" t="s">
        <v>76</v>
      </c>
      <c r="BH290" s="44" t="s">
        <v>76</v>
      </c>
      <c r="BI290" s="44" t="s">
        <v>76</v>
      </c>
      <c r="BJ290" s="44" t="s">
        <v>76</v>
      </c>
      <c r="BK290" s="44" t="s">
        <v>76</v>
      </c>
      <c r="BL290" s="44" t="s">
        <v>76</v>
      </c>
      <c r="BM290" s="44" t="s">
        <v>76</v>
      </c>
      <c r="BN290" s="36"/>
      <c r="BO290" s="36"/>
      <c r="BP290" s="36"/>
      <c r="BQ290" s="36"/>
    </row>
    <row r="291" spans="1:69" ht="207.75" customHeight="1">
      <c r="A291" s="36"/>
      <c r="B291" s="36" t="s">
        <v>84</v>
      </c>
      <c r="C291" s="80" t="s">
        <v>846</v>
      </c>
      <c r="D291" s="80" t="s">
        <v>70</v>
      </c>
      <c r="E291" s="109" t="s">
        <v>2166</v>
      </c>
      <c r="F291" s="36">
        <v>2021</v>
      </c>
      <c r="G291" s="129">
        <v>44340</v>
      </c>
      <c r="H291" s="36" t="s">
        <v>2167</v>
      </c>
      <c r="I291" s="36" t="s">
        <v>1120</v>
      </c>
      <c r="J291" s="36" t="s">
        <v>2168</v>
      </c>
      <c r="K291" s="42" t="s">
        <v>74</v>
      </c>
      <c r="L291" s="36" t="s">
        <v>75</v>
      </c>
      <c r="M291" s="129">
        <v>44330</v>
      </c>
      <c r="N291" s="85" t="s">
        <v>339</v>
      </c>
      <c r="O291" s="125">
        <v>0.8</v>
      </c>
      <c r="P291" s="36" t="s">
        <v>1100</v>
      </c>
      <c r="Q291" s="36" t="s">
        <v>131</v>
      </c>
      <c r="R291" s="36" t="s">
        <v>2169</v>
      </c>
      <c r="S291" s="36" t="s">
        <v>1527</v>
      </c>
      <c r="T291" s="106">
        <v>0</v>
      </c>
      <c r="U291" s="107">
        <v>0</v>
      </c>
      <c r="V291" s="106">
        <v>0</v>
      </c>
      <c r="W291" s="135">
        <v>0</v>
      </c>
      <c r="X291" s="82" t="s">
        <v>76</v>
      </c>
      <c r="Y291" s="36" t="s">
        <v>1011</v>
      </c>
      <c r="Z291" s="36" t="s">
        <v>837</v>
      </c>
      <c r="AA291" s="36" t="s">
        <v>1189</v>
      </c>
      <c r="AB291" s="36" t="s">
        <v>100</v>
      </c>
      <c r="AC291" s="36" t="s">
        <v>429</v>
      </c>
      <c r="AD291" s="36" t="s">
        <v>2170</v>
      </c>
      <c r="AE291" s="36" t="s">
        <v>2171</v>
      </c>
      <c r="AF291" s="36" t="s">
        <v>131</v>
      </c>
      <c r="AG291" s="36" t="s">
        <v>112</v>
      </c>
      <c r="AH291" s="129">
        <v>44743</v>
      </c>
      <c r="AI291" s="36" t="s">
        <v>547</v>
      </c>
      <c r="AJ291" s="43" t="s">
        <v>84</v>
      </c>
      <c r="AK291" s="44" t="s">
        <v>76</v>
      </c>
      <c r="AL291" s="44" t="s">
        <v>76</v>
      </c>
      <c r="AM291" s="36" t="s">
        <v>132</v>
      </c>
      <c r="AN291" s="36" t="s">
        <v>2172</v>
      </c>
      <c r="AO291" s="36" t="s">
        <v>2173</v>
      </c>
      <c r="AP291" s="44" t="s">
        <v>76</v>
      </c>
      <c r="AQ291" s="44" t="s">
        <v>76</v>
      </c>
      <c r="AR291" s="44" t="s">
        <v>76</v>
      </c>
      <c r="AS291" s="44" t="s">
        <v>76</v>
      </c>
      <c r="AT291" s="36" t="s">
        <v>132</v>
      </c>
      <c r="AU291" s="44" t="s">
        <v>76</v>
      </c>
      <c r="AV291" s="44"/>
      <c r="AW291" s="44" t="s">
        <v>76</v>
      </c>
      <c r="AX291" s="44"/>
      <c r="AY291" s="44" t="s">
        <v>76</v>
      </c>
      <c r="AZ291" s="44"/>
      <c r="BA291" s="44" t="s">
        <v>76</v>
      </c>
      <c r="BB291" s="44"/>
      <c r="BC291" s="44" t="s">
        <v>76</v>
      </c>
      <c r="BD291" s="44"/>
      <c r="BE291" s="44" t="s">
        <v>76</v>
      </c>
      <c r="BF291" s="44" t="s">
        <v>76</v>
      </c>
      <c r="BG291" s="44" t="s">
        <v>76</v>
      </c>
      <c r="BH291" s="44" t="s">
        <v>76</v>
      </c>
      <c r="BI291" s="44" t="s">
        <v>76</v>
      </c>
      <c r="BJ291" s="44" t="s">
        <v>76</v>
      </c>
      <c r="BK291" s="44" t="s">
        <v>76</v>
      </c>
      <c r="BL291" s="44" t="s">
        <v>76</v>
      </c>
      <c r="BM291" s="44" t="s">
        <v>76</v>
      </c>
      <c r="BN291" s="36"/>
      <c r="BO291" s="36"/>
      <c r="BP291" s="36"/>
      <c r="BQ291" s="36"/>
    </row>
    <row r="292" spans="1:69" ht="154.5" customHeight="1">
      <c r="A292" s="36"/>
      <c r="B292" s="36" t="s">
        <v>88</v>
      </c>
      <c r="C292" s="80" t="s">
        <v>2174</v>
      </c>
      <c r="D292" s="80" t="s">
        <v>70</v>
      </c>
      <c r="E292" s="109" t="s">
        <v>2175</v>
      </c>
      <c r="F292" s="42">
        <v>2021</v>
      </c>
      <c r="G292" s="146">
        <v>44389</v>
      </c>
      <c r="H292" s="42" t="s">
        <v>2176</v>
      </c>
      <c r="I292" s="36" t="s">
        <v>2177</v>
      </c>
      <c r="J292" s="36" t="s">
        <v>76</v>
      </c>
      <c r="K292" s="42" t="s">
        <v>74</v>
      </c>
      <c r="L292" s="36" t="s">
        <v>331</v>
      </c>
      <c r="M292" s="129">
        <v>44385</v>
      </c>
      <c r="N292" s="85" t="s">
        <v>208</v>
      </c>
      <c r="O292" s="85" t="s">
        <v>76</v>
      </c>
      <c r="P292" s="36" t="s">
        <v>1403</v>
      </c>
      <c r="Q292" s="36" t="s">
        <v>131</v>
      </c>
      <c r="R292" s="36" t="s">
        <v>2178</v>
      </c>
      <c r="S292" s="36" t="s">
        <v>2179</v>
      </c>
      <c r="T292" s="106">
        <v>5058648</v>
      </c>
      <c r="U292" s="163">
        <v>6354134.46</v>
      </c>
      <c r="V292" s="163" t="s">
        <v>2180</v>
      </c>
      <c r="W292" s="135">
        <v>0</v>
      </c>
      <c r="X292" s="145" t="s">
        <v>818</v>
      </c>
      <c r="Y292" s="36" t="s">
        <v>1114</v>
      </c>
      <c r="Z292" s="36" t="s">
        <v>1341</v>
      </c>
      <c r="AA292" s="36" t="s">
        <v>1341</v>
      </c>
      <c r="AB292" s="36" t="s">
        <v>100</v>
      </c>
      <c r="AC292" s="36" t="s">
        <v>429</v>
      </c>
      <c r="AD292" s="36" t="s">
        <v>2181</v>
      </c>
      <c r="AE292" s="36" t="s">
        <v>1295</v>
      </c>
      <c r="AF292" s="36" t="s">
        <v>131</v>
      </c>
      <c r="AG292" s="36" t="s">
        <v>225</v>
      </c>
      <c r="AH292" s="129">
        <v>44910</v>
      </c>
      <c r="AI292" s="36" t="s">
        <v>87</v>
      </c>
      <c r="AJ292" s="43" t="s">
        <v>88</v>
      </c>
      <c r="AK292" s="44" t="s">
        <v>76</v>
      </c>
      <c r="AL292" s="44" t="s">
        <v>76</v>
      </c>
      <c r="AM292" s="44" t="s">
        <v>76</v>
      </c>
      <c r="AN292" s="44" t="s">
        <v>76</v>
      </c>
      <c r="AO292" s="44" t="s">
        <v>76</v>
      </c>
      <c r="AP292" s="44" t="s">
        <v>76</v>
      </c>
      <c r="AQ292" s="44" t="s">
        <v>76</v>
      </c>
      <c r="AR292" s="44" t="s">
        <v>76</v>
      </c>
      <c r="AS292" s="44" t="s">
        <v>76</v>
      </c>
      <c r="AT292" s="44" t="s">
        <v>76</v>
      </c>
      <c r="AU292" s="44" t="s">
        <v>76</v>
      </c>
      <c r="AV292" s="44"/>
      <c r="AW292" s="44" t="s">
        <v>76</v>
      </c>
      <c r="AX292" s="44"/>
      <c r="AY292" s="44" t="s">
        <v>76</v>
      </c>
      <c r="AZ292" s="44"/>
      <c r="BA292" s="44" t="s">
        <v>76</v>
      </c>
      <c r="BB292" s="44"/>
      <c r="BC292" s="44" t="s">
        <v>76</v>
      </c>
      <c r="BD292" s="44"/>
      <c r="BE292" s="44" t="s">
        <v>76</v>
      </c>
      <c r="BF292" s="44" t="s">
        <v>76</v>
      </c>
      <c r="BG292" s="44" t="s">
        <v>76</v>
      </c>
      <c r="BH292" s="44" t="s">
        <v>76</v>
      </c>
      <c r="BI292" s="44" t="s">
        <v>76</v>
      </c>
      <c r="BJ292" s="44" t="s">
        <v>76</v>
      </c>
      <c r="BK292" s="44" t="s">
        <v>76</v>
      </c>
      <c r="BL292" s="44" t="s">
        <v>76</v>
      </c>
      <c r="BM292" s="44" t="s">
        <v>76</v>
      </c>
      <c r="BN292" s="36"/>
      <c r="BO292" s="36"/>
      <c r="BP292" s="36"/>
      <c r="BQ292" s="36"/>
    </row>
    <row r="293" spans="1:69" ht="201.75" customHeight="1">
      <c r="A293" s="36"/>
      <c r="B293" s="36" t="s">
        <v>88</v>
      </c>
      <c r="C293" s="80" t="s">
        <v>2182</v>
      </c>
      <c r="D293" s="80" t="s">
        <v>1078</v>
      </c>
      <c r="E293" s="109" t="s">
        <v>2183</v>
      </c>
      <c r="F293" s="42">
        <v>2021</v>
      </c>
      <c r="G293" s="146">
        <v>44396</v>
      </c>
      <c r="H293" s="42" t="s">
        <v>2184</v>
      </c>
      <c r="I293" s="36" t="s">
        <v>2185</v>
      </c>
      <c r="J293" s="36" t="s">
        <v>76</v>
      </c>
      <c r="K293" s="42" t="s">
        <v>74</v>
      </c>
      <c r="L293" s="36" t="s">
        <v>141</v>
      </c>
      <c r="M293" s="129">
        <v>44392</v>
      </c>
      <c r="N293" s="85" t="s">
        <v>208</v>
      </c>
      <c r="O293" s="85" t="s">
        <v>76</v>
      </c>
      <c r="P293" s="36" t="s">
        <v>1186</v>
      </c>
      <c r="Q293" s="36" t="s">
        <v>131</v>
      </c>
      <c r="R293" s="36" t="s">
        <v>2186</v>
      </c>
      <c r="S293" s="36" t="s">
        <v>2142</v>
      </c>
      <c r="T293" s="106">
        <v>530075237</v>
      </c>
      <c r="U293" s="107">
        <v>675227252.00999999</v>
      </c>
      <c r="V293" s="106">
        <v>579996292</v>
      </c>
      <c r="W293" s="135">
        <v>0</v>
      </c>
      <c r="X293" s="145" t="s">
        <v>254</v>
      </c>
      <c r="Y293" s="36" t="s">
        <v>1011</v>
      </c>
      <c r="Z293" s="36" t="s">
        <v>1341</v>
      </c>
      <c r="AA293" s="36" t="s">
        <v>1997</v>
      </c>
      <c r="AB293" s="42" t="s">
        <v>80</v>
      </c>
      <c r="AC293" s="36" t="s">
        <v>81</v>
      </c>
      <c r="AD293" s="36" t="s">
        <v>2187</v>
      </c>
      <c r="AE293" s="36" t="s">
        <v>2188</v>
      </c>
      <c r="AF293" s="36" t="s">
        <v>131</v>
      </c>
      <c r="AG293" s="36" t="s">
        <v>225</v>
      </c>
      <c r="AH293" s="129">
        <v>44886</v>
      </c>
      <c r="AI293" s="36" t="s">
        <v>87</v>
      </c>
      <c r="AJ293" s="43" t="s">
        <v>88</v>
      </c>
      <c r="AK293" s="44" t="s">
        <v>76</v>
      </c>
      <c r="AL293" s="44" t="s">
        <v>76</v>
      </c>
      <c r="AM293" s="44" t="s">
        <v>76</v>
      </c>
      <c r="AN293" s="44" t="s">
        <v>76</v>
      </c>
      <c r="AO293" s="44" t="s">
        <v>76</v>
      </c>
      <c r="AP293" s="44" t="s">
        <v>76</v>
      </c>
      <c r="AQ293" s="44" t="s">
        <v>76</v>
      </c>
      <c r="AR293" s="44" t="s">
        <v>76</v>
      </c>
      <c r="AS293" s="44" t="s">
        <v>76</v>
      </c>
      <c r="AT293" s="44" t="s">
        <v>76</v>
      </c>
      <c r="AU293" s="44" t="s">
        <v>76</v>
      </c>
      <c r="AV293" s="44"/>
      <c r="AW293" s="44" t="s">
        <v>76</v>
      </c>
      <c r="AX293" s="44"/>
      <c r="AY293" s="44" t="s">
        <v>76</v>
      </c>
      <c r="AZ293" s="44"/>
      <c r="BA293" s="44" t="s">
        <v>76</v>
      </c>
      <c r="BB293" s="44"/>
      <c r="BC293" s="44" t="s">
        <v>76</v>
      </c>
      <c r="BD293" s="44"/>
      <c r="BE293" s="44" t="s">
        <v>76</v>
      </c>
      <c r="BF293" s="44" t="s">
        <v>76</v>
      </c>
      <c r="BG293" s="44" t="s">
        <v>76</v>
      </c>
      <c r="BH293" s="44" t="s">
        <v>76</v>
      </c>
      <c r="BI293" s="44" t="s">
        <v>76</v>
      </c>
      <c r="BJ293" s="44" t="s">
        <v>76</v>
      </c>
      <c r="BK293" s="44" t="s">
        <v>76</v>
      </c>
      <c r="BL293" s="44" t="s">
        <v>76</v>
      </c>
      <c r="BM293" s="44" t="s">
        <v>76</v>
      </c>
      <c r="BN293" s="36"/>
      <c r="BO293" s="36"/>
      <c r="BP293" s="36"/>
      <c r="BQ293" s="36"/>
    </row>
    <row r="294" spans="1:69" ht="154.5" customHeight="1">
      <c r="A294" s="36"/>
      <c r="B294" s="36" t="s">
        <v>88</v>
      </c>
      <c r="C294" s="80" t="s">
        <v>2189</v>
      </c>
      <c r="D294" s="80" t="s">
        <v>70</v>
      </c>
      <c r="E294" s="109" t="s">
        <v>2190</v>
      </c>
      <c r="F294" s="36">
        <v>2011</v>
      </c>
      <c r="G294" s="129">
        <v>40687</v>
      </c>
      <c r="H294" s="36" t="s">
        <v>2191</v>
      </c>
      <c r="I294" s="36" t="s">
        <v>2192</v>
      </c>
      <c r="J294" s="36" t="s">
        <v>2193</v>
      </c>
      <c r="K294" s="42" t="s">
        <v>74</v>
      </c>
      <c r="L294" s="36" t="s">
        <v>141</v>
      </c>
      <c r="M294" s="129">
        <v>40660</v>
      </c>
      <c r="N294" s="85" t="s">
        <v>208</v>
      </c>
      <c r="O294" s="125">
        <v>0</v>
      </c>
      <c r="P294" s="36" t="s">
        <v>2002</v>
      </c>
      <c r="Q294" s="36" t="s">
        <v>131</v>
      </c>
      <c r="R294" s="36" t="s">
        <v>2072</v>
      </c>
      <c r="S294" s="36" t="s">
        <v>2073</v>
      </c>
      <c r="T294" s="147">
        <v>224624400</v>
      </c>
      <c r="U294" s="163">
        <v>409436273.41000003</v>
      </c>
      <c r="V294" s="147">
        <v>0</v>
      </c>
      <c r="W294" s="164">
        <v>0</v>
      </c>
      <c r="X294" s="145" t="s">
        <v>2092</v>
      </c>
      <c r="Y294" s="36" t="s">
        <v>1011</v>
      </c>
      <c r="Z294" s="36" t="s">
        <v>1334</v>
      </c>
      <c r="AA294" s="36" t="s">
        <v>1144</v>
      </c>
      <c r="AB294" s="36" t="s">
        <v>130</v>
      </c>
      <c r="AC294" s="36" t="s">
        <v>95</v>
      </c>
      <c r="AD294" s="36" t="s">
        <v>1925</v>
      </c>
      <c r="AE294" s="36" t="s">
        <v>1105</v>
      </c>
      <c r="AF294" s="36" t="s">
        <v>131</v>
      </c>
      <c r="AG294" s="36" t="s">
        <v>225</v>
      </c>
      <c r="AH294" s="129">
        <v>43195</v>
      </c>
      <c r="AI294" s="36" t="s">
        <v>87</v>
      </c>
      <c r="AJ294" s="43" t="s">
        <v>88</v>
      </c>
      <c r="AK294" s="44" t="s">
        <v>76</v>
      </c>
      <c r="AL294" s="44" t="s">
        <v>76</v>
      </c>
      <c r="AM294" s="44" t="s">
        <v>76</v>
      </c>
      <c r="AN294" s="44" t="s">
        <v>76</v>
      </c>
      <c r="AO294" s="44" t="s">
        <v>76</v>
      </c>
      <c r="AP294" s="44" t="s">
        <v>76</v>
      </c>
      <c r="AQ294" s="44" t="s">
        <v>76</v>
      </c>
      <c r="AR294" s="44" t="s">
        <v>76</v>
      </c>
      <c r="AS294" s="44" t="s">
        <v>76</v>
      </c>
      <c r="AT294" s="44" t="s">
        <v>76</v>
      </c>
      <c r="AU294" s="44" t="s">
        <v>76</v>
      </c>
      <c r="AV294" s="44"/>
      <c r="AW294" s="44" t="s">
        <v>76</v>
      </c>
      <c r="AX294" s="44"/>
      <c r="AY294" s="44" t="s">
        <v>76</v>
      </c>
      <c r="AZ294" s="44"/>
      <c r="BA294" s="44" t="s">
        <v>76</v>
      </c>
      <c r="BB294" s="44"/>
      <c r="BC294" s="44" t="s">
        <v>76</v>
      </c>
      <c r="BD294" s="44"/>
      <c r="BE294" s="44" t="s">
        <v>76</v>
      </c>
      <c r="BF294" s="44" t="s">
        <v>76</v>
      </c>
      <c r="BG294" s="44" t="s">
        <v>76</v>
      </c>
      <c r="BH294" s="44" t="s">
        <v>76</v>
      </c>
      <c r="BI294" s="44" t="s">
        <v>76</v>
      </c>
      <c r="BJ294" s="44" t="s">
        <v>76</v>
      </c>
      <c r="BK294" s="44" t="s">
        <v>76</v>
      </c>
      <c r="BL294" s="44" t="s">
        <v>76</v>
      </c>
      <c r="BM294" s="44" t="s">
        <v>76</v>
      </c>
      <c r="BN294" s="36"/>
      <c r="BO294" s="36"/>
      <c r="BP294" s="36"/>
      <c r="BQ294" s="36"/>
    </row>
    <row r="295" spans="1:69" ht="91.5" customHeight="1">
      <c r="A295" s="36"/>
      <c r="B295" s="36" t="s">
        <v>88</v>
      </c>
      <c r="C295" s="80" t="s">
        <v>2194</v>
      </c>
      <c r="D295" s="80" t="s">
        <v>1078</v>
      </c>
      <c r="E295" s="190" t="s">
        <v>2195</v>
      </c>
      <c r="F295" s="36">
        <v>2021</v>
      </c>
      <c r="G295" s="129">
        <v>44037</v>
      </c>
      <c r="H295" s="42" t="s">
        <v>2196</v>
      </c>
      <c r="I295" s="36" t="s">
        <v>2197</v>
      </c>
      <c r="J295" s="36" t="s">
        <v>76</v>
      </c>
      <c r="K295" s="42" t="s">
        <v>74</v>
      </c>
      <c r="L295" s="36" t="s">
        <v>91</v>
      </c>
      <c r="M295" s="129">
        <v>44797</v>
      </c>
      <c r="N295" s="85" t="s">
        <v>208</v>
      </c>
      <c r="O295" s="85" t="s">
        <v>76</v>
      </c>
      <c r="P295" s="36" t="s">
        <v>1131</v>
      </c>
      <c r="Q295" s="36" t="s">
        <v>131</v>
      </c>
      <c r="R295" s="36" t="s">
        <v>2198</v>
      </c>
      <c r="S295" s="36" t="s">
        <v>1169</v>
      </c>
      <c r="T295" s="106">
        <v>89514095</v>
      </c>
      <c r="U295" s="163">
        <v>106105528</v>
      </c>
      <c r="V295" s="163" t="s">
        <v>2199</v>
      </c>
      <c r="W295" s="135">
        <v>0</v>
      </c>
      <c r="X295" s="145" t="s">
        <v>77</v>
      </c>
      <c r="Y295" s="36" t="s">
        <v>1114</v>
      </c>
      <c r="Z295" s="36" t="s">
        <v>1974</v>
      </c>
      <c r="AA295" s="36" t="s">
        <v>1974</v>
      </c>
      <c r="AB295" s="36" t="s">
        <v>94</v>
      </c>
      <c r="AC295" s="36" t="s">
        <v>1353</v>
      </c>
      <c r="AD295" s="36" t="s">
        <v>2200</v>
      </c>
      <c r="AE295" s="36" t="s">
        <v>2201</v>
      </c>
      <c r="AF295" s="36" t="s">
        <v>131</v>
      </c>
      <c r="AG295" s="36" t="s">
        <v>225</v>
      </c>
      <c r="AH295" s="129">
        <v>45565</v>
      </c>
      <c r="AI295" s="36" t="s">
        <v>87</v>
      </c>
      <c r="AJ295" s="43" t="s">
        <v>88</v>
      </c>
      <c r="AK295" s="44" t="s">
        <v>76</v>
      </c>
      <c r="AL295" s="44" t="s">
        <v>76</v>
      </c>
      <c r="AM295" s="36" t="s">
        <v>76</v>
      </c>
      <c r="AN295" s="36" t="s">
        <v>76</v>
      </c>
      <c r="AO295" s="36" t="s">
        <v>76</v>
      </c>
      <c r="AP295" s="36" t="s">
        <v>76</v>
      </c>
      <c r="AQ295" s="36" t="s">
        <v>76</v>
      </c>
      <c r="AR295" s="36" t="s">
        <v>76</v>
      </c>
      <c r="AS295" s="36" t="s">
        <v>76</v>
      </c>
      <c r="AT295" s="36" t="s">
        <v>76</v>
      </c>
      <c r="AU295" s="36" t="s">
        <v>76</v>
      </c>
      <c r="AV295" s="36"/>
      <c r="AW295" s="36" t="s">
        <v>76</v>
      </c>
      <c r="AX295" s="36"/>
      <c r="AY295" s="36" t="s">
        <v>76</v>
      </c>
      <c r="AZ295" s="36"/>
      <c r="BA295" s="36" t="s">
        <v>76</v>
      </c>
      <c r="BB295" s="36"/>
      <c r="BC295" s="36" t="s">
        <v>76</v>
      </c>
      <c r="BD295" s="36"/>
      <c r="BE295" s="36" t="s">
        <v>76</v>
      </c>
      <c r="BF295" s="36" t="s">
        <v>76</v>
      </c>
      <c r="BG295" s="36" t="s">
        <v>76</v>
      </c>
      <c r="BH295" s="36" t="s">
        <v>76</v>
      </c>
      <c r="BI295" s="36" t="s">
        <v>76</v>
      </c>
      <c r="BJ295" s="36" t="s">
        <v>76</v>
      </c>
      <c r="BK295" s="36" t="s">
        <v>76</v>
      </c>
      <c r="BL295" s="36" t="s">
        <v>76</v>
      </c>
      <c r="BM295" s="36" t="s">
        <v>76</v>
      </c>
      <c r="BN295" s="36" t="s">
        <v>76</v>
      </c>
      <c r="BO295" s="36"/>
      <c r="BP295" s="36"/>
      <c r="BQ295" s="36"/>
    </row>
    <row r="296" spans="1:69" ht="154.5" customHeight="1">
      <c r="A296" s="36"/>
      <c r="B296" s="36" t="s">
        <v>88</v>
      </c>
      <c r="C296" s="80" t="s">
        <v>2202</v>
      </c>
      <c r="D296" s="80" t="s">
        <v>70</v>
      </c>
      <c r="E296" s="109" t="s">
        <v>2203</v>
      </c>
      <c r="F296" s="42">
        <v>2021</v>
      </c>
      <c r="G296" s="146">
        <v>44365</v>
      </c>
      <c r="H296" s="42" t="s">
        <v>2204</v>
      </c>
      <c r="I296" s="36" t="s">
        <v>2205</v>
      </c>
      <c r="J296" s="36" t="s">
        <v>76</v>
      </c>
      <c r="K296" s="42" t="s">
        <v>74</v>
      </c>
      <c r="L296" s="36" t="s">
        <v>91</v>
      </c>
      <c r="M296" s="129">
        <v>44364</v>
      </c>
      <c r="N296" s="85" t="s">
        <v>360</v>
      </c>
      <c r="O296" s="85" t="s">
        <v>76</v>
      </c>
      <c r="P296" s="36" t="s">
        <v>1752</v>
      </c>
      <c r="Q296" s="36" t="s">
        <v>131</v>
      </c>
      <c r="R296" s="36" t="s">
        <v>2206</v>
      </c>
      <c r="S296" s="36" t="s">
        <v>1169</v>
      </c>
      <c r="T296" s="106">
        <v>96895082</v>
      </c>
      <c r="U296" s="107">
        <v>122112016.27</v>
      </c>
      <c r="V296" s="106">
        <v>110369132</v>
      </c>
      <c r="W296" s="135">
        <v>0</v>
      </c>
      <c r="X296" s="145" t="s">
        <v>818</v>
      </c>
      <c r="Y296" s="36" t="s">
        <v>1114</v>
      </c>
      <c r="Z296" s="36" t="s">
        <v>279</v>
      </c>
      <c r="AA296" s="36" t="s">
        <v>279</v>
      </c>
      <c r="AB296" s="36" t="s">
        <v>100</v>
      </c>
      <c r="AC296" s="36" t="s">
        <v>429</v>
      </c>
      <c r="AD296" s="36" t="s">
        <v>1013</v>
      </c>
      <c r="AE296" s="36" t="s">
        <v>1677</v>
      </c>
      <c r="AF296" s="36" t="s">
        <v>131</v>
      </c>
      <c r="AG296" s="36" t="s">
        <v>225</v>
      </c>
      <c r="AH296" s="129">
        <v>45250</v>
      </c>
      <c r="AI296" s="36" t="s">
        <v>87</v>
      </c>
      <c r="AJ296" s="43" t="s">
        <v>88</v>
      </c>
      <c r="AK296" s="44" t="s">
        <v>76</v>
      </c>
      <c r="AL296" s="44" t="s">
        <v>76</v>
      </c>
      <c r="AM296" s="44" t="s">
        <v>76</v>
      </c>
      <c r="AN296" s="44" t="s">
        <v>76</v>
      </c>
      <c r="AO296" s="44" t="s">
        <v>76</v>
      </c>
      <c r="AP296" s="44" t="s">
        <v>76</v>
      </c>
      <c r="AQ296" s="44" t="s">
        <v>76</v>
      </c>
      <c r="AR296" s="44" t="s">
        <v>76</v>
      </c>
      <c r="AS296" s="44" t="s">
        <v>76</v>
      </c>
      <c r="AT296" s="44" t="s">
        <v>76</v>
      </c>
      <c r="AU296" s="44" t="s">
        <v>76</v>
      </c>
      <c r="AV296" s="44"/>
      <c r="AW296" s="44" t="s">
        <v>76</v>
      </c>
      <c r="AX296" s="44"/>
      <c r="AY296" s="44" t="s">
        <v>76</v>
      </c>
      <c r="AZ296" s="44"/>
      <c r="BA296" s="44" t="s">
        <v>76</v>
      </c>
      <c r="BB296" s="44"/>
      <c r="BC296" s="44" t="s">
        <v>76</v>
      </c>
      <c r="BD296" s="44"/>
      <c r="BE296" s="44" t="s">
        <v>76</v>
      </c>
      <c r="BF296" s="44" t="s">
        <v>76</v>
      </c>
      <c r="BG296" s="44" t="s">
        <v>76</v>
      </c>
      <c r="BH296" s="44" t="s">
        <v>76</v>
      </c>
      <c r="BI296" s="44" t="s">
        <v>76</v>
      </c>
      <c r="BJ296" s="44" t="s">
        <v>76</v>
      </c>
      <c r="BK296" s="44" t="s">
        <v>76</v>
      </c>
      <c r="BL296" s="44" t="s">
        <v>76</v>
      </c>
      <c r="BM296" s="44" t="s">
        <v>76</v>
      </c>
      <c r="BN296" s="36"/>
      <c r="BO296" s="36"/>
      <c r="BP296" s="36"/>
      <c r="BQ296" s="36"/>
    </row>
    <row r="297" spans="1:69" ht="154.5" customHeight="1">
      <c r="A297" s="36"/>
      <c r="B297" s="36" t="s">
        <v>88</v>
      </c>
      <c r="C297" s="80" t="s">
        <v>2207</v>
      </c>
      <c r="D297" s="80" t="s">
        <v>70</v>
      </c>
      <c r="E297" s="109" t="s">
        <v>2208</v>
      </c>
      <c r="F297" s="42">
        <v>2021</v>
      </c>
      <c r="G297" s="146">
        <v>44369</v>
      </c>
      <c r="H297" s="42" t="s">
        <v>2209</v>
      </c>
      <c r="I297" s="36" t="s">
        <v>2210</v>
      </c>
      <c r="J297" s="36" t="s">
        <v>2211</v>
      </c>
      <c r="K297" s="42" t="s">
        <v>74</v>
      </c>
      <c r="L297" s="36" t="s">
        <v>141</v>
      </c>
      <c r="M297" s="129">
        <v>44317</v>
      </c>
      <c r="N297" s="85" t="s">
        <v>208</v>
      </c>
      <c r="O297" s="125">
        <v>0.1</v>
      </c>
      <c r="P297" s="36" t="s">
        <v>1752</v>
      </c>
      <c r="Q297" s="36" t="s">
        <v>131</v>
      </c>
      <c r="R297" s="36" t="s">
        <v>2212</v>
      </c>
      <c r="S297" s="36" t="s">
        <v>2158</v>
      </c>
      <c r="T297" s="106">
        <v>974948225</v>
      </c>
      <c r="U297" s="107">
        <v>1241720529.6700001</v>
      </c>
      <c r="V297" s="106">
        <v>120802258</v>
      </c>
      <c r="W297" s="135">
        <v>0</v>
      </c>
      <c r="X297" s="145" t="s">
        <v>254</v>
      </c>
      <c r="Y297" s="36" t="s">
        <v>1114</v>
      </c>
      <c r="Z297" s="36" t="s">
        <v>1572</v>
      </c>
      <c r="AA297" s="36" t="s">
        <v>1572</v>
      </c>
      <c r="AB297" s="42" t="s">
        <v>80</v>
      </c>
      <c r="AC297" s="36" t="s">
        <v>81</v>
      </c>
      <c r="AD297" s="36" t="s">
        <v>2135</v>
      </c>
      <c r="AE297" s="36" t="s">
        <v>2213</v>
      </c>
      <c r="AF297" s="36" t="s">
        <v>131</v>
      </c>
      <c r="AG297" s="36" t="s">
        <v>225</v>
      </c>
      <c r="AH297" s="129">
        <v>44869</v>
      </c>
      <c r="AI297" s="36" t="s">
        <v>87</v>
      </c>
      <c r="AJ297" s="43" t="s">
        <v>88</v>
      </c>
      <c r="AK297" s="44" t="s">
        <v>76</v>
      </c>
      <c r="AL297" s="44" t="s">
        <v>76</v>
      </c>
      <c r="AM297" s="44" t="s">
        <v>76</v>
      </c>
      <c r="AN297" s="44" t="s">
        <v>76</v>
      </c>
      <c r="AO297" s="44" t="s">
        <v>76</v>
      </c>
      <c r="AP297" s="44" t="s">
        <v>76</v>
      </c>
      <c r="AQ297" s="44" t="s">
        <v>76</v>
      </c>
      <c r="AR297" s="44" t="s">
        <v>76</v>
      </c>
      <c r="AS297" s="44" t="s">
        <v>76</v>
      </c>
      <c r="AT297" s="44" t="s">
        <v>76</v>
      </c>
      <c r="AU297" s="44" t="s">
        <v>76</v>
      </c>
      <c r="AV297" s="44"/>
      <c r="AW297" s="44" t="s">
        <v>76</v>
      </c>
      <c r="AX297" s="44"/>
      <c r="AY297" s="44" t="s">
        <v>76</v>
      </c>
      <c r="AZ297" s="44"/>
      <c r="BA297" s="44" t="s">
        <v>76</v>
      </c>
      <c r="BB297" s="44"/>
      <c r="BC297" s="44" t="s">
        <v>76</v>
      </c>
      <c r="BD297" s="44"/>
      <c r="BE297" s="44" t="s">
        <v>76</v>
      </c>
      <c r="BF297" s="44" t="s">
        <v>76</v>
      </c>
      <c r="BG297" s="44" t="s">
        <v>76</v>
      </c>
      <c r="BH297" s="44" t="s">
        <v>76</v>
      </c>
      <c r="BI297" s="44" t="s">
        <v>76</v>
      </c>
      <c r="BJ297" s="44" t="s">
        <v>76</v>
      </c>
      <c r="BK297" s="44" t="s">
        <v>76</v>
      </c>
      <c r="BL297" s="44" t="s">
        <v>76</v>
      </c>
      <c r="BM297" s="44" t="s">
        <v>76</v>
      </c>
      <c r="BN297" s="36"/>
      <c r="BO297" s="36"/>
      <c r="BP297" s="36"/>
      <c r="BQ297" s="36"/>
    </row>
    <row r="298" spans="1:69" ht="154.5" customHeight="1">
      <c r="A298" s="36"/>
      <c r="B298" s="36" t="s">
        <v>84</v>
      </c>
      <c r="C298" s="80" t="s">
        <v>846</v>
      </c>
      <c r="D298" s="80" t="s">
        <v>70</v>
      </c>
      <c r="E298" s="109" t="s">
        <v>2214</v>
      </c>
      <c r="F298" s="42">
        <v>2021</v>
      </c>
      <c r="G298" s="146">
        <v>44351</v>
      </c>
      <c r="H298" s="42" t="s">
        <v>2215</v>
      </c>
      <c r="I298" s="36" t="s">
        <v>2216</v>
      </c>
      <c r="J298" s="36" t="s">
        <v>76</v>
      </c>
      <c r="K298" s="42" t="s">
        <v>74</v>
      </c>
      <c r="L298" s="36" t="s">
        <v>75</v>
      </c>
      <c r="M298" s="129" t="s">
        <v>1928</v>
      </c>
      <c r="N298" s="36" t="s">
        <v>191</v>
      </c>
      <c r="O298" s="85" t="s">
        <v>76</v>
      </c>
      <c r="P298" s="36" t="s">
        <v>2217</v>
      </c>
      <c r="Q298" s="36" t="s">
        <v>131</v>
      </c>
      <c r="R298" s="36" t="s">
        <v>2218</v>
      </c>
      <c r="S298" s="36" t="s">
        <v>2219</v>
      </c>
      <c r="T298" s="106">
        <v>0</v>
      </c>
      <c r="U298" s="107">
        <v>0</v>
      </c>
      <c r="V298" s="106">
        <v>0</v>
      </c>
      <c r="W298" s="211">
        <v>0</v>
      </c>
      <c r="X298" s="82" t="s">
        <v>76</v>
      </c>
      <c r="Y298" s="36" t="s">
        <v>1114</v>
      </c>
      <c r="Z298" s="36" t="s">
        <v>1189</v>
      </c>
      <c r="AA298" s="36" t="s">
        <v>1189</v>
      </c>
      <c r="AB298" s="36" t="s">
        <v>2220</v>
      </c>
      <c r="AC298" s="36" t="s">
        <v>76</v>
      </c>
      <c r="AD298" s="36" t="s">
        <v>2221</v>
      </c>
      <c r="AE298" s="36" t="s">
        <v>1605</v>
      </c>
      <c r="AF298" s="36" t="s">
        <v>131</v>
      </c>
      <c r="AG298" s="36" t="s">
        <v>85</v>
      </c>
      <c r="AH298" s="129"/>
      <c r="AI298" s="36" t="s">
        <v>547</v>
      </c>
      <c r="AJ298" s="43" t="s">
        <v>84</v>
      </c>
      <c r="AK298" s="44" t="s">
        <v>76</v>
      </c>
      <c r="AL298" s="44" t="s">
        <v>76</v>
      </c>
      <c r="AM298" s="44" t="s">
        <v>76</v>
      </c>
      <c r="AN298" s="44" t="s">
        <v>76</v>
      </c>
      <c r="AO298" s="44" t="s">
        <v>76</v>
      </c>
      <c r="AP298" s="44" t="s">
        <v>76</v>
      </c>
      <c r="AQ298" s="44" t="s">
        <v>76</v>
      </c>
      <c r="AR298" s="44" t="s">
        <v>76</v>
      </c>
      <c r="AS298" s="44" t="s">
        <v>76</v>
      </c>
      <c r="AT298" s="44" t="s">
        <v>76</v>
      </c>
      <c r="AU298" s="44" t="s">
        <v>76</v>
      </c>
      <c r="AV298" s="44"/>
      <c r="AW298" s="44" t="s">
        <v>76</v>
      </c>
      <c r="AX298" s="44"/>
      <c r="AY298" s="44" t="s">
        <v>76</v>
      </c>
      <c r="AZ298" s="44"/>
      <c r="BA298" s="44" t="s">
        <v>76</v>
      </c>
      <c r="BB298" s="44"/>
      <c r="BC298" s="44" t="s">
        <v>76</v>
      </c>
      <c r="BD298" s="44"/>
      <c r="BE298" s="44" t="s">
        <v>76</v>
      </c>
      <c r="BF298" s="44" t="s">
        <v>76</v>
      </c>
      <c r="BG298" s="44" t="s">
        <v>76</v>
      </c>
      <c r="BH298" s="44" t="s">
        <v>76</v>
      </c>
      <c r="BI298" s="44" t="s">
        <v>76</v>
      </c>
      <c r="BJ298" s="44" t="s">
        <v>76</v>
      </c>
      <c r="BK298" s="44" t="s">
        <v>76</v>
      </c>
      <c r="BL298" s="44" t="s">
        <v>76</v>
      </c>
      <c r="BM298" s="44" t="s">
        <v>76</v>
      </c>
      <c r="BN298" s="44" t="s">
        <v>76</v>
      </c>
      <c r="BO298" s="36"/>
      <c r="BP298" s="36"/>
      <c r="BQ298" s="36"/>
    </row>
    <row r="299" spans="1:69" ht="154.5" customHeight="1">
      <c r="A299" s="36"/>
      <c r="B299" s="36" t="s">
        <v>88</v>
      </c>
      <c r="C299" s="80" t="s">
        <v>2222</v>
      </c>
      <c r="D299" s="80" t="s">
        <v>70</v>
      </c>
      <c r="E299" s="109" t="s">
        <v>2223</v>
      </c>
      <c r="F299" s="42">
        <v>2021</v>
      </c>
      <c r="G299" s="146">
        <v>44377</v>
      </c>
      <c r="H299" s="42" t="s">
        <v>2224</v>
      </c>
      <c r="I299" s="36" t="s">
        <v>2224</v>
      </c>
      <c r="J299" s="36" t="s">
        <v>76</v>
      </c>
      <c r="K299" s="42" t="s">
        <v>74</v>
      </c>
      <c r="L299" s="36" t="s">
        <v>120</v>
      </c>
      <c r="M299" s="129">
        <v>44377</v>
      </c>
      <c r="N299" s="85" t="s">
        <v>360</v>
      </c>
      <c r="O299" s="85" t="s">
        <v>76</v>
      </c>
      <c r="P299" s="36" t="s">
        <v>1186</v>
      </c>
      <c r="Q299" s="36" t="s">
        <v>131</v>
      </c>
      <c r="R299" s="36" t="s">
        <v>2225</v>
      </c>
      <c r="S299" s="36" t="s">
        <v>2226</v>
      </c>
      <c r="T299" s="106">
        <v>0</v>
      </c>
      <c r="U299" s="107">
        <v>0</v>
      </c>
      <c r="V299" s="106">
        <v>0</v>
      </c>
      <c r="W299" s="211">
        <v>0</v>
      </c>
      <c r="X299" s="145" t="s">
        <v>472</v>
      </c>
      <c r="Y299" s="36" t="s">
        <v>1114</v>
      </c>
      <c r="Z299" s="36" t="s">
        <v>1974</v>
      </c>
      <c r="AA299" s="36" t="s">
        <v>1974</v>
      </c>
      <c r="AB299" s="36" t="s">
        <v>109</v>
      </c>
      <c r="AC299" s="36" t="s">
        <v>101</v>
      </c>
      <c r="AD299" s="36" t="s">
        <v>941</v>
      </c>
      <c r="AE299" s="36" t="s">
        <v>2227</v>
      </c>
      <c r="AF299" s="36" t="s">
        <v>131</v>
      </c>
      <c r="AG299" s="36" t="s">
        <v>258</v>
      </c>
      <c r="AH299" s="129"/>
      <c r="AI299" s="36" t="s">
        <v>87</v>
      </c>
      <c r="AJ299" s="43" t="s">
        <v>88</v>
      </c>
      <c r="AK299" s="44" t="s">
        <v>76</v>
      </c>
      <c r="AL299" s="44" t="s">
        <v>76</v>
      </c>
      <c r="AM299" s="44" t="s">
        <v>76</v>
      </c>
      <c r="AN299" s="44" t="s">
        <v>76</v>
      </c>
      <c r="AO299" s="44" t="s">
        <v>76</v>
      </c>
      <c r="AP299" s="44" t="s">
        <v>76</v>
      </c>
      <c r="AQ299" s="44" t="s">
        <v>76</v>
      </c>
      <c r="AR299" s="44" t="s">
        <v>76</v>
      </c>
      <c r="AS299" s="44" t="s">
        <v>76</v>
      </c>
      <c r="AT299" s="44" t="s">
        <v>76</v>
      </c>
      <c r="AU299" s="44" t="s">
        <v>76</v>
      </c>
      <c r="AV299" s="44"/>
      <c r="AW299" s="44" t="s">
        <v>76</v>
      </c>
      <c r="AX299" s="44"/>
      <c r="AY299" s="44" t="s">
        <v>76</v>
      </c>
      <c r="AZ299" s="44"/>
      <c r="BA299" s="44" t="s">
        <v>76</v>
      </c>
      <c r="BB299" s="44"/>
      <c r="BC299" s="44" t="s">
        <v>76</v>
      </c>
      <c r="BD299" s="44"/>
      <c r="BE299" s="44" t="s">
        <v>76</v>
      </c>
      <c r="BF299" s="44" t="s">
        <v>76</v>
      </c>
      <c r="BG299" s="44" t="s">
        <v>76</v>
      </c>
      <c r="BH299" s="44" t="s">
        <v>76</v>
      </c>
      <c r="BI299" s="44" t="s">
        <v>76</v>
      </c>
      <c r="BJ299" s="44" t="s">
        <v>76</v>
      </c>
      <c r="BK299" s="44" t="s">
        <v>76</v>
      </c>
      <c r="BL299" s="44" t="s">
        <v>76</v>
      </c>
      <c r="BM299" s="44" t="s">
        <v>76</v>
      </c>
      <c r="BN299" s="36"/>
      <c r="BO299" s="36"/>
      <c r="BP299" s="36"/>
      <c r="BQ299" s="36"/>
    </row>
    <row r="300" spans="1:69" ht="154.5" customHeight="1">
      <c r="A300" s="36"/>
      <c r="B300" s="36" t="s">
        <v>88</v>
      </c>
      <c r="C300" s="80" t="s">
        <v>2228</v>
      </c>
      <c r="D300" s="80" t="s">
        <v>70</v>
      </c>
      <c r="E300" s="109" t="s">
        <v>2229</v>
      </c>
      <c r="F300" s="36">
        <v>2021</v>
      </c>
      <c r="G300" s="129" t="s">
        <v>2230</v>
      </c>
      <c r="H300" s="36" t="s">
        <v>2231</v>
      </c>
      <c r="I300" s="36" t="s">
        <v>1986</v>
      </c>
      <c r="J300" s="36" t="s">
        <v>76</v>
      </c>
      <c r="K300" s="42" t="s">
        <v>74</v>
      </c>
      <c r="L300" s="36" t="s">
        <v>120</v>
      </c>
      <c r="M300" s="129">
        <v>44398</v>
      </c>
      <c r="N300" s="85" t="s">
        <v>208</v>
      </c>
      <c r="O300" s="85" t="s">
        <v>76</v>
      </c>
      <c r="P300" s="36" t="s">
        <v>1151</v>
      </c>
      <c r="Q300" s="36" t="s">
        <v>131</v>
      </c>
      <c r="R300" s="36" t="s">
        <v>2232</v>
      </c>
      <c r="S300" s="36" t="s">
        <v>948</v>
      </c>
      <c r="T300" s="106">
        <v>0</v>
      </c>
      <c r="U300" s="163">
        <v>0</v>
      </c>
      <c r="V300" s="147">
        <v>0</v>
      </c>
      <c r="W300" s="211">
        <v>0</v>
      </c>
      <c r="X300" s="145" t="s">
        <v>472</v>
      </c>
      <c r="Y300" s="36" t="s">
        <v>1114</v>
      </c>
      <c r="Z300" s="36" t="s">
        <v>925</v>
      </c>
      <c r="AA300" s="36" t="s">
        <v>925</v>
      </c>
      <c r="AB300" s="36" t="s">
        <v>224</v>
      </c>
      <c r="AC300" s="36"/>
      <c r="AD300" s="36" t="s">
        <v>2233</v>
      </c>
      <c r="AE300" s="36" t="s">
        <v>2234</v>
      </c>
      <c r="AF300" s="36" t="s">
        <v>131</v>
      </c>
      <c r="AG300" s="36" t="s">
        <v>225</v>
      </c>
      <c r="AH300" s="129">
        <v>45100</v>
      </c>
      <c r="AI300" s="36" t="s">
        <v>87</v>
      </c>
      <c r="AJ300" s="43" t="s">
        <v>88</v>
      </c>
      <c r="AK300" s="44" t="s">
        <v>76</v>
      </c>
      <c r="AL300" s="44" t="s">
        <v>76</v>
      </c>
      <c r="AM300" s="44" t="s">
        <v>76</v>
      </c>
      <c r="AN300" s="44" t="s">
        <v>76</v>
      </c>
      <c r="AO300" s="44" t="s">
        <v>76</v>
      </c>
      <c r="AP300" s="44" t="s">
        <v>76</v>
      </c>
      <c r="AQ300" s="44" t="s">
        <v>76</v>
      </c>
      <c r="AR300" s="44" t="s">
        <v>76</v>
      </c>
      <c r="AS300" s="44" t="s">
        <v>76</v>
      </c>
      <c r="AT300" s="44" t="s">
        <v>76</v>
      </c>
      <c r="AU300" s="44" t="s">
        <v>76</v>
      </c>
      <c r="AV300" s="44"/>
      <c r="AW300" s="44" t="s">
        <v>76</v>
      </c>
      <c r="AX300" s="44"/>
      <c r="AY300" s="44" t="s">
        <v>76</v>
      </c>
      <c r="AZ300" s="44"/>
      <c r="BA300" s="44" t="s">
        <v>76</v>
      </c>
      <c r="BB300" s="44"/>
      <c r="BC300" s="44" t="s">
        <v>76</v>
      </c>
      <c r="BD300" s="44"/>
      <c r="BE300" s="44" t="s">
        <v>76</v>
      </c>
      <c r="BF300" s="44" t="s">
        <v>76</v>
      </c>
      <c r="BG300" s="44" t="s">
        <v>76</v>
      </c>
      <c r="BH300" s="44" t="s">
        <v>76</v>
      </c>
      <c r="BI300" s="44" t="s">
        <v>76</v>
      </c>
      <c r="BJ300" s="44" t="s">
        <v>76</v>
      </c>
      <c r="BK300" s="44" t="s">
        <v>76</v>
      </c>
      <c r="BL300" s="44" t="s">
        <v>76</v>
      </c>
      <c r="BM300" s="44" t="s">
        <v>76</v>
      </c>
      <c r="BN300" s="36"/>
      <c r="BO300" s="36"/>
      <c r="BP300" s="36"/>
      <c r="BQ300" s="36"/>
    </row>
    <row r="301" spans="1:69" ht="154.5" customHeight="1">
      <c r="A301" s="36"/>
      <c r="B301" s="36" t="s">
        <v>84</v>
      </c>
      <c r="C301" s="80" t="s">
        <v>846</v>
      </c>
      <c r="D301" s="80" t="s">
        <v>1078</v>
      </c>
      <c r="E301" s="109" t="s">
        <v>2235</v>
      </c>
      <c r="F301" s="42">
        <v>2014</v>
      </c>
      <c r="G301" s="146" t="s">
        <v>2236</v>
      </c>
      <c r="H301" s="42" t="s">
        <v>2237</v>
      </c>
      <c r="I301" s="36" t="s">
        <v>2238</v>
      </c>
      <c r="J301" s="36" t="s">
        <v>76</v>
      </c>
      <c r="K301" s="42" t="s">
        <v>74</v>
      </c>
      <c r="L301" s="36" t="s">
        <v>91</v>
      </c>
      <c r="M301" s="129" t="s">
        <v>2236</v>
      </c>
      <c r="N301" s="85" t="s">
        <v>208</v>
      </c>
      <c r="O301" s="85" t="s">
        <v>76</v>
      </c>
      <c r="P301" s="36" t="s">
        <v>1506</v>
      </c>
      <c r="Q301" s="36" t="s">
        <v>131</v>
      </c>
      <c r="R301" s="36" t="s">
        <v>2239</v>
      </c>
      <c r="S301" s="36" t="s">
        <v>2240</v>
      </c>
      <c r="T301" s="106">
        <v>8771683</v>
      </c>
      <c r="U301" s="107">
        <v>0</v>
      </c>
      <c r="V301" s="106">
        <v>0</v>
      </c>
      <c r="W301" s="135">
        <v>0</v>
      </c>
      <c r="X301" s="145"/>
      <c r="Y301" s="36" t="s">
        <v>1011</v>
      </c>
      <c r="Z301" s="36" t="s">
        <v>1334</v>
      </c>
      <c r="AA301" s="36" t="s">
        <v>1997</v>
      </c>
      <c r="AB301" s="36" t="s">
        <v>130</v>
      </c>
      <c r="AC301" s="36" t="s">
        <v>95</v>
      </c>
      <c r="AD301" s="36" t="s">
        <v>2241</v>
      </c>
      <c r="AE301" s="36" t="s">
        <v>1105</v>
      </c>
      <c r="AF301" s="36" t="s">
        <v>131</v>
      </c>
      <c r="AG301" s="36" t="s">
        <v>225</v>
      </c>
      <c r="AH301" s="129">
        <v>44518</v>
      </c>
      <c r="AI301" s="36" t="s">
        <v>547</v>
      </c>
      <c r="AJ301" s="43"/>
      <c r="AK301" s="44">
        <v>0</v>
      </c>
      <c r="AL301" s="43">
        <v>0</v>
      </c>
      <c r="AM301" s="36" t="s">
        <v>76</v>
      </c>
      <c r="AN301" s="36" t="s">
        <v>76</v>
      </c>
      <c r="AO301" s="36" t="s">
        <v>76</v>
      </c>
      <c r="AP301" s="36" t="s">
        <v>76</v>
      </c>
      <c r="AQ301" s="36" t="s">
        <v>76</v>
      </c>
      <c r="AR301" s="36" t="s">
        <v>131</v>
      </c>
      <c r="AS301" s="36" t="s">
        <v>76</v>
      </c>
      <c r="AT301" s="36" t="s">
        <v>76</v>
      </c>
      <c r="AU301" s="44">
        <v>1261989</v>
      </c>
      <c r="AV301" s="44"/>
      <c r="AW301" s="36" t="s">
        <v>76</v>
      </c>
      <c r="AX301" s="36"/>
      <c r="AY301" s="36" t="s">
        <v>76</v>
      </c>
      <c r="AZ301" s="36"/>
      <c r="BA301" s="36" t="s">
        <v>76</v>
      </c>
      <c r="BB301" s="36"/>
      <c r="BC301" s="36" t="s">
        <v>76</v>
      </c>
      <c r="BD301" s="36"/>
      <c r="BE301" s="36" t="s">
        <v>76</v>
      </c>
      <c r="BF301" s="36" t="s">
        <v>76</v>
      </c>
      <c r="BG301" s="36" t="s">
        <v>76</v>
      </c>
      <c r="BH301" s="36" t="s">
        <v>76</v>
      </c>
      <c r="BI301" s="36" t="s">
        <v>76</v>
      </c>
      <c r="BJ301" s="36" t="s">
        <v>76</v>
      </c>
      <c r="BK301" s="36" t="s">
        <v>76</v>
      </c>
      <c r="BL301" s="36" t="s">
        <v>76</v>
      </c>
      <c r="BM301" s="36" t="s">
        <v>76</v>
      </c>
      <c r="BN301" s="36"/>
      <c r="BO301" s="36"/>
      <c r="BP301" s="36"/>
      <c r="BQ301" s="36"/>
    </row>
    <row r="302" spans="1:69" ht="154.5" customHeight="1">
      <c r="A302" s="36"/>
      <c r="B302" s="36" t="s">
        <v>88</v>
      </c>
      <c r="C302" s="80" t="s">
        <v>2242</v>
      </c>
      <c r="D302" s="80" t="s">
        <v>70</v>
      </c>
      <c r="E302" s="109" t="s">
        <v>2243</v>
      </c>
      <c r="F302" s="42">
        <v>2021</v>
      </c>
      <c r="G302" s="146">
        <v>44273</v>
      </c>
      <c r="H302" s="42" t="s">
        <v>2244</v>
      </c>
      <c r="I302" s="36" t="s">
        <v>2245</v>
      </c>
      <c r="J302" s="36" t="s">
        <v>76</v>
      </c>
      <c r="K302" s="42" t="s">
        <v>74</v>
      </c>
      <c r="L302" s="36" t="s">
        <v>91</v>
      </c>
      <c r="M302" s="129">
        <v>44272</v>
      </c>
      <c r="N302" s="85" t="s">
        <v>208</v>
      </c>
      <c r="O302" s="85" t="s">
        <v>76</v>
      </c>
      <c r="P302" s="36" t="s">
        <v>1506</v>
      </c>
      <c r="Q302" s="36" t="s">
        <v>131</v>
      </c>
      <c r="R302" s="36" t="s">
        <v>2246</v>
      </c>
      <c r="S302" s="36" t="s">
        <v>2247</v>
      </c>
      <c r="T302" s="106">
        <v>150214401</v>
      </c>
      <c r="U302" s="107">
        <v>192241279.25</v>
      </c>
      <c r="V302" s="106">
        <v>173341910</v>
      </c>
      <c r="W302" s="135">
        <v>0</v>
      </c>
      <c r="X302" s="145" t="s">
        <v>472</v>
      </c>
      <c r="Y302" s="36" t="s">
        <v>1114</v>
      </c>
      <c r="Z302" s="36" t="s">
        <v>1115</v>
      </c>
      <c r="AA302" s="36" t="s">
        <v>2248</v>
      </c>
      <c r="AB302" s="42" t="s">
        <v>80</v>
      </c>
      <c r="AC302" s="36" t="s">
        <v>81</v>
      </c>
      <c r="AD302" s="36" t="s">
        <v>2249</v>
      </c>
      <c r="AE302" s="36" t="s">
        <v>676</v>
      </c>
      <c r="AF302" s="36" t="s">
        <v>131</v>
      </c>
      <c r="AG302" s="36" t="s">
        <v>225</v>
      </c>
      <c r="AH302" s="129">
        <v>44868</v>
      </c>
      <c r="AI302" s="36" t="s">
        <v>87</v>
      </c>
      <c r="AJ302" s="43" t="s">
        <v>88</v>
      </c>
      <c r="AK302" s="44" t="s">
        <v>76</v>
      </c>
      <c r="AL302" s="44" t="s">
        <v>76</v>
      </c>
      <c r="AM302" s="44" t="s">
        <v>76</v>
      </c>
      <c r="AN302" s="44" t="s">
        <v>76</v>
      </c>
      <c r="AO302" s="44" t="s">
        <v>76</v>
      </c>
      <c r="AP302" s="44" t="s">
        <v>76</v>
      </c>
      <c r="AQ302" s="44" t="s">
        <v>76</v>
      </c>
      <c r="AR302" s="44" t="s">
        <v>76</v>
      </c>
      <c r="AS302" s="44" t="s">
        <v>76</v>
      </c>
      <c r="AT302" s="44" t="s">
        <v>76</v>
      </c>
      <c r="AU302" s="44" t="s">
        <v>76</v>
      </c>
      <c r="AV302" s="44"/>
      <c r="AW302" s="44" t="s">
        <v>76</v>
      </c>
      <c r="AX302" s="44"/>
      <c r="AY302" s="44" t="s">
        <v>76</v>
      </c>
      <c r="AZ302" s="44"/>
      <c r="BA302" s="44" t="s">
        <v>76</v>
      </c>
      <c r="BB302" s="44"/>
      <c r="BC302" s="44" t="s">
        <v>76</v>
      </c>
      <c r="BD302" s="44"/>
      <c r="BE302" s="44" t="s">
        <v>76</v>
      </c>
      <c r="BF302" s="44" t="s">
        <v>76</v>
      </c>
      <c r="BG302" s="44" t="s">
        <v>76</v>
      </c>
      <c r="BH302" s="44" t="s">
        <v>76</v>
      </c>
      <c r="BI302" s="44" t="s">
        <v>76</v>
      </c>
      <c r="BJ302" s="44" t="s">
        <v>76</v>
      </c>
      <c r="BK302" s="44" t="s">
        <v>76</v>
      </c>
      <c r="BL302" s="44" t="s">
        <v>76</v>
      </c>
      <c r="BM302" s="44" t="s">
        <v>76</v>
      </c>
      <c r="BN302" s="36"/>
      <c r="BO302" s="36"/>
      <c r="BP302" s="36"/>
      <c r="BQ302" s="36"/>
    </row>
    <row r="303" spans="1:69" ht="91.5" customHeight="1">
      <c r="A303" s="139"/>
      <c r="B303" s="139" t="s">
        <v>84</v>
      </c>
      <c r="C303" s="149" t="s">
        <v>846</v>
      </c>
      <c r="D303" s="149" t="s">
        <v>1078</v>
      </c>
      <c r="E303" s="150" t="s">
        <v>2250</v>
      </c>
      <c r="F303" s="148">
        <v>2021</v>
      </c>
      <c r="G303" s="151">
        <v>44524</v>
      </c>
      <c r="H303" s="148" t="s">
        <v>2251</v>
      </c>
      <c r="I303" s="139" t="s">
        <v>2252</v>
      </c>
      <c r="J303" s="149" t="s">
        <v>2253</v>
      </c>
      <c r="K303" s="42" t="s">
        <v>74</v>
      </c>
      <c r="L303" s="36" t="s">
        <v>141</v>
      </c>
      <c r="M303" s="151">
        <v>44617</v>
      </c>
      <c r="N303" s="139" t="s">
        <v>339</v>
      </c>
      <c r="O303" s="215">
        <v>1</v>
      </c>
      <c r="P303" s="139" t="s">
        <v>1506</v>
      </c>
      <c r="Q303" s="139" t="s">
        <v>131</v>
      </c>
      <c r="R303" s="139" t="s">
        <v>2254</v>
      </c>
      <c r="S303" s="139" t="s">
        <v>1918</v>
      </c>
      <c r="T303" s="154">
        <v>145211421</v>
      </c>
      <c r="U303" s="155">
        <v>0</v>
      </c>
      <c r="V303" s="154">
        <v>0</v>
      </c>
      <c r="W303" s="216">
        <v>0</v>
      </c>
      <c r="X303" s="157" t="s">
        <v>76</v>
      </c>
      <c r="Y303" s="139" t="s">
        <v>1114</v>
      </c>
      <c r="Z303" s="139" t="s">
        <v>1572</v>
      </c>
      <c r="AA303" s="139" t="s">
        <v>1572</v>
      </c>
      <c r="AB303" s="148" t="s">
        <v>80</v>
      </c>
      <c r="AC303" s="139" t="s">
        <v>81</v>
      </c>
      <c r="AD303" s="139" t="s">
        <v>2255</v>
      </c>
      <c r="AE303" s="139" t="s">
        <v>1731</v>
      </c>
      <c r="AF303" s="139" t="s">
        <v>131</v>
      </c>
      <c r="AG303" s="139" t="s">
        <v>85</v>
      </c>
      <c r="AH303" s="151">
        <v>44643</v>
      </c>
      <c r="AI303" s="139" t="s">
        <v>547</v>
      </c>
      <c r="AJ303" s="158" t="s">
        <v>84</v>
      </c>
      <c r="AK303" s="159" t="s">
        <v>76</v>
      </c>
      <c r="AL303" s="158" t="s">
        <v>76</v>
      </c>
      <c r="AM303" s="139" t="s">
        <v>76</v>
      </c>
      <c r="AN303" s="158" t="s">
        <v>76</v>
      </c>
      <c r="AO303" s="158" t="s">
        <v>76</v>
      </c>
      <c r="AP303" s="158" t="s">
        <v>76</v>
      </c>
      <c r="AQ303" s="139" t="s">
        <v>76</v>
      </c>
      <c r="AR303" s="139"/>
      <c r="AS303" s="158" t="s">
        <v>76</v>
      </c>
      <c r="AT303" s="158" t="s">
        <v>76</v>
      </c>
      <c r="AU303" s="158" t="s">
        <v>76</v>
      </c>
      <c r="AV303" s="158"/>
      <c r="AW303" s="158" t="s">
        <v>76</v>
      </c>
      <c r="AX303" s="158"/>
      <c r="AY303" s="158" t="s">
        <v>76</v>
      </c>
      <c r="AZ303" s="158"/>
      <c r="BA303" s="158" t="s">
        <v>76</v>
      </c>
      <c r="BB303" s="158"/>
      <c r="BC303" s="158" t="s">
        <v>76</v>
      </c>
      <c r="BD303" s="158"/>
      <c r="BE303" s="158" t="s">
        <v>76</v>
      </c>
      <c r="BF303" s="158" t="s">
        <v>76</v>
      </c>
      <c r="BG303" s="158" t="s">
        <v>76</v>
      </c>
      <c r="BH303" s="158" t="s">
        <v>76</v>
      </c>
      <c r="BI303" s="158" t="s">
        <v>76</v>
      </c>
      <c r="BJ303" s="158" t="s">
        <v>76</v>
      </c>
      <c r="BK303" s="158" t="s">
        <v>76</v>
      </c>
      <c r="BL303" s="158" t="s">
        <v>76</v>
      </c>
      <c r="BM303" s="158" t="s">
        <v>76</v>
      </c>
      <c r="BN303" s="139"/>
      <c r="BO303" s="139"/>
      <c r="BP303" s="139"/>
      <c r="BQ303" s="139"/>
    </row>
    <row r="304" spans="1:69" ht="141.75" customHeight="1">
      <c r="A304" s="36"/>
      <c r="B304" s="36" t="s">
        <v>84</v>
      </c>
      <c r="C304" s="80" t="s">
        <v>846</v>
      </c>
      <c r="D304" s="80" t="s">
        <v>1078</v>
      </c>
      <c r="E304" s="109" t="s">
        <v>2256</v>
      </c>
      <c r="F304" s="42">
        <v>2013</v>
      </c>
      <c r="G304" s="146">
        <v>41458</v>
      </c>
      <c r="H304" s="42" t="s">
        <v>2257</v>
      </c>
      <c r="I304" s="36" t="s">
        <v>2258</v>
      </c>
      <c r="J304" s="36" t="s">
        <v>76</v>
      </c>
      <c r="K304" s="42" t="s">
        <v>74</v>
      </c>
      <c r="L304" s="36" t="s">
        <v>91</v>
      </c>
      <c r="M304" s="129">
        <v>41458</v>
      </c>
      <c r="N304" s="85" t="s">
        <v>208</v>
      </c>
      <c r="O304" s="85" t="s">
        <v>76</v>
      </c>
      <c r="P304" s="36" t="s">
        <v>1506</v>
      </c>
      <c r="Q304" s="36" t="s">
        <v>131</v>
      </c>
      <c r="R304" s="36" t="s">
        <v>2239</v>
      </c>
      <c r="S304" s="36" t="s">
        <v>2240</v>
      </c>
      <c r="T304" s="106">
        <v>14071000</v>
      </c>
      <c r="U304" s="107">
        <v>0</v>
      </c>
      <c r="V304" s="106">
        <v>0</v>
      </c>
      <c r="W304" s="135">
        <v>0</v>
      </c>
      <c r="X304" s="145"/>
      <c r="Y304" s="36" t="s">
        <v>1011</v>
      </c>
      <c r="Z304" s="36" t="s">
        <v>1334</v>
      </c>
      <c r="AA304" s="36" t="s">
        <v>1189</v>
      </c>
      <c r="AB304" s="36" t="s">
        <v>130</v>
      </c>
      <c r="AC304" s="36" t="s">
        <v>95</v>
      </c>
      <c r="AD304" s="36" t="s">
        <v>2259</v>
      </c>
      <c r="AE304" s="36" t="s">
        <v>2260</v>
      </c>
      <c r="AF304" s="36" t="s">
        <v>131</v>
      </c>
      <c r="AG304" s="36" t="s">
        <v>225</v>
      </c>
      <c r="AH304" s="129">
        <v>44753</v>
      </c>
      <c r="AI304" s="36" t="s">
        <v>547</v>
      </c>
      <c r="AJ304" s="43"/>
      <c r="AK304" s="44">
        <v>0</v>
      </c>
      <c r="AL304" s="44">
        <v>0</v>
      </c>
      <c r="AM304" s="36" t="s">
        <v>76</v>
      </c>
      <c r="AN304" s="36" t="s">
        <v>76</v>
      </c>
      <c r="AO304" s="36" t="s">
        <v>76</v>
      </c>
      <c r="AP304" s="36" t="s">
        <v>76</v>
      </c>
      <c r="AQ304" s="36" t="s">
        <v>76</v>
      </c>
      <c r="AR304" s="36" t="s">
        <v>131</v>
      </c>
      <c r="AS304" s="36" t="s">
        <v>131</v>
      </c>
      <c r="AT304" s="36" t="s">
        <v>132</v>
      </c>
      <c r="AU304" s="36" t="s">
        <v>76</v>
      </c>
      <c r="AV304" s="36"/>
      <c r="AW304" s="36" t="s">
        <v>76</v>
      </c>
      <c r="AX304" s="36"/>
      <c r="AY304" s="36" t="s">
        <v>76</v>
      </c>
      <c r="AZ304" s="36"/>
      <c r="BA304" s="36" t="s">
        <v>76</v>
      </c>
      <c r="BB304" s="36"/>
      <c r="BC304" s="36" t="s">
        <v>76</v>
      </c>
      <c r="BD304" s="36"/>
      <c r="BE304" s="36" t="s">
        <v>76</v>
      </c>
      <c r="BF304" s="36" t="s">
        <v>76</v>
      </c>
      <c r="BG304" s="36" t="s">
        <v>76</v>
      </c>
      <c r="BH304" s="36" t="s">
        <v>76</v>
      </c>
      <c r="BI304" s="36" t="s">
        <v>76</v>
      </c>
      <c r="BJ304" s="36" t="s">
        <v>76</v>
      </c>
      <c r="BK304" s="36" t="s">
        <v>76</v>
      </c>
      <c r="BL304" s="36" t="s">
        <v>76</v>
      </c>
      <c r="BM304" s="36" t="s">
        <v>76</v>
      </c>
      <c r="BN304" s="36"/>
      <c r="BO304" s="36"/>
      <c r="BP304" s="36"/>
      <c r="BQ304" s="36"/>
    </row>
    <row r="305" spans="1:69" ht="141.75" customHeight="1">
      <c r="A305" s="36"/>
      <c r="B305" s="36" t="s">
        <v>84</v>
      </c>
      <c r="C305" s="80" t="s">
        <v>846</v>
      </c>
      <c r="D305" s="80" t="s">
        <v>1078</v>
      </c>
      <c r="E305" s="109" t="s">
        <v>2261</v>
      </c>
      <c r="F305" s="42">
        <v>2021</v>
      </c>
      <c r="G305" s="146">
        <v>44483</v>
      </c>
      <c r="H305" s="42" t="s">
        <v>2262</v>
      </c>
      <c r="I305" s="36" t="s">
        <v>1120</v>
      </c>
      <c r="J305" s="36" t="s">
        <v>76</v>
      </c>
      <c r="K305" s="42" t="s">
        <v>74</v>
      </c>
      <c r="L305" s="37" t="s">
        <v>157</v>
      </c>
      <c r="M305" s="129">
        <v>44496</v>
      </c>
      <c r="N305" s="85" t="s">
        <v>191</v>
      </c>
      <c r="O305" s="85" t="s">
        <v>76</v>
      </c>
      <c r="P305" s="36" t="s">
        <v>1186</v>
      </c>
      <c r="Q305" s="36" t="s">
        <v>131</v>
      </c>
      <c r="R305" s="36" t="s">
        <v>2263</v>
      </c>
      <c r="S305" s="36" t="s">
        <v>2264</v>
      </c>
      <c r="T305" s="106">
        <v>0</v>
      </c>
      <c r="U305" s="107">
        <v>0</v>
      </c>
      <c r="V305" s="106">
        <v>0</v>
      </c>
      <c r="W305" s="135">
        <v>0</v>
      </c>
      <c r="X305" s="82" t="s">
        <v>76</v>
      </c>
      <c r="Y305" s="36" t="s">
        <v>1114</v>
      </c>
      <c r="Z305" s="36" t="s">
        <v>837</v>
      </c>
      <c r="AA305" s="36" t="s">
        <v>837</v>
      </c>
      <c r="AB305" s="42" t="s">
        <v>80</v>
      </c>
      <c r="AC305" s="36" t="s">
        <v>81</v>
      </c>
      <c r="AD305" s="36" t="s">
        <v>1369</v>
      </c>
      <c r="AE305" s="36" t="s">
        <v>821</v>
      </c>
      <c r="AF305" s="36" t="s">
        <v>131</v>
      </c>
      <c r="AG305" s="36" t="s">
        <v>225</v>
      </c>
      <c r="AH305" s="129">
        <v>44517</v>
      </c>
      <c r="AI305" s="36" t="s">
        <v>547</v>
      </c>
      <c r="AJ305" s="43" t="s">
        <v>84</v>
      </c>
      <c r="AK305" s="44" t="s">
        <v>76</v>
      </c>
      <c r="AL305" s="43" t="s">
        <v>76</v>
      </c>
      <c r="AM305" s="36" t="s">
        <v>76</v>
      </c>
      <c r="AN305" s="43" t="s">
        <v>76</v>
      </c>
      <c r="AO305" s="43" t="s">
        <v>76</v>
      </c>
      <c r="AP305" s="43" t="s">
        <v>76</v>
      </c>
      <c r="AQ305" s="43" t="s">
        <v>76</v>
      </c>
      <c r="AR305" s="36"/>
      <c r="AS305" s="43" t="s">
        <v>76</v>
      </c>
      <c r="AT305" s="43" t="s">
        <v>76</v>
      </c>
      <c r="AU305" s="43" t="s">
        <v>76</v>
      </c>
      <c r="AV305" s="43"/>
      <c r="AW305" s="43" t="s">
        <v>76</v>
      </c>
      <c r="AX305" s="43"/>
      <c r="AY305" s="43" t="s">
        <v>76</v>
      </c>
      <c r="AZ305" s="43"/>
      <c r="BA305" s="43" t="s">
        <v>76</v>
      </c>
      <c r="BB305" s="43"/>
      <c r="BC305" s="43" t="s">
        <v>76</v>
      </c>
      <c r="BD305" s="43"/>
      <c r="BE305" s="43" t="s">
        <v>76</v>
      </c>
      <c r="BF305" s="43" t="s">
        <v>76</v>
      </c>
      <c r="BG305" s="43" t="s">
        <v>76</v>
      </c>
      <c r="BH305" s="43" t="s">
        <v>76</v>
      </c>
      <c r="BI305" s="43" t="s">
        <v>76</v>
      </c>
      <c r="BJ305" s="43" t="s">
        <v>76</v>
      </c>
      <c r="BK305" s="43" t="s">
        <v>76</v>
      </c>
      <c r="BL305" s="43" t="s">
        <v>76</v>
      </c>
      <c r="BM305" s="43" t="s">
        <v>76</v>
      </c>
      <c r="BN305" s="36"/>
      <c r="BO305" s="36"/>
      <c r="BP305" s="36"/>
      <c r="BQ305" s="36"/>
    </row>
    <row r="306" spans="1:69" ht="141.75" customHeight="1">
      <c r="A306" s="36"/>
      <c r="B306" s="36" t="s">
        <v>88</v>
      </c>
      <c r="C306" s="80" t="s">
        <v>2265</v>
      </c>
      <c r="D306" s="80" t="s">
        <v>70</v>
      </c>
      <c r="E306" s="109" t="s">
        <v>2266</v>
      </c>
      <c r="F306" s="42">
        <v>2021</v>
      </c>
      <c r="G306" s="129">
        <v>41765</v>
      </c>
      <c r="H306" s="36" t="s">
        <v>2267</v>
      </c>
      <c r="I306" s="36" t="s">
        <v>2268</v>
      </c>
      <c r="J306" s="36" t="s">
        <v>2269</v>
      </c>
      <c r="K306" s="42" t="s">
        <v>74</v>
      </c>
      <c r="L306" s="36" t="s">
        <v>141</v>
      </c>
      <c r="M306" s="129">
        <v>41662</v>
      </c>
      <c r="N306" s="85" t="s">
        <v>339</v>
      </c>
      <c r="O306" s="125">
        <v>1</v>
      </c>
      <c r="P306" s="36" t="s">
        <v>1506</v>
      </c>
      <c r="Q306" s="36" t="s">
        <v>131</v>
      </c>
      <c r="R306" s="36" t="s">
        <v>2270</v>
      </c>
      <c r="S306" s="36" t="s">
        <v>2271</v>
      </c>
      <c r="T306" s="147">
        <v>739200000</v>
      </c>
      <c r="U306" s="163">
        <v>1392000000</v>
      </c>
      <c r="V306" s="147">
        <v>0</v>
      </c>
      <c r="W306" s="209">
        <v>203122920</v>
      </c>
      <c r="X306" s="145" t="s">
        <v>472</v>
      </c>
      <c r="Y306" s="36" t="s">
        <v>1011</v>
      </c>
      <c r="Z306" s="36" t="s">
        <v>1334</v>
      </c>
      <c r="AA306" s="36" t="s">
        <v>1115</v>
      </c>
      <c r="AB306" s="36" t="s">
        <v>130</v>
      </c>
      <c r="AC306" s="36" t="s">
        <v>95</v>
      </c>
      <c r="AD306" s="36" t="s">
        <v>2272</v>
      </c>
      <c r="AE306" s="36" t="s">
        <v>1105</v>
      </c>
      <c r="AF306" s="36" t="s">
        <v>131</v>
      </c>
      <c r="AG306" s="36" t="s">
        <v>112</v>
      </c>
      <c r="AH306" s="129">
        <v>44783</v>
      </c>
      <c r="AI306" s="36" t="s">
        <v>87</v>
      </c>
      <c r="AJ306" s="43" t="s">
        <v>88</v>
      </c>
      <c r="AK306" s="44" t="s">
        <v>76</v>
      </c>
      <c r="AL306" s="44" t="s">
        <v>76</v>
      </c>
      <c r="AM306" s="44" t="s">
        <v>76</v>
      </c>
      <c r="AN306" s="44" t="s">
        <v>76</v>
      </c>
      <c r="AO306" s="44" t="s">
        <v>76</v>
      </c>
      <c r="AP306" s="44" t="s">
        <v>76</v>
      </c>
      <c r="AQ306" s="44" t="s">
        <v>76</v>
      </c>
      <c r="AR306" s="44" t="s">
        <v>76</v>
      </c>
      <c r="AS306" s="44" t="s">
        <v>76</v>
      </c>
      <c r="AT306" s="44" t="s">
        <v>76</v>
      </c>
      <c r="AU306" s="44" t="s">
        <v>76</v>
      </c>
      <c r="AV306" s="44"/>
      <c r="AW306" s="44" t="s">
        <v>76</v>
      </c>
      <c r="AX306" s="44"/>
      <c r="AY306" s="44" t="s">
        <v>76</v>
      </c>
      <c r="AZ306" s="44"/>
      <c r="BA306" s="44" t="s">
        <v>76</v>
      </c>
      <c r="BB306" s="44"/>
      <c r="BC306" s="44" t="s">
        <v>76</v>
      </c>
      <c r="BD306" s="44"/>
      <c r="BE306" s="44" t="s">
        <v>76</v>
      </c>
      <c r="BF306" s="44" t="s">
        <v>76</v>
      </c>
      <c r="BG306" s="44" t="s">
        <v>76</v>
      </c>
      <c r="BH306" s="44" t="s">
        <v>76</v>
      </c>
      <c r="BI306" s="44" t="s">
        <v>76</v>
      </c>
      <c r="BJ306" s="44" t="s">
        <v>76</v>
      </c>
      <c r="BK306" s="44" t="s">
        <v>76</v>
      </c>
      <c r="BL306" s="44" t="s">
        <v>76</v>
      </c>
      <c r="BM306" s="44" t="s">
        <v>76</v>
      </c>
      <c r="BN306" s="36"/>
      <c r="BO306" s="36"/>
      <c r="BP306" s="36"/>
      <c r="BQ306" s="36"/>
    </row>
    <row r="307" spans="1:69" ht="154.5" customHeight="1">
      <c r="A307" s="36"/>
      <c r="B307" s="36" t="s">
        <v>84</v>
      </c>
      <c r="C307" s="80" t="s">
        <v>846</v>
      </c>
      <c r="D307" s="80" t="s">
        <v>1078</v>
      </c>
      <c r="E307" s="109" t="s">
        <v>2273</v>
      </c>
      <c r="F307" s="42">
        <v>2021</v>
      </c>
      <c r="G307" s="146">
        <v>44329</v>
      </c>
      <c r="H307" s="42" t="s">
        <v>2274</v>
      </c>
      <c r="I307" s="36" t="s">
        <v>1276</v>
      </c>
      <c r="J307" s="36" t="s">
        <v>76</v>
      </c>
      <c r="K307" s="42" t="s">
        <v>74</v>
      </c>
      <c r="L307" s="37" t="s">
        <v>157</v>
      </c>
      <c r="M307" s="129">
        <v>44327</v>
      </c>
      <c r="N307" s="85" t="s">
        <v>191</v>
      </c>
      <c r="O307" s="85" t="s">
        <v>76</v>
      </c>
      <c r="P307" s="36" t="s">
        <v>1850</v>
      </c>
      <c r="Q307" s="36" t="s">
        <v>131</v>
      </c>
      <c r="R307" s="36" t="s">
        <v>2275</v>
      </c>
      <c r="S307" s="36" t="s">
        <v>948</v>
      </c>
      <c r="T307" s="106">
        <v>0</v>
      </c>
      <c r="U307" s="107">
        <v>0</v>
      </c>
      <c r="V307" s="106">
        <v>0</v>
      </c>
      <c r="W307" s="135">
        <v>0</v>
      </c>
      <c r="X307" s="82" t="s">
        <v>76</v>
      </c>
      <c r="Y307" s="36" t="s">
        <v>1011</v>
      </c>
      <c r="Z307" s="36" t="s">
        <v>1334</v>
      </c>
      <c r="AA307" s="36" t="s">
        <v>1133</v>
      </c>
      <c r="AB307" s="36" t="s">
        <v>100</v>
      </c>
      <c r="AC307" s="36" t="s">
        <v>429</v>
      </c>
      <c r="AD307" s="36" t="s">
        <v>2276</v>
      </c>
      <c r="AE307" s="36" t="s">
        <v>2277</v>
      </c>
      <c r="AF307" s="36" t="s">
        <v>131</v>
      </c>
      <c r="AG307" s="36" t="s">
        <v>225</v>
      </c>
      <c r="AH307" s="129">
        <v>44629</v>
      </c>
      <c r="AI307" s="36" t="s">
        <v>547</v>
      </c>
      <c r="AJ307" s="43" t="s">
        <v>84</v>
      </c>
      <c r="AK307" s="44" t="s">
        <v>76</v>
      </c>
      <c r="AL307" s="43" t="s">
        <v>76</v>
      </c>
      <c r="AM307" s="36"/>
      <c r="AN307" s="43" t="s">
        <v>76</v>
      </c>
      <c r="AO307" s="43" t="s">
        <v>76</v>
      </c>
      <c r="AP307" s="43" t="s">
        <v>76</v>
      </c>
      <c r="AQ307" s="43" t="s">
        <v>76</v>
      </c>
      <c r="AR307" s="36"/>
      <c r="AS307" s="43" t="s">
        <v>76</v>
      </c>
      <c r="AT307" s="43" t="s">
        <v>76</v>
      </c>
      <c r="AU307" s="43" t="s">
        <v>76</v>
      </c>
      <c r="AV307" s="43"/>
      <c r="AW307" s="43" t="s">
        <v>76</v>
      </c>
      <c r="AX307" s="43"/>
      <c r="AY307" s="43" t="s">
        <v>76</v>
      </c>
      <c r="AZ307" s="43"/>
      <c r="BA307" s="43" t="s">
        <v>76</v>
      </c>
      <c r="BB307" s="43"/>
      <c r="BC307" s="43" t="s">
        <v>76</v>
      </c>
      <c r="BD307" s="43"/>
      <c r="BE307" s="43" t="s">
        <v>76</v>
      </c>
      <c r="BF307" s="43" t="s">
        <v>76</v>
      </c>
      <c r="BG307" s="43" t="s">
        <v>76</v>
      </c>
      <c r="BH307" s="43" t="s">
        <v>76</v>
      </c>
      <c r="BI307" s="43" t="s">
        <v>76</v>
      </c>
      <c r="BJ307" s="43" t="s">
        <v>76</v>
      </c>
      <c r="BK307" s="43" t="s">
        <v>76</v>
      </c>
      <c r="BL307" s="43" t="s">
        <v>76</v>
      </c>
      <c r="BM307" s="43" t="s">
        <v>76</v>
      </c>
      <c r="BN307" s="36"/>
      <c r="BO307" s="36"/>
      <c r="BP307" s="36"/>
      <c r="BQ307" s="36"/>
    </row>
    <row r="308" spans="1:69" ht="141.75" customHeight="1">
      <c r="A308" s="36"/>
      <c r="B308" s="36" t="s">
        <v>84</v>
      </c>
      <c r="C308" s="80" t="s">
        <v>846</v>
      </c>
      <c r="D308" s="80" t="s">
        <v>1078</v>
      </c>
      <c r="E308" s="109" t="s">
        <v>2278</v>
      </c>
      <c r="F308" s="42">
        <v>2021</v>
      </c>
      <c r="G308" s="146">
        <v>44489</v>
      </c>
      <c r="H308" s="42" t="s">
        <v>2274</v>
      </c>
      <c r="I308" s="36" t="s">
        <v>1276</v>
      </c>
      <c r="J308" s="36" t="s">
        <v>76</v>
      </c>
      <c r="K308" s="42" t="s">
        <v>74</v>
      </c>
      <c r="L308" s="37" t="s">
        <v>157</v>
      </c>
      <c r="M308" s="129" t="s">
        <v>1928</v>
      </c>
      <c r="N308" s="85" t="s">
        <v>191</v>
      </c>
      <c r="O308" s="85" t="s">
        <v>76</v>
      </c>
      <c r="P308" s="36" t="s">
        <v>1850</v>
      </c>
      <c r="Q308" s="36" t="s">
        <v>131</v>
      </c>
      <c r="R308" s="36" t="s">
        <v>2279</v>
      </c>
      <c r="S308" s="36" t="s">
        <v>948</v>
      </c>
      <c r="T308" s="106">
        <v>0</v>
      </c>
      <c r="U308" s="107">
        <v>0</v>
      </c>
      <c r="V308" s="106">
        <v>0</v>
      </c>
      <c r="W308" s="135">
        <v>0</v>
      </c>
      <c r="X308" s="82" t="s">
        <v>76</v>
      </c>
      <c r="Y308" s="36" t="s">
        <v>1114</v>
      </c>
      <c r="Z308" s="36" t="s">
        <v>1746</v>
      </c>
      <c r="AA308" s="36" t="s">
        <v>1746</v>
      </c>
      <c r="AB308" s="36" t="s">
        <v>100</v>
      </c>
      <c r="AC308" s="36" t="s">
        <v>429</v>
      </c>
      <c r="AD308" s="36" t="s">
        <v>1730</v>
      </c>
      <c r="AE308" s="36" t="s">
        <v>1731</v>
      </c>
      <c r="AF308" s="36" t="s">
        <v>131</v>
      </c>
      <c r="AG308" s="36" t="s">
        <v>85</v>
      </c>
      <c r="AH308" s="129"/>
      <c r="AI308" s="36" t="s">
        <v>547</v>
      </c>
      <c r="AJ308" s="43" t="s">
        <v>84</v>
      </c>
      <c r="AK308" s="44" t="s">
        <v>76</v>
      </c>
      <c r="AL308" s="43" t="s">
        <v>76</v>
      </c>
      <c r="AM308" s="36" t="s">
        <v>76</v>
      </c>
      <c r="AN308" s="43" t="s">
        <v>76</v>
      </c>
      <c r="AO308" s="43" t="s">
        <v>76</v>
      </c>
      <c r="AP308" s="43" t="s">
        <v>76</v>
      </c>
      <c r="AQ308" s="43" t="s">
        <v>76</v>
      </c>
      <c r="AR308" s="36"/>
      <c r="AS308" s="43" t="s">
        <v>76</v>
      </c>
      <c r="AT308" s="43" t="s">
        <v>76</v>
      </c>
      <c r="AU308" s="43" t="s">
        <v>76</v>
      </c>
      <c r="AV308" s="43"/>
      <c r="AW308" s="43" t="s">
        <v>76</v>
      </c>
      <c r="AX308" s="43"/>
      <c r="AY308" s="43" t="s">
        <v>76</v>
      </c>
      <c r="AZ308" s="43"/>
      <c r="BA308" s="43" t="s">
        <v>76</v>
      </c>
      <c r="BB308" s="43"/>
      <c r="BC308" s="43" t="s">
        <v>76</v>
      </c>
      <c r="BD308" s="43"/>
      <c r="BE308" s="43" t="s">
        <v>76</v>
      </c>
      <c r="BF308" s="43" t="s">
        <v>76</v>
      </c>
      <c r="BG308" s="43" t="s">
        <v>76</v>
      </c>
      <c r="BH308" s="43" t="s">
        <v>76</v>
      </c>
      <c r="BI308" s="43" t="s">
        <v>76</v>
      </c>
      <c r="BJ308" s="43" t="s">
        <v>76</v>
      </c>
      <c r="BK308" s="43" t="s">
        <v>76</v>
      </c>
      <c r="BL308" s="43" t="s">
        <v>76</v>
      </c>
      <c r="BM308" s="43" t="s">
        <v>76</v>
      </c>
      <c r="BN308" s="36"/>
      <c r="BO308" s="36"/>
      <c r="BP308" s="36"/>
      <c r="BQ308" s="36"/>
    </row>
    <row r="309" spans="1:69" ht="154.5" customHeight="1">
      <c r="A309" s="36"/>
      <c r="B309" s="36" t="s">
        <v>84</v>
      </c>
      <c r="C309" s="80" t="s">
        <v>846</v>
      </c>
      <c r="D309" s="80" t="s">
        <v>1078</v>
      </c>
      <c r="E309" s="109" t="s">
        <v>2280</v>
      </c>
      <c r="F309" s="42">
        <v>2021</v>
      </c>
      <c r="G309" s="146">
        <v>44406</v>
      </c>
      <c r="H309" s="42" t="s">
        <v>2281</v>
      </c>
      <c r="I309" s="42" t="s">
        <v>2281</v>
      </c>
      <c r="J309" s="36" t="s">
        <v>76</v>
      </c>
      <c r="K309" s="42" t="s">
        <v>74</v>
      </c>
      <c r="L309" s="36" t="s">
        <v>1217</v>
      </c>
      <c r="M309" s="129" t="s">
        <v>1928</v>
      </c>
      <c r="N309" s="85" t="s">
        <v>191</v>
      </c>
      <c r="O309" s="85" t="s">
        <v>76</v>
      </c>
      <c r="P309" s="36" t="s">
        <v>2282</v>
      </c>
      <c r="Q309" s="36" t="s">
        <v>131</v>
      </c>
      <c r="R309" s="36" t="s">
        <v>2283</v>
      </c>
      <c r="S309" s="36" t="s">
        <v>2284</v>
      </c>
      <c r="T309" s="106">
        <v>19089467</v>
      </c>
      <c r="U309" s="107">
        <v>0</v>
      </c>
      <c r="V309" s="106">
        <v>0</v>
      </c>
      <c r="W309" s="135">
        <v>0</v>
      </c>
      <c r="X309" s="82" t="s">
        <v>76</v>
      </c>
      <c r="Y309" s="36" t="s">
        <v>1114</v>
      </c>
      <c r="Z309" s="36" t="s">
        <v>763</v>
      </c>
      <c r="AA309" s="36" t="s">
        <v>2285</v>
      </c>
      <c r="AB309" s="42" t="s">
        <v>80</v>
      </c>
      <c r="AC309" s="36" t="s">
        <v>81</v>
      </c>
      <c r="AD309" s="36" t="s">
        <v>2286</v>
      </c>
      <c r="AE309" s="36" t="s">
        <v>1731</v>
      </c>
      <c r="AF309" s="36" t="s">
        <v>131</v>
      </c>
      <c r="AG309" s="36" t="s">
        <v>85</v>
      </c>
      <c r="AH309" s="129"/>
      <c r="AI309" s="36" t="s">
        <v>547</v>
      </c>
      <c r="AJ309" s="43" t="s">
        <v>84</v>
      </c>
      <c r="AK309" s="44" t="s">
        <v>76</v>
      </c>
      <c r="AL309" s="43" t="s">
        <v>76</v>
      </c>
      <c r="AM309" s="36" t="s">
        <v>76</v>
      </c>
      <c r="AN309" s="43" t="s">
        <v>76</v>
      </c>
      <c r="AO309" s="43" t="s">
        <v>76</v>
      </c>
      <c r="AP309" s="43" t="s">
        <v>76</v>
      </c>
      <c r="AQ309" s="36" t="s">
        <v>76</v>
      </c>
      <c r="AR309" s="36"/>
      <c r="AS309" s="43" t="s">
        <v>76</v>
      </c>
      <c r="AT309" s="43" t="s">
        <v>76</v>
      </c>
      <c r="AU309" s="43" t="s">
        <v>76</v>
      </c>
      <c r="AV309" s="43"/>
      <c r="AW309" s="43" t="s">
        <v>76</v>
      </c>
      <c r="AX309" s="43"/>
      <c r="AY309" s="43" t="s">
        <v>76</v>
      </c>
      <c r="AZ309" s="43"/>
      <c r="BA309" s="43" t="s">
        <v>76</v>
      </c>
      <c r="BB309" s="43"/>
      <c r="BC309" s="43" t="s">
        <v>76</v>
      </c>
      <c r="BD309" s="43"/>
      <c r="BE309" s="43" t="s">
        <v>76</v>
      </c>
      <c r="BF309" s="43" t="s">
        <v>76</v>
      </c>
      <c r="BG309" s="43" t="s">
        <v>76</v>
      </c>
      <c r="BH309" s="43" t="s">
        <v>76</v>
      </c>
      <c r="BI309" s="43" t="s">
        <v>76</v>
      </c>
      <c r="BJ309" s="43" t="s">
        <v>76</v>
      </c>
      <c r="BK309" s="43" t="s">
        <v>76</v>
      </c>
      <c r="BL309" s="43" t="s">
        <v>76</v>
      </c>
      <c r="BM309" s="43" t="s">
        <v>76</v>
      </c>
      <c r="BN309" s="36"/>
      <c r="BO309" s="36"/>
      <c r="BP309" s="36"/>
      <c r="BQ309" s="36"/>
    </row>
    <row r="310" spans="1:69" ht="154.5" customHeight="1">
      <c r="A310" s="36"/>
      <c r="B310" s="36" t="s">
        <v>84</v>
      </c>
      <c r="C310" s="80" t="s">
        <v>846</v>
      </c>
      <c r="D310" s="80" t="s">
        <v>1078</v>
      </c>
      <c r="E310" s="109" t="s">
        <v>2287</v>
      </c>
      <c r="F310" s="42">
        <v>2021</v>
      </c>
      <c r="G310" s="146">
        <v>44414</v>
      </c>
      <c r="H310" s="42" t="s">
        <v>2288</v>
      </c>
      <c r="I310" s="36" t="s">
        <v>2289</v>
      </c>
      <c r="J310" s="36" t="s">
        <v>2290</v>
      </c>
      <c r="K310" s="42" t="s">
        <v>74</v>
      </c>
      <c r="L310" s="36" t="s">
        <v>91</v>
      </c>
      <c r="M310" s="129">
        <v>44414</v>
      </c>
      <c r="N310" s="85" t="s">
        <v>191</v>
      </c>
      <c r="O310" s="85" t="s">
        <v>76</v>
      </c>
      <c r="P310" s="36"/>
      <c r="Q310" s="36" t="s">
        <v>131</v>
      </c>
      <c r="R310" s="36" t="s">
        <v>2291</v>
      </c>
      <c r="S310" s="36" t="s">
        <v>2292</v>
      </c>
      <c r="T310" s="106">
        <v>13735744</v>
      </c>
      <c r="U310" s="107">
        <v>0</v>
      </c>
      <c r="V310" s="106">
        <v>0</v>
      </c>
      <c r="W310" s="135">
        <v>0</v>
      </c>
      <c r="X310" s="145" t="s">
        <v>1137</v>
      </c>
      <c r="Y310" s="36" t="s">
        <v>1114</v>
      </c>
      <c r="Z310" s="36" t="s">
        <v>1572</v>
      </c>
      <c r="AA310" s="36" t="s">
        <v>1572</v>
      </c>
      <c r="AB310" s="42" t="s">
        <v>80</v>
      </c>
      <c r="AC310" s="36" t="s">
        <v>81</v>
      </c>
      <c r="AD310" s="36" t="s">
        <v>2293</v>
      </c>
      <c r="AE310" s="36" t="s">
        <v>1272</v>
      </c>
      <c r="AF310" s="36" t="s">
        <v>131</v>
      </c>
      <c r="AG310" s="36" t="s">
        <v>85</v>
      </c>
      <c r="AH310" s="129"/>
      <c r="AI310" s="36" t="s">
        <v>547</v>
      </c>
      <c r="AJ310" s="43" t="s">
        <v>84</v>
      </c>
      <c r="AK310" s="44" t="s">
        <v>76</v>
      </c>
      <c r="AL310" s="43" t="s">
        <v>76</v>
      </c>
      <c r="AM310" s="36" t="s">
        <v>76</v>
      </c>
      <c r="AN310" s="43" t="s">
        <v>76</v>
      </c>
      <c r="AO310" s="43" t="s">
        <v>76</v>
      </c>
      <c r="AP310" s="43" t="s">
        <v>76</v>
      </c>
      <c r="AQ310" s="43" t="s">
        <v>76</v>
      </c>
      <c r="AR310" s="36"/>
      <c r="AS310" s="43" t="s">
        <v>76</v>
      </c>
      <c r="AT310" s="43" t="s">
        <v>76</v>
      </c>
      <c r="AU310" s="43" t="s">
        <v>76</v>
      </c>
      <c r="AV310" s="43"/>
      <c r="AW310" s="43" t="s">
        <v>76</v>
      </c>
      <c r="AX310" s="43"/>
      <c r="AY310" s="43" t="s">
        <v>76</v>
      </c>
      <c r="AZ310" s="43"/>
      <c r="BA310" s="43" t="s">
        <v>76</v>
      </c>
      <c r="BB310" s="43"/>
      <c r="BC310" s="43" t="s">
        <v>76</v>
      </c>
      <c r="BD310" s="43"/>
      <c r="BE310" s="43" t="s">
        <v>76</v>
      </c>
      <c r="BF310" s="43" t="s">
        <v>76</v>
      </c>
      <c r="BG310" s="43" t="s">
        <v>76</v>
      </c>
      <c r="BH310" s="43" t="s">
        <v>76</v>
      </c>
      <c r="BI310" s="43" t="s">
        <v>76</v>
      </c>
      <c r="BJ310" s="43" t="s">
        <v>76</v>
      </c>
      <c r="BK310" s="43" t="s">
        <v>76</v>
      </c>
      <c r="BL310" s="43" t="s">
        <v>76</v>
      </c>
      <c r="BM310" s="43" t="s">
        <v>76</v>
      </c>
      <c r="BN310" s="36"/>
      <c r="BO310" s="36"/>
      <c r="BP310" s="36"/>
      <c r="BQ310" s="36"/>
    </row>
    <row r="311" spans="1:69" ht="154.5" customHeight="1">
      <c r="A311" s="36"/>
      <c r="B311" s="36" t="s">
        <v>84</v>
      </c>
      <c r="C311" s="80" t="s">
        <v>846</v>
      </c>
      <c r="D311" s="80" t="s">
        <v>1078</v>
      </c>
      <c r="E311" s="109" t="s">
        <v>2294</v>
      </c>
      <c r="F311" s="42">
        <v>2021</v>
      </c>
      <c r="G311" s="146">
        <v>44349</v>
      </c>
      <c r="H311" s="42" t="s">
        <v>2295</v>
      </c>
      <c r="I311" s="36" t="s">
        <v>336</v>
      </c>
      <c r="J311" s="42" t="s">
        <v>658</v>
      </c>
      <c r="K311" s="42" t="s">
        <v>74</v>
      </c>
      <c r="L311" s="36" t="s">
        <v>331</v>
      </c>
      <c r="M311" s="129" t="s">
        <v>1928</v>
      </c>
      <c r="N311" s="85" t="s">
        <v>191</v>
      </c>
      <c r="O311" s="85" t="s">
        <v>76</v>
      </c>
      <c r="P311" s="36" t="s">
        <v>1331</v>
      </c>
      <c r="Q311" s="36" t="s">
        <v>131</v>
      </c>
      <c r="R311" s="36" t="s">
        <v>2296</v>
      </c>
      <c r="S311" s="36" t="s">
        <v>1674</v>
      </c>
      <c r="T311" s="106">
        <v>204862044</v>
      </c>
      <c r="U311" s="107">
        <v>0</v>
      </c>
      <c r="V311" s="106">
        <v>0</v>
      </c>
      <c r="W311" s="135">
        <v>0</v>
      </c>
      <c r="X311" s="145"/>
      <c r="Y311" s="36" t="s">
        <v>1114</v>
      </c>
      <c r="Z311" s="36" t="s">
        <v>1163</v>
      </c>
      <c r="AA311" s="36" t="s">
        <v>1163</v>
      </c>
      <c r="AB311" s="36" t="s">
        <v>100</v>
      </c>
      <c r="AC311" s="36" t="s">
        <v>429</v>
      </c>
      <c r="AD311" s="36" t="s">
        <v>2297</v>
      </c>
      <c r="AE311" s="36" t="s">
        <v>1731</v>
      </c>
      <c r="AF311" s="36" t="s">
        <v>131</v>
      </c>
      <c r="AG311" s="36" t="s">
        <v>85</v>
      </c>
      <c r="AH311" s="129"/>
      <c r="AI311" s="36" t="s">
        <v>547</v>
      </c>
      <c r="AJ311" s="43" t="s">
        <v>84</v>
      </c>
      <c r="AK311" s="44" t="s">
        <v>76</v>
      </c>
      <c r="AL311" s="43" t="s">
        <v>76</v>
      </c>
      <c r="AM311" s="36" t="s">
        <v>76</v>
      </c>
      <c r="AN311" s="43" t="s">
        <v>76</v>
      </c>
      <c r="AO311" s="43" t="s">
        <v>76</v>
      </c>
      <c r="AP311" s="43" t="s">
        <v>76</v>
      </c>
      <c r="AQ311" s="43" t="s">
        <v>76</v>
      </c>
      <c r="AR311" s="36"/>
      <c r="AS311" s="43" t="s">
        <v>76</v>
      </c>
      <c r="AT311" s="43" t="s">
        <v>76</v>
      </c>
      <c r="AU311" s="43" t="s">
        <v>76</v>
      </c>
      <c r="AV311" s="43"/>
      <c r="AW311" s="43" t="s">
        <v>76</v>
      </c>
      <c r="AX311" s="43"/>
      <c r="AY311" s="43" t="s">
        <v>76</v>
      </c>
      <c r="AZ311" s="43"/>
      <c r="BA311" s="43" t="s">
        <v>76</v>
      </c>
      <c r="BB311" s="43"/>
      <c r="BC311" s="43" t="s">
        <v>76</v>
      </c>
      <c r="BD311" s="43"/>
      <c r="BE311" s="43" t="s">
        <v>76</v>
      </c>
      <c r="BF311" s="43" t="s">
        <v>76</v>
      </c>
      <c r="BG311" s="43" t="s">
        <v>76</v>
      </c>
      <c r="BH311" s="43" t="s">
        <v>76</v>
      </c>
      <c r="BI311" s="43" t="s">
        <v>76</v>
      </c>
      <c r="BJ311" s="43" t="s">
        <v>76</v>
      </c>
      <c r="BK311" s="43" t="s">
        <v>76</v>
      </c>
      <c r="BL311" s="43" t="s">
        <v>76</v>
      </c>
      <c r="BM311" s="43" t="s">
        <v>76</v>
      </c>
      <c r="BN311" s="36"/>
      <c r="BO311" s="36"/>
      <c r="BP311" s="36"/>
      <c r="BQ311" s="36"/>
    </row>
    <row r="312" spans="1:69" ht="133.5" customHeight="1">
      <c r="A312" s="36"/>
      <c r="B312" s="36" t="s">
        <v>84</v>
      </c>
      <c r="C312" s="80" t="s">
        <v>846</v>
      </c>
      <c r="D312" s="80" t="s">
        <v>70</v>
      </c>
      <c r="E312" s="109" t="s">
        <v>2298</v>
      </c>
      <c r="F312" s="42">
        <v>2020</v>
      </c>
      <c r="G312" s="146">
        <v>44152</v>
      </c>
      <c r="H312" s="42" t="s">
        <v>513</v>
      </c>
      <c r="I312" s="36" t="s">
        <v>2299</v>
      </c>
      <c r="J312" s="36" t="s">
        <v>76</v>
      </c>
      <c r="K312" s="36" t="s">
        <v>448</v>
      </c>
      <c r="L312" s="135" t="s">
        <v>795</v>
      </c>
      <c r="M312" s="146">
        <v>44152</v>
      </c>
      <c r="N312" s="36" t="s">
        <v>191</v>
      </c>
      <c r="O312" s="36" t="s">
        <v>76</v>
      </c>
      <c r="P312" s="36" t="s">
        <v>76</v>
      </c>
      <c r="Q312" s="36" t="s">
        <v>131</v>
      </c>
      <c r="R312" s="36" t="s">
        <v>2300</v>
      </c>
      <c r="S312" s="36" t="s">
        <v>2301</v>
      </c>
      <c r="T312" s="106">
        <v>4612873000</v>
      </c>
      <c r="U312" s="107"/>
      <c r="V312" s="106"/>
      <c r="W312" s="211"/>
      <c r="X312" s="82" t="s">
        <v>76</v>
      </c>
      <c r="Y312" s="36" t="s">
        <v>1114</v>
      </c>
      <c r="Z312" s="36" t="s">
        <v>2302</v>
      </c>
      <c r="AA312" s="36" t="s">
        <v>2302</v>
      </c>
      <c r="AB312" s="36" t="s">
        <v>109</v>
      </c>
      <c r="AC312" s="36" t="s">
        <v>101</v>
      </c>
      <c r="AD312" s="36" t="s">
        <v>2303</v>
      </c>
      <c r="AE312" s="36" t="s">
        <v>2304</v>
      </c>
      <c r="AF312" s="36" t="s">
        <v>131</v>
      </c>
      <c r="AG312" s="36" t="s">
        <v>2305</v>
      </c>
      <c r="AH312" s="129"/>
      <c r="AI312" s="36" t="s">
        <v>301</v>
      </c>
      <c r="AJ312" s="43" t="s">
        <v>84</v>
      </c>
      <c r="AK312" s="43" t="s">
        <v>76</v>
      </c>
      <c r="AL312" s="43" t="s">
        <v>76</v>
      </c>
      <c r="AM312" s="43" t="s">
        <v>76</v>
      </c>
      <c r="AN312" s="43" t="s">
        <v>76</v>
      </c>
      <c r="AO312" s="43" t="s">
        <v>76</v>
      </c>
      <c r="AP312" s="43" t="s">
        <v>76</v>
      </c>
      <c r="AQ312" s="43" t="s">
        <v>76</v>
      </c>
      <c r="AR312" s="43" t="s">
        <v>76</v>
      </c>
      <c r="AS312" s="43" t="s">
        <v>76</v>
      </c>
      <c r="AT312" s="43" t="s">
        <v>76</v>
      </c>
      <c r="AU312" s="43" t="s">
        <v>76</v>
      </c>
      <c r="AV312" s="43"/>
      <c r="AW312" s="43" t="s">
        <v>76</v>
      </c>
      <c r="AX312" s="43"/>
      <c r="AY312" s="43" t="s">
        <v>76</v>
      </c>
      <c r="AZ312" s="43"/>
      <c r="BA312" s="43" t="s">
        <v>76</v>
      </c>
      <c r="BB312" s="43"/>
      <c r="BC312" s="43" t="s">
        <v>76</v>
      </c>
      <c r="BD312" s="43"/>
      <c r="BE312" s="43" t="s">
        <v>76</v>
      </c>
      <c r="BF312" s="43" t="s">
        <v>76</v>
      </c>
      <c r="BG312" s="43" t="s">
        <v>76</v>
      </c>
      <c r="BH312" s="43" t="s">
        <v>76</v>
      </c>
      <c r="BI312" s="43" t="s">
        <v>76</v>
      </c>
      <c r="BJ312" s="43" t="s">
        <v>76</v>
      </c>
      <c r="BK312" s="43" t="s">
        <v>76</v>
      </c>
      <c r="BL312" s="43" t="s">
        <v>76</v>
      </c>
      <c r="BM312" s="43" t="s">
        <v>76</v>
      </c>
      <c r="BN312" s="36"/>
      <c r="BO312" s="36"/>
      <c r="BP312" s="36"/>
      <c r="BQ312" s="36"/>
    </row>
    <row r="313" spans="1:69" ht="91.5" customHeight="1">
      <c r="A313" s="36"/>
      <c r="B313" s="36" t="s">
        <v>88</v>
      </c>
      <c r="C313" s="80" t="s">
        <v>2306</v>
      </c>
      <c r="D313" s="80" t="s">
        <v>70</v>
      </c>
      <c r="E313" s="190" t="s">
        <v>2307</v>
      </c>
      <c r="F313" s="36">
        <v>2020</v>
      </c>
      <c r="G313" s="129">
        <v>44110</v>
      </c>
      <c r="H313" s="42" t="s">
        <v>2308</v>
      </c>
      <c r="I313" s="36" t="s">
        <v>2309</v>
      </c>
      <c r="J313" s="80" t="s">
        <v>76</v>
      </c>
      <c r="K313" s="42" t="s">
        <v>74</v>
      </c>
      <c r="L313" s="36" t="s">
        <v>91</v>
      </c>
      <c r="M313" s="129">
        <v>44546</v>
      </c>
      <c r="N313" s="85" t="s">
        <v>339</v>
      </c>
      <c r="O313" s="85" t="s">
        <v>76</v>
      </c>
      <c r="P313" s="36" t="s">
        <v>1506</v>
      </c>
      <c r="Q313" s="36" t="s">
        <v>131</v>
      </c>
      <c r="R313" s="36" t="s">
        <v>2310</v>
      </c>
      <c r="S313" s="36" t="s">
        <v>1169</v>
      </c>
      <c r="T313" s="106">
        <v>71678736</v>
      </c>
      <c r="U313" s="107">
        <v>93159238.260000005</v>
      </c>
      <c r="V313" s="106">
        <v>0</v>
      </c>
      <c r="W313" s="108">
        <v>92915778</v>
      </c>
      <c r="X313" s="145" t="s">
        <v>472</v>
      </c>
      <c r="Y313" s="36" t="s">
        <v>1114</v>
      </c>
      <c r="Z313" s="36" t="s">
        <v>279</v>
      </c>
      <c r="AA313" s="36" t="s">
        <v>279</v>
      </c>
      <c r="AB313" s="36" t="s">
        <v>100</v>
      </c>
      <c r="AC313" s="36" t="s">
        <v>429</v>
      </c>
      <c r="AD313" s="36" t="s">
        <v>2311</v>
      </c>
      <c r="AE313" s="36" t="s">
        <v>2312</v>
      </c>
      <c r="AF313" s="36" t="s">
        <v>131</v>
      </c>
      <c r="AG313" s="36" t="s">
        <v>2313</v>
      </c>
      <c r="AH313" s="129">
        <v>45351</v>
      </c>
      <c r="AI313" s="36" t="s">
        <v>87</v>
      </c>
      <c r="AJ313" s="43" t="s">
        <v>88</v>
      </c>
      <c r="AK313" s="44" t="s">
        <v>76</v>
      </c>
      <c r="AL313" s="43" t="s">
        <v>76</v>
      </c>
      <c r="AM313" s="43" t="s">
        <v>76</v>
      </c>
      <c r="AN313" s="43" t="s">
        <v>76</v>
      </c>
      <c r="AO313" s="43" t="s">
        <v>76</v>
      </c>
      <c r="AP313" s="43" t="s">
        <v>76</v>
      </c>
      <c r="AQ313" s="43" t="s">
        <v>76</v>
      </c>
      <c r="AR313" s="43" t="s">
        <v>76</v>
      </c>
      <c r="AS313" s="43" t="s">
        <v>76</v>
      </c>
      <c r="AT313" s="43" t="s">
        <v>76</v>
      </c>
      <c r="AU313" s="43" t="s">
        <v>76</v>
      </c>
      <c r="AV313" s="43"/>
      <c r="AW313" s="43" t="s">
        <v>76</v>
      </c>
      <c r="AX313" s="43"/>
      <c r="AY313" s="43" t="s">
        <v>76</v>
      </c>
      <c r="AZ313" s="43"/>
      <c r="BA313" s="43" t="s">
        <v>76</v>
      </c>
      <c r="BB313" s="43"/>
      <c r="BC313" s="43" t="s">
        <v>76</v>
      </c>
      <c r="BD313" s="43"/>
      <c r="BE313" s="43" t="s">
        <v>76</v>
      </c>
      <c r="BF313" s="43" t="s">
        <v>76</v>
      </c>
      <c r="BG313" s="43" t="s">
        <v>76</v>
      </c>
      <c r="BH313" s="43" t="s">
        <v>76</v>
      </c>
      <c r="BI313" s="43" t="s">
        <v>76</v>
      </c>
      <c r="BJ313" s="43" t="s">
        <v>76</v>
      </c>
      <c r="BK313" s="43" t="s">
        <v>76</v>
      </c>
      <c r="BL313" s="43" t="s">
        <v>76</v>
      </c>
      <c r="BM313" s="43" t="s">
        <v>76</v>
      </c>
      <c r="BN313" s="36"/>
      <c r="BO313" s="36"/>
      <c r="BP313" s="36"/>
      <c r="BQ313" s="36"/>
    </row>
    <row r="314" spans="1:69" ht="91.5" customHeight="1">
      <c r="A314" s="36"/>
      <c r="B314" s="36" t="s">
        <v>88</v>
      </c>
      <c r="C314" s="80" t="s">
        <v>2314</v>
      </c>
      <c r="D314" s="80" t="s">
        <v>70</v>
      </c>
      <c r="E314" s="190" t="s">
        <v>2315</v>
      </c>
      <c r="F314" s="36">
        <v>2019</v>
      </c>
      <c r="G314" s="129">
        <v>43497</v>
      </c>
      <c r="H314" s="42" t="s">
        <v>2316</v>
      </c>
      <c r="I314" s="36" t="s">
        <v>2317</v>
      </c>
      <c r="J314" s="80" t="s">
        <v>76</v>
      </c>
      <c r="K314" s="42" t="s">
        <v>74</v>
      </c>
      <c r="L314" s="36" t="s">
        <v>91</v>
      </c>
      <c r="M314" s="129">
        <v>44676</v>
      </c>
      <c r="N314" s="85" t="s">
        <v>339</v>
      </c>
      <c r="O314" s="85" t="s">
        <v>76</v>
      </c>
      <c r="P314" s="36" t="s">
        <v>1100</v>
      </c>
      <c r="Q314" s="36" t="s">
        <v>131</v>
      </c>
      <c r="R314" s="36" t="s">
        <v>2318</v>
      </c>
      <c r="S314" s="36" t="s">
        <v>2319</v>
      </c>
      <c r="T314" s="106">
        <v>700000000</v>
      </c>
      <c r="U314" s="107">
        <v>869662706.13999999</v>
      </c>
      <c r="V314" s="106">
        <v>827434398</v>
      </c>
      <c r="W314" s="135">
        <v>0</v>
      </c>
      <c r="X314" s="145" t="s">
        <v>254</v>
      </c>
      <c r="Y314" s="36" t="s">
        <v>1114</v>
      </c>
      <c r="Z314" s="36" t="s">
        <v>1974</v>
      </c>
      <c r="AA314" s="36" t="s">
        <v>1974</v>
      </c>
      <c r="AB314" s="36" t="s">
        <v>100</v>
      </c>
      <c r="AC314" s="36" t="s">
        <v>429</v>
      </c>
      <c r="AD314" s="36" t="s">
        <v>2320</v>
      </c>
      <c r="AE314" s="36" t="s">
        <v>1272</v>
      </c>
      <c r="AF314" s="36" t="s">
        <v>131</v>
      </c>
      <c r="AG314" s="36" t="s">
        <v>112</v>
      </c>
      <c r="AH314" s="129"/>
      <c r="AI314" s="36" t="s">
        <v>87</v>
      </c>
      <c r="AJ314" s="43" t="s">
        <v>88</v>
      </c>
      <c r="AK314" s="44" t="s">
        <v>76</v>
      </c>
      <c r="AL314" s="44" t="s">
        <v>76</v>
      </c>
      <c r="AM314" s="43" t="s">
        <v>76</v>
      </c>
      <c r="AN314" s="43" t="s">
        <v>76</v>
      </c>
      <c r="AO314" s="43" t="s">
        <v>76</v>
      </c>
      <c r="AP314" s="43" t="s">
        <v>76</v>
      </c>
      <c r="AQ314" s="43" t="s">
        <v>76</v>
      </c>
      <c r="AR314" s="43" t="s">
        <v>76</v>
      </c>
      <c r="AS314" s="43" t="s">
        <v>76</v>
      </c>
      <c r="AT314" s="43" t="s">
        <v>76</v>
      </c>
      <c r="AU314" s="43" t="s">
        <v>76</v>
      </c>
      <c r="AV314" s="43"/>
      <c r="AW314" s="43" t="s">
        <v>76</v>
      </c>
      <c r="AX314" s="43"/>
      <c r="AY314" s="43" t="s">
        <v>76</v>
      </c>
      <c r="AZ314" s="43"/>
      <c r="BA314" s="43" t="s">
        <v>76</v>
      </c>
      <c r="BB314" s="43"/>
      <c r="BC314" s="43" t="s">
        <v>76</v>
      </c>
      <c r="BD314" s="43"/>
      <c r="BE314" s="43" t="s">
        <v>76</v>
      </c>
      <c r="BF314" s="43" t="s">
        <v>76</v>
      </c>
      <c r="BG314" s="43" t="s">
        <v>76</v>
      </c>
      <c r="BH314" s="43" t="s">
        <v>76</v>
      </c>
      <c r="BI314" s="43" t="s">
        <v>76</v>
      </c>
      <c r="BJ314" s="43" t="s">
        <v>76</v>
      </c>
      <c r="BK314" s="43" t="s">
        <v>76</v>
      </c>
      <c r="BL314" s="43" t="s">
        <v>76</v>
      </c>
      <c r="BM314" s="43" t="s">
        <v>76</v>
      </c>
      <c r="BN314" s="36"/>
      <c r="BO314" s="36"/>
      <c r="BP314" s="36"/>
      <c r="BQ314" s="36"/>
    </row>
    <row r="315" spans="1:69" ht="141.75" customHeight="1">
      <c r="A315" s="36"/>
      <c r="B315" s="36" t="s">
        <v>88</v>
      </c>
      <c r="C315" s="80" t="s">
        <v>2321</v>
      </c>
      <c r="D315" s="80" t="s">
        <v>70</v>
      </c>
      <c r="E315" s="190" t="s">
        <v>2322</v>
      </c>
      <c r="F315" s="42">
        <v>2021</v>
      </c>
      <c r="G315" s="146">
        <v>44326</v>
      </c>
      <c r="H315" s="42" t="s">
        <v>2323</v>
      </c>
      <c r="I315" s="36" t="s">
        <v>1762</v>
      </c>
      <c r="J315" s="36" t="s">
        <v>2324</v>
      </c>
      <c r="K315" s="42" t="s">
        <v>74</v>
      </c>
      <c r="L315" s="36" t="s">
        <v>141</v>
      </c>
      <c r="M315" s="129">
        <v>44489</v>
      </c>
      <c r="N315" s="85" t="s">
        <v>360</v>
      </c>
      <c r="O315" s="125">
        <v>0.3</v>
      </c>
      <c r="P315" s="36" t="s">
        <v>1331</v>
      </c>
      <c r="Q315" s="36" t="s">
        <v>131</v>
      </c>
      <c r="R315" s="36" t="s">
        <v>2325</v>
      </c>
      <c r="S315" s="36" t="s">
        <v>2326</v>
      </c>
      <c r="T315" s="106">
        <v>566280572</v>
      </c>
      <c r="U315" s="107">
        <v>719528334.19000006</v>
      </c>
      <c r="V315" s="106">
        <v>210168431</v>
      </c>
      <c r="W315" s="135">
        <v>0</v>
      </c>
      <c r="X315" s="145" t="s">
        <v>472</v>
      </c>
      <c r="Y315" s="36" t="s">
        <v>1114</v>
      </c>
      <c r="Z315" s="36" t="s">
        <v>763</v>
      </c>
      <c r="AA315" s="36" t="s">
        <v>763</v>
      </c>
      <c r="AB315" s="42" t="s">
        <v>80</v>
      </c>
      <c r="AC315" s="36" t="s">
        <v>81</v>
      </c>
      <c r="AD315" s="36" t="s">
        <v>2327</v>
      </c>
      <c r="AE315" s="36" t="s">
        <v>676</v>
      </c>
      <c r="AF315" s="36" t="s">
        <v>131</v>
      </c>
      <c r="AG315" s="36" t="s">
        <v>85</v>
      </c>
      <c r="AH315" s="129"/>
      <c r="AI315" s="36" t="s">
        <v>87</v>
      </c>
      <c r="AJ315" s="43" t="s">
        <v>88</v>
      </c>
      <c r="AK315" s="44" t="s">
        <v>76</v>
      </c>
      <c r="AL315" s="44" t="s">
        <v>76</v>
      </c>
      <c r="AM315" s="44" t="s">
        <v>76</v>
      </c>
      <c r="AN315" s="44" t="s">
        <v>76</v>
      </c>
      <c r="AO315" s="44" t="s">
        <v>76</v>
      </c>
      <c r="AP315" s="44" t="s">
        <v>76</v>
      </c>
      <c r="AQ315" s="44" t="s">
        <v>76</v>
      </c>
      <c r="AR315" s="44" t="s">
        <v>76</v>
      </c>
      <c r="AS315" s="44" t="s">
        <v>76</v>
      </c>
      <c r="AT315" s="44" t="s">
        <v>76</v>
      </c>
      <c r="AU315" s="44" t="s">
        <v>76</v>
      </c>
      <c r="AV315" s="44"/>
      <c r="AW315" s="44" t="s">
        <v>76</v>
      </c>
      <c r="AX315" s="44"/>
      <c r="AY315" s="44" t="s">
        <v>76</v>
      </c>
      <c r="AZ315" s="44"/>
      <c r="BA315" s="44" t="s">
        <v>76</v>
      </c>
      <c r="BB315" s="44"/>
      <c r="BC315" s="44" t="s">
        <v>76</v>
      </c>
      <c r="BD315" s="44"/>
      <c r="BE315" s="44" t="s">
        <v>76</v>
      </c>
      <c r="BF315" s="44" t="s">
        <v>76</v>
      </c>
      <c r="BG315" s="44" t="s">
        <v>76</v>
      </c>
      <c r="BH315" s="44" t="s">
        <v>76</v>
      </c>
      <c r="BI315" s="44" t="s">
        <v>76</v>
      </c>
      <c r="BJ315" s="44" t="s">
        <v>76</v>
      </c>
      <c r="BK315" s="44" t="s">
        <v>76</v>
      </c>
      <c r="BL315" s="44" t="s">
        <v>76</v>
      </c>
      <c r="BM315" s="44" t="s">
        <v>76</v>
      </c>
      <c r="BN315" s="36"/>
      <c r="BO315" s="36"/>
      <c r="BP315" s="36"/>
      <c r="BQ315" s="36"/>
    </row>
    <row r="316" spans="1:69" ht="154.5" customHeight="1">
      <c r="A316" s="36"/>
      <c r="B316" s="36" t="s">
        <v>88</v>
      </c>
      <c r="C316" s="80" t="s">
        <v>2328</v>
      </c>
      <c r="D316" s="80" t="s">
        <v>70</v>
      </c>
      <c r="E316" s="109" t="s">
        <v>2329</v>
      </c>
      <c r="F316" s="42">
        <v>2021</v>
      </c>
      <c r="G316" s="146">
        <v>44319</v>
      </c>
      <c r="H316" s="42" t="s">
        <v>2330</v>
      </c>
      <c r="I316" s="36" t="s">
        <v>2331</v>
      </c>
      <c r="J316" s="36" t="s">
        <v>76</v>
      </c>
      <c r="K316" s="42" t="s">
        <v>74</v>
      </c>
      <c r="L316" s="36" t="s">
        <v>91</v>
      </c>
      <c r="M316" s="129">
        <v>44260</v>
      </c>
      <c r="N316" s="85" t="s">
        <v>208</v>
      </c>
      <c r="O316" s="85" t="s">
        <v>76</v>
      </c>
      <c r="P316" s="36" t="s">
        <v>1292</v>
      </c>
      <c r="Q316" s="36" t="s">
        <v>131</v>
      </c>
      <c r="R316" s="36" t="s">
        <v>2332</v>
      </c>
      <c r="S316" s="36" t="s">
        <v>2333</v>
      </c>
      <c r="T316" s="106">
        <v>440858177</v>
      </c>
      <c r="U316" s="107">
        <v>567059975.22000003</v>
      </c>
      <c r="V316" s="106">
        <v>511455068</v>
      </c>
      <c r="W316" s="211">
        <v>0</v>
      </c>
      <c r="X316" s="145" t="s">
        <v>472</v>
      </c>
      <c r="Y316" s="36" t="s">
        <v>1114</v>
      </c>
      <c r="Z316" s="36" t="s">
        <v>763</v>
      </c>
      <c r="AA316" s="36" t="s">
        <v>763</v>
      </c>
      <c r="AB316" s="36" t="s">
        <v>109</v>
      </c>
      <c r="AC316" s="36" t="s">
        <v>101</v>
      </c>
      <c r="AD316" s="36" t="s">
        <v>2334</v>
      </c>
      <c r="AE316" s="36" t="s">
        <v>676</v>
      </c>
      <c r="AF316" s="36" t="s">
        <v>131</v>
      </c>
      <c r="AG316" s="36" t="s">
        <v>225</v>
      </c>
      <c r="AH316" s="129"/>
      <c r="AI316" s="36" t="s">
        <v>87</v>
      </c>
      <c r="AJ316" s="43" t="s">
        <v>88</v>
      </c>
      <c r="AK316" s="44" t="s">
        <v>76</v>
      </c>
      <c r="AL316" s="44" t="s">
        <v>76</v>
      </c>
      <c r="AM316" s="44" t="s">
        <v>76</v>
      </c>
      <c r="AN316" s="44" t="s">
        <v>76</v>
      </c>
      <c r="AO316" s="44" t="s">
        <v>76</v>
      </c>
      <c r="AP316" s="44" t="s">
        <v>76</v>
      </c>
      <c r="AQ316" s="44" t="s">
        <v>76</v>
      </c>
      <c r="AR316" s="44" t="s">
        <v>76</v>
      </c>
      <c r="AS316" s="44" t="s">
        <v>76</v>
      </c>
      <c r="AT316" s="44" t="s">
        <v>76</v>
      </c>
      <c r="AU316" s="44" t="s">
        <v>76</v>
      </c>
      <c r="AV316" s="44"/>
      <c r="AW316" s="44" t="s">
        <v>76</v>
      </c>
      <c r="AX316" s="44"/>
      <c r="AY316" s="44" t="s">
        <v>76</v>
      </c>
      <c r="AZ316" s="44"/>
      <c r="BA316" s="44" t="s">
        <v>76</v>
      </c>
      <c r="BB316" s="44"/>
      <c r="BC316" s="44" t="s">
        <v>76</v>
      </c>
      <c r="BD316" s="44"/>
      <c r="BE316" s="44" t="s">
        <v>76</v>
      </c>
      <c r="BF316" s="44" t="s">
        <v>76</v>
      </c>
      <c r="BG316" s="44" t="s">
        <v>76</v>
      </c>
      <c r="BH316" s="44" t="s">
        <v>76</v>
      </c>
      <c r="BI316" s="44" t="s">
        <v>76</v>
      </c>
      <c r="BJ316" s="44" t="s">
        <v>76</v>
      </c>
      <c r="BK316" s="44" t="s">
        <v>76</v>
      </c>
      <c r="BL316" s="44" t="s">
        <v>76</v>
      </c>
      <c r="BM316" s="44" t="s">
        <v>76</v>
      </c>
      <c r="BN316" s="36"/>
      <c r="BO316" s="36"/>
      <c r="BP316" s="36"/>
      <c r="BQ316" s="36"/>
    </row>
    <row r="317" spans="1:69" ht="154.5" customHeight="1">
      <c r="A317" s="36"/>
      <c r="B317" s="36" t="s">
        <v>84</v>
      </c>
      <c r="C317" s="80" t="s">
        <v>846</v>
      </c>
      <c r="D317" s="80" t="s">
        <v>70</v>
      </c>
      <c r="E317" s="190" t="s">
        <v>2335</v>
      </c>
      <c r="F317" s="42">
        <v>2014</v>
      </c>
      <c r="G317" s="146">
        <v>41773</v>
      </c>
      <c r="H317" s="42" t="s">
        <v>2336</v>
      </c>
      <c r="I317" s="42" t="s">
        <v>2337</v>
      </c>
      <c r="J317" s="42" t="s">
        <v>76</v>
      </c>
      <c r="K317" s="42" t="s">
        <v>74</v>
      </c>
      <c r="L317" s="36" t="s">
        <v>141</v>
      </c>
      <c r="M317" s="146">
        <v>41715</v>
      </c>
      <c r="N317" s="85" t="s">
        <v>191</v>
      </c>
      <c r="O317" s="185" t="s">
        <v>76</v>
      </c>
      <c r="P317" s="42" t="s">
        <v>1916</v>
      </c>
      <c r="Q317" s="42" t="s">
        <v>76</v>
      </c>
      <c r="R317" s="42" t="s">
        <v>2338</v>
      </c>
      <c r="S317" s="36" t="s">
        <v>2339</v>
      </c>
      <c r="T317" s="106">
        <v>243800000</v>
      </c>
      <c r="U317" s="107">
        <v>0</v>
      </c>
      <c r="V317" s="106">
        <v>0</v>
      </c>
      <c r="W317" s="135">
        <v>0</v>
      </c>
      <c r="X317" s="82"/>
      <c r="Y317" s="135" t="s">
        <v>1011</v>
      </c>
      <c r="Z317" s="135" t="s">
        <v>1334</v>
      </c>
      <c r="AA317" s="135" t="s">
        <v>1792</v>
      </c>
      <c r="AB317" s="36" t="s">
        <v>130</v>
      </c>
      <c r="AC317" s="42" t="s">
        <v>2340</v>
      </c>
      <c r="AD317" s="36" t="s">
        <v>2341</v>
      </c>
      <c r="AE317" s="42" t="s">
        <v>2342</v>
      </c>
      <c r="AF317" s="42" t="s">
        <v>131</v>
      </c>
      <c r="AG317" s="36" t="s">
        <v>225</v>
      </c>
      <c r="AH317" s="129">
        <v>43147</v>
      </c>
      <c r="AI317" s="36" t="s">
        <v>547</v>
      </c>
      <c r="AJ317" s="43" t="s">
        <v>84</v>
      </c>
      <c r="AK317" s="44"/>
      <c r="AL317" s="44"/>
      <c r="AM317" s="44"/>
      <c r="AN317" s="44"/>
      <c r="AO317" s="44"/>
      <c r="AP317" s="44"/>
      <c r="AQ317" s="44"/>
      <c r="AR317" s="44"/>
      <c r="AS317" s="44"/>
      <c r="AT317" s="44"/>
      <c r="AU317" s="44"/>
      <c r="AV317" s="44"/>
      <c r="AW317" s="44"/>
      <c r="AX317" s="44"/>
      <c r="AY317" s="44"/>
      <c r="AZ317" s="44"/>
      <c r="BA317" s="44"/>
      <c r="BB317" s="44"/>
      <c r="BC317" s="44"/>
      <c r="BD317" s="44"/>
      <c r="BE317" s="44"/>
      <c r="BF317" s="44"/>
      <c r="BG317" s="44"/>
      <c r="BH317" s="44"/>
      <c r="BI317" s="44"/>
      <c r="BJ317" s="44"/>
      <c r="BK317" s="44"/>
      <c r="BL317" s="44"/>
      <c r="BM317" s="44"/>
      <c r="BN317" s="36"/>
      <c r="BO317" s="36"/>
      <c r="BP317" s="36"/>
      <c r="BQ317" s="36"/>
    </row>
    <row r="318" spans="1:69" ht="154.5" customHeight="1">
      <c r="A318" s="36"/>
      <c r="B318" s="36" t="s">
        <v>84</v>
      </c>
      <c r="C318" s="80" t="s">
        <v>846</v>
      </c>
      <c r="D318" s="80" t="s">
        <v>70</v>
      </c>
      <c r="E318" s="109" t="s">
        <v>2343</v>
      </c>
      <c r="F318" s="42">
        <v>2021</v>
      </c>
      <c r="G318" s="146">
        <v>44224</v>
      </c>
      <c r="H318" s="42" t="s">
        <v>1598</v>
      </c>
      <c r="I318" s="36" t="s">
        <v>2344</v>
      </c>
      <c r="J318" s="36" t="s">
        <v>76</v>
      </c>
      <c r="K318" s="42" t="s">
        <v>74</v>
      </c>
      <c r="L318" s="36" t="s">
        <v>1217</v>
      </c>
      <c r="M318" s="129">
        <v>44119</v>
      </c>
      <c r="N318" s="85" t="s">
        <v>339</v>
      </c>
      <c r="O318" s="85" t="s">
        <v>76</v>
      </c>
      <c r="P318" s="36" t="s">
        <v>1633</v>
      </c>
      <c r="Q318" s="36" t="s">
        <v>131</v>
      </c>
      <c r="R318" s="36" t="s">
        <v>2345</v>
      </c>
      <c r="S318" s="36" t="s">
        <v>1603</v>
      </c>
      <c r="T318" s="106">
        <v>5781580</v>
      </c>
      <c r="U318" s="107">
        <v>0</v>
      </c>
      <c r="V318" s="106">
        <v>0</v>
      </c>
      <c r="W318" s="135">
        <v>0</v>
      </c>
      <c r="X318" s="82" t="s">
        <v>76</v>
      </c>
      <c r="Y318" s="36" t="s">
        <v>1114</v>
      </c>
      <c r="Z318" s="36" t="s">
        <v>2346</v>
      </c>
      <c r="AA318" s="36" t="s">
        <v>2346</v>
      </c>
      <c r="AB318" s="36" t="s">
        <v>100</v>
      </c>
      <c r="AC318" s="36" t="s">
        <v>429</v>
      </c>
      <c r="AD318" s="36" t="s">
        <v>2347</v>
      </c>
      <c r="AE318" s="36" t="s">
        <v>2348</v>
      </c>
      <c r="AF318" s="36" t="s">
        <v>131</v>
      </c>
      <c r="AG318" s="36" t="s">
        <v>85</v>
      </c>
      <c r="AH318" s="129"/>
      <c r="AI318" s="36" t="s">
        <v>547</v>
      </c>
      <c r="AJ318" s="43" t="s">
        <v>84</v>
      </c>
      <c r="AK318" s="44">
        <v>11387165</v>
      </c>
      <c r="AL318" s="44">
        <v>11387165</v>
      </c>
      <c r="AM318" s="44" t="s">
        <v>2349</v>
      </c>
      <c r="AN318" s="44" t="s">
        <v>2350</v>
      </c>
      <c r="AO318" s="44" t="s">
        <v>1297</v>
      </c>
      <c r="AP318" s="44" t="s">
        <v>1298</v>
      </c>
      <c r="AQ318" s="44" t="s">
        <v>2351</v>
      </c>
      <c r="AR318" s="44" t="s">
        <v>76</v>
      </c>
      <c r="AS318" s="44">
        <v>11387165</v>
      </c>
      <c r="AT318" s="44" t="s">
        <v>76</v>
      </c>
      <c r="AU318" s="44" t="s">
        <v>76</v>
      </c>
      <c r="AV318" s="44"/>
      <c r="AW318" s="44">
        <v>20250001550</v>
      </c>
      <c r="AX318" s="44" t="s">
        <v>133</v>
      </c>
      <c r="AY318" s="44" t="s">
        <v>76</v>
      </c>
      <c r="AZ318" s="44"/>
      <c r="BA318" s="44">
        <v>11387165</v>
      </c>
      <c r="BB318" s="44" t="s">
        <v>76</v>
      </c>
      <c r="BC318" s="44"/>
      <c r="BD318" s="44"/>
      <c r="BE318" s="44" t="s">
        <v>76</v>
      </c>
      <c r="BF318" s="44" t="s">
        <v>76</v>
      </c>
      <c r="BG318" s="44" t="s">
        <v>2352</v>
      </c>
      <c r="BH318" s="44">
        <v>11387165</v>
      </c>
      <c r="BI318" s="44" t="s">
        <v>76</v>
      </c>
      <c r="BJ318" s="44" t="s">
        <v>76</v>
      </c>
      <c r="BK318" s="44" t="s">
        <v>76</v>
      </c>
      <c r="BL318" s="44" t="s">
        <v>76</v>
      </c>
      <c r="BM318" s="44" t="s">
        <v>76</v>
      </c>
      <c r="BN318" s="36"/>
      <c r="BO318" s="36"/>
      <c r="BP318" s="36"/>
      <c r="BQ318" s="36"/>
    </row>
    <row r="319" spans="1:69" ht="154.5" customHeight="1">
      <c r="A319" s="36"/>
      <c r="B319" s="36" t="s">
        <v>88</v>
      </c>
      <c r="C319" s="80" t="s">
        <v>2353</v>
      </c>
      <c r="D319" s="80" t="s">
        <v>70</v>
      </c>
      <c r="E319" s="190" t="s">
        <v>2354</v>
      </c>
      <c r="F319" s="36">
        <v>2021</v>
      </c>
      <c r="G319" s="129">
        <v>44375</v>
      </c>
      <c r="H319" s="36" t="s">
        <v>2355</v>
      </c>
      <c r="I319" s="36" t="s">
        <v>2356</v>
      </c>
      <c r="J319" s="36" t="s">
        <v>76</v>
      </c>
      <c r="K319" s="42" t="s">
        <v>74</v>
      </c>
      <c r="L319" s="36" t="s">
        <v>91</v>
      </c>
      <c r="M319" s="129">
        <v>44375</v>
      </c>
      <c r="N319" s="85" t="s">
        <v>208</v>
      </c>
      <c r="O319" s="85" t="s">
        <v>76</v>
      </c>
      <c r="P319" s="36" t="s">
        <v>1131</v>
      </c>
      <c r="Q319" s="36" t="s">
        <v>131</v>
      </c>
      <c r="R319" s="36" t="s">
        <v>2357</v>
      </c>
      <c r="S319" s="36" t="s">
        <v>2358</v>
      </c>
      <c r="T319" s="106">
        <v>12997112</v>
      </c>
      <c r="U319" s="107">
        <v>16379609.109999999</v>
      </c>
      <c r="V319" s="106">
        <v>14802924</v>
      </c>
      <c r="W319" s="211">
        <v>0</v>
      </c>
      <c r="X319" s="145" t="s">
        <v>818</v>
      </c>
      <c r="Y319" s="36" t="s">
        <v>1011</v>
      </c>
      <c r="Z319" s="36" t="s">
        <v>925</v>
      </c>
      <c r="AA319" s="36" t="s">
        <v>1102</v>
      </c>
      <c r="AB319" s="36" t="s">
        <v>1367</v>
      </c>
      <c r="AC319" s="36" t="s">
        <v>1528</v>
      </c>
      <c r="AD319" s="36" t="s">
        <v>2067</v>
      </c>
      <c r="AE319" s="36" t="s">
        <v>2359</v>
      </c>
      <c r="AF319" s="36" t="s">
        <v>131</v>
      </c>
      <c r="AG319" s="36" t="s">
        <v>225</v>
      </c>
      <c r="AH319" s="129">
        <v>44747</v>
      </c>
      <c r="AI319" s="36" t="s">
        <v>621</v>
      </c>
      <c r="AJ319" s="43" t="s">
        <v>88</v>
      </c>
      <c r="AK319" s="44" t="s">
        <v>76</v>
      </c>
      <c r="AL319" s="44" t="s">
        <v>76</v>
      </c>
      <c r="AM319" s="44" t="s">
        <v>76</v>
      </c>
      <c r="AN319" s="44" t="s">
        <v>76</v>
      </c>
      <c r="AO319" s="44" t="s">
        <v>76</v>
      </c>
      <c r="AP319" s="44" t="s">
        <v>76</v>
      </c>
      <c r="AQ319" s="44" t="s">
        <v>76</v>
      </c>
      <c r="AR319" s="44" t="s">
        <v>76</v>
      </c>
      <c r="AS319" s="44" t="s">
        <v>76</v>
      </c>
      <c r="AT319" s="44" t="s">
        <v>76</v>
      </c>
      <c r="AU319" s="44" t="s">
        <v>76</v>
      </c>
      <c r="AV319" s="44"/>
      <c r="AW319" s="44" t="s">
        <v>76</v>
      </c>
      <c r="AX319" s="44"/>
      <c r="AY319" s="44" t="s">
        <v>76</v>
      </c>
      <c r="AZ319" s="44"/>
      <c r="BA319" s="44" t="s">
        <v>76</v>
      </c>
      <c r="BB319" s="44"/>
      <c r="BC319" s="44" t="s">
        <v>76</v>
      </c>
      <c r="BD319" s="44"/>
      <c r="BE319" s="44" t="s">
        <v>76</v>
      </c>
      <c r="BF319" s="44" t="s">
        <v>76</v>
      </c>
      <c r="BG319" s="44" t="s">
        <v>76</v>
      </c>
      <c r="BH319" s="44" t="s">
        <v>76</v>
      </c>
      <c r="BI319" s="44" t="s">
        <v>76</v>
      </c>
      <c r="BJ319" s="44" t="s">
        <v>76</v>
      </c>
      <c r="BK319" s="44" t="s">
        <v>76</v>
      </c>
      <c r="BL319" s="44" t="s">
        <v>76</v>
      </c>
      <c r="BM319" s="44" t="s">
        <v>76</v>
      </c>
      <c r="BN319" s="44"/>
      <c r="BO319" s="36"/>
      <c r="BP319" s="36"/>
      <c r="BQ319" s="36"/>
    </row>
    <row r="320" spans="1:69" ht="154.5" customHeight="1">
      <c r="A320" s="36"/>
      <c r="B320" s="36" t="s">
        <v>84</v>
      </c>
      <c r="C320" s="80" t="s">
        <v>846</v>
      </c>
      <c r="D320" s="80" t="s">
        <v>70</v>
      </c>
      <c r="E320" s="109" t="s">
        <v>2360</v>
      </c>
      <c r="F320" s="42">
        <v>2021</v>
      </c>
      <c r="G320" s="146">
        <v>44224</v>
      </c>
      <c r="H320" s="42" t="s">
        <v>1598</v>
      </c>
      <c r="I320" s="36" t="s">
        <v>2344</v>
      </c>
      <c r="J320" s="36" t="s">
        <v>76</v>
      </c>
      <c r="K320" s="42" t="s">
        <v>74</v>
      </c>
      <c r="L320" s="36" t="s">
        <v>1217</v>
      </c>
      <c r="M320" s="129">
        <v>44119</v>
      </c>
      <c r="N320" s="85" t="s">
        <v>339</v>
      </c>
      <c r="O320" s="85" t="s">
        <v>76</v>
      </c>
      <c r="P320" s="36" t="s">
        <v>1633</v>
      </c>
      <c r="Q320" s="36" t="s">
        <v>131</v>
      </c>
      <c r="R320" s="36" t="s">
        <v>2345</v>
      </c>
      <c r="S320" s="36" t="s">
        <v>1603</v>
      </c>
      <c r="T320" s="106">
        <v>5781580</v>
      </c>
      <c r="U320" s="107">
        <v>0</v>
      </c>
      <c r="V320" s="106">
        <v>0</v>
      </c>
      <c r="W320" s="135">
        <v>0</v>
      </c>
      <c r="X320" s="82" t="s">
        <v>76</v>
      </c>
      <c r="Y320" s="36" t="s">
        <v>1114</v>
      </c>
      <c r="Z320" s="36" t="s">
        <v>2346</v>
      </c>
      <c r="AA320" s="36" t="s">
        <v>2346</v>
      </c>
      <c r="AB320" s="36" t="s">
        <v>100</v>
      </c>
      <c r="AC320" s="36" t="s">
        <v>429</v>
      </c>
      <c r="AD320" s="36" t="s">
        <v>2347</v>
      </c>
      <c r="AE320" s="36" t="s">
        <v>2348</v>
      </c>
      <c r="AF320" s="36" t="s">
        <v>131</v>
      </c>
      <c r="AG320" s="36" t="s">
        <v>85</v>
      </c>
      <c r="AH320" s="129"/>
      <c r="AI320" s="36" t="s">
        <v>547</v>
      </c>
      <c r="AJ320" s="43" t="s">
        <v>84</v>
      </c>
      <c r="AK320" s="44" t="s">
        <v>76</v>
      </c>
      <c r="AL320" s="43"/>
      <c r="AM320" s="36"/>
      <c r="AN320" s="36"/>
      <c r="AO320" s="36"/>
      <c r="AP320" s="143"/>
      <c r="AQ320" s="143"/>
      <c r="AR320" s="36"/>
      <c r="AS320" s="36"/>
      <c r="AT320" s="36"/>
      <c r="AU320" s="44"/>
      <c r="AV320" s="44"/>
      <c r="AW320" s="36"/>
      <c r="AX320" s="36"/>
      <c r="AY320" s="36"/>
      <c r="AZ320" s="36"/>
      <c r="BA320" s="36"/>
      <c r="BB320" s="36"/>
      <c r="BC320" s="36"/>
      <c r="BD320" s="36"/>
      <c r="BE320" s="36"/>
      <c r="BF320" s="36"/>
      <c r="BG320" s="36"/>
      <c r="BH320" s="36"/>
      <c r="BI320" s="36"/>
      <c r="BJ320" s="36"/>
      <c r="BK320" s="36"/>
      <c r="BL320" s="36"/>
      <c r="BM320" s="36"/>
      <c r="BN320" s="36"/>
      <c r="BO320" s="36"/>
      <c r="BP320" s="36"/>
      <c r="BQ320" s="36"/>
    </row>
    <row r="321" spans="1:69" ht="154.5" customHeight="1">
      <c r="A321" s="36"/>
      <c r="B321" s="36" t="s">
        <v>84</v>
      </c>
      <c r="C321" s="80" t="s">
        <v>846</v>
      </c>
      <c r="D321" s="80" t="s">
        <v>70</v>
      </c>
      <c r="E321" s="109" t="s">
        <v>2361</v>
      </c>
      <c r="F321" s="42">
        <v>2021</v>
      </c>
      <c r="G321" s="146">
        <v>44224</v>
      </c>
      <c r="H321" s="42" t="s">
        <v>1598</v>
      </c>
      <c r="I321" s="36" t="s">
        <v>2344</v>
      </c>
      <c r="J321" s="36" t="s">
        <v>76</v>
      </c>
      <c r="K321" s="42" t="s">
        <v>74</v>
      </c>
      <c r="L321" s="36" t="s">
        <v>1217</v>
      </c>
      <c r="M321" s="129">
        <v>44119</v>
      </c>
      <c r="N321" s="85" t="s">
        <v>339</v>
      </c>
      <c r="O321" s="85" t="s">
        <v>76</v>
      </c>
      <c r="P321" s="36" t="s">
        <v>1633</v>
      </c>
      <c r="Q321" s="36" t="s">
        <v>131</v>
      </c>
      <c r="R321" s="36" t="s">
        <v>2345</v>
      </c>
      <c r="S321" s="36" t="s">
        <v>1603</v>
      </c>
      <c r="T321" s="106">
        <v>4755730</v>
      </c>
      <c r="U321" s="107">
        <v>0</v>
      </c>
      <c r="V321" s="106">
        <v>0</v>
      </c>
      <c r="W321" s="135">
        <v>0</v>
      </c>
      <c r="X321" s="82" t="s">
        <v>76</v>
      </c>
      <c r="Y321" s="36" t="s">
        <v>1114</v>
      </c>
      <c r="Z321" s="36" t="s">
        <v>2346</v>
      </c>
      <c r="AA321" s="36" t="s">
        <v>2346</v>
      </c>
      <c r="AB321" s="36" t="s">
        <v>100</v>
      </c>
      <c r="AC321" s="36" t="s">
        <v>429</v>
      </c>
      <c r="AD321" s="36" t="s">
        <v>2347</v>
      </c>
      <c r="AE321" s="36" t="s">
        <v>2348</v>
      </c>
      <c r="AF321" s="36" t="s">
        <v>131</v>
      </c>
      <c r="AG321" s="36" t="s">
        <v>85</v>
      </c>
      <c r="AH321" s="129"/>
      <c r="AI321" s="36" t="s">
        <v>547</v>
      </c>
      <c r="AJ321" s="43" t="s">
        <v>84</v>
      </c>
      <c r="AK321" s="44"/>
      <c r="AL321" s="43" t="s">
        <v>76</v>
      </c>
      <c r="AM321" s="36" t="s">
        <v>76</v>
      </c>
      <c r="AN321" s="36" t="s">
        <v>76</v>
      </c>
      <c r="AO321" s="36" t="s">
        <v>76</v>
      </c>
      <c r="AP321" s="143" t="s">
        <v>76</v>
      </c>
      <c r="AQ321" s="143" t="s">
        <v>76</v>
      </c>
      <c r="AR321" s="36" t="s">
        <v>76</v>
      </c>
      <c r="AS321" s="36" t="s">
        <v>76</v>
      </c>
      <c r="AT321" s="36" t="s">
        <v>76</v>
      </c>
      <c r="AU321" s="44" t="s">
        <v>76</v>
      </c>
      <c r="AV321" s="44"/>
      <c r="AW321" s="36" t="s">
        <v>76</v>
      </c>
      <c r="AX321" s="36"/>
      <c r="AY321" s="36" t="s">
        <v>76</v>
      </c>
      <c r="AZ321" s="36"/>
      <c r="BA321" s="36" t="s">
        <v>76</v>
      </c>
      <c r="BB321" s="36"/>
      <c r="BC321" s="36" t="s">
        <v>76</v>
      </c>
      <c r="BD321" s="36"/>
      <c r="BE321" s="36" t="s">
        <v>76</v>
      </c>
      <c r="BF321" s="36" t="s">
        <v>76</v>
      </c>
      <c r="BG321" s="36" t="s">
        <v>76</v>
      </c>
      <c r="BH321" s="36" t="s">
        <v>76</v>
      </c>
      <c r="BI321" s="36" t="s">
        <v>76</v>
      </c>
      <c r="BJ321" s="36" t="s">
        <v>76</v>
      </c>
      <c r="BK321" s="36" t="s">
        <v>76</v>
      </c>
      <c r="BL321" s="36"/>
      <c r="BM321" s="36"/>
      <c r="BN321" s="36"/>
      <c r="BO321" s="36"/>
      <c r="BP321" s="36"/>
      <c r="BQ321" s="36"/>
    </row>
    <row r="322" spans="1:69" ht="154.5" customHeight="1">
      <c r="A322" s="36"/>
      <c r="B322" s="36" t="s">
        <v>88</v>
      </c>
      <c r="C322" s="80" t="s">
        <v>2362</v>
      </c>
      <c r="D322" s="80" t="s">
        <v>70</v>
      </c>
      <c r="E322" s="109" t="s">
        <v>2363</v>
      </c>
      <c r="F322" s="42">
        <v>2021</v>
      </c>
      <c r="G322" s="146">
        <v>44355</v>
      </c>
      <c r="H322" s="42" t="s">
        <v>2364</v>
      </c>
      <c r="I322" s="36" t="s">
        <v>2365</v>
      </c>
      <c r="J322" s="36" t="s">
        <v>76</v>
      </c>
      <c r="K322" s="42" t="s">
        <v>74</v>
      </c>
      <c r="L322" s="36" t="s">
        <v>141</v>
      </c>
      <c r="M322" s="129">
        <v>44417</v>
      </c>
      <c r="N322" s="85" t="s">
        <v>339</v>
      </c>
      <c r="O322" s="85" t="s">
        <v>76</v>
      </c>
      <c r="P322" s="36" t="s">
        <v>1506</v>
      </c>
      <c r="Q322" s="36" t="s">
        <v>131</v>
      </c>
      <c r="R322" s="36" t="s">
        <v>2366</v>
      </c>
      <c r="S322" s="36" t="s">
        <v>2087</v>
      </c>
      <c r="T322" s="106">
        <v>181705200</v>
      </c>
      <c r="U322" s="107">
        <v>232000000</v>
      </c>
      <c r="V322" s="106">
        <v>0</v>
      </c>
      <c r="W322" s="108">
        <v>218691061</v>
      </c>
      <c r="X322" s="145" t="s">
        <v>254</v>
      </c>
      <c r="Y322" s="36" t="s">
        <v>1114</v>
      </c>
      <c r="Z322" s="36" t="s">
        <v>1334</v>
      </c>
      <c r="AA322" s="36" t="s">
        <v>1334</v>
      </c>
      <c r="AB322" s="36" t="s">
        <v>109</v>
      </c>
      <c r="AC322" s="36" t="s">
        <v>101</v>
      </c>
      <c r="AD322" s="36" t="s">
        <v>2367</v>
      </c>
      <c r="AE322" s="36" t="s">
        <v>2368</v>
      </c>
      <c r="AF322" s="36" t="s">
        <v>131</v>
      </c>
      <c r="AG322" s="36" t="s">
        <v>85</v>
      </c>
      <c r="AH322" s="129"/>
      <c r="AI322" s="36" t="s">
        <v>87</v>
      </c>
      <c r="AJ322" s="43" t="s">
        <v>88</v>
      </c>
      <c r="AK322" s="44" t="s">
        <v>76</v>
      </c>
      <c r="AL322" s="43" t="s">
        <v>76</v>
      </c>
      <c r="AM322" s="43" t="s">
        <v>76</v>
      </c>
      <c r="AN322" s="43" t="s">
        <v>76</v>
      </c>
      <c r="AO322" s="43" t="s">
        <v>76</v>
      </c>
      <c r="AP322" s="43" t="s">
        <v>76</v>
      </c>
      <c r="AQ322" s="43" t="s">
        <v>76</v>
      </c>
      <c r="AR322" s="43" t="s">
        <v>76</v>
      </c>
      <c r="AS322" s="43" t="s">
        <v>76</v>
      </c>
      <c r="AT322" s="43" t="s">
        <v>76</v>
      </c>
      <c r="AU322" s="43" t="s">
        <v>76</v>
      </c>
      <c r="AV322" s="43"/>
      <c r="AW322" s="43" t="s">
        <v>76</v>
      </c>
      <c r="AX322" s="43"/>
      <c r="AY322" s="43" t="s">
        <v>76</v>
      </c>
      <c r="AZ322" s="43"/>
      <c r="BA322" s="43" t="s">
        <v>76</v>
      </c>
      <c r="BB322" s="43"/>
      <c r="BC322" s="43" t="s">
        <v>76</v>
      </c>
      <c r="BD322" s="43"/>
      <c r="BE322" s="43" t="s">
        <v>76</v>
      </c>
      <c r="BF322" s="43" t="s">
        <v>76</v>
      </c>
      <c r="BG322" s="43" t="s">
        <v>76</v>
      </c>
      <c r="BH322" s="43" t="s">
        <v>76</v>
      </c>
      <c r="BI322" s="43" t="s">
        <v>76</v>
      </c>
      <c r="BJ322" s="43" t="s">
        <v>76</v>
      </c>
      <c r="BK322" s="43" t="s">
        <v>76</v>
      </c>
      <c r="BL322" s="43" t="s">
        <v>76</v>
      </c>
      <c r="BM322" s="43" t="s">
        <v>76</v>
      </c>
      <c r="BN322" s="36"/>
      <c r="BO322" s="36"/>
      <c r="BP322" s="36"/>
      <c r="BQ322" s="36"/>
    </row>
    <row r="323" spans="1:69" ht="154.5" customHeight="1">
      <c r="A323" s="36"/>
      <c r="B323" s="36" t="s">
        <v>88</v>
      </c>
      <c r="C323" s="80" t="s">
        <v>2369</v>
      </c>
      <c r="D323" s="80" t="s">
        <v>70</v>
      </c>
      <c r="E323" s="109" t="s">
        <v>2370</v>
      </c>
      <c r="F323" s="42">
        <v>2016</v>
      </c>
      <c r="G323" s="146">
        <v>42636</v>
      </c>
      <c r="H323" s="42" t="s">
        <v>2371</v>
      </c>
      <c r="I323" s="36" t="s">
        <v>2372</v>
      </c>
      <c r="J323" s="36" t="s">
        <v>2373</v>
      </c>
      <c r="K323" s="42" t="s">
        <v>74</v>
      </c>
      <c r="L323" s="36" t="s">
        <v>141</v>
      </c>
      <c r="M323" s="129">
        <v>42566</v>
      </c>
      <c r="N323" s="85" t="s">
        <v>208</v>
      </c>
      <c r="O323" s="125">
        <v>1</v>
      </c>
      <c r="P323" s="36" t="s">
        <v>1186</v>
      </c>
      <c r="Q323" s="36" t="s">
        <v>131</v>
      </c>
      <c r="R323" s="36" t="s">
        <v>2374</v>
      </c>
      <c r="S323" s="36" t="s">
        <v>2375</v>
      </c>
      <c r="T323" s="106">
        <v>1617508971</v>
      </c>
      <c r="U323" s="107">
        <v>2709050009.8099999</v>
      </c>
      <c r="V323" s="106">
        <v>2328470437</v>
      </c>
      <c r="W323" s="135">
        <v>0</v>
      </c>
      <c r="X323" s="145" t="s">
        <v>818</v>
      </c>
      <c r="Y323" s="36" t="s">
        <v>1114</v>
      </c>
      <c r="Z323" s="36" t="s">
        <v>1334</v>
      </c>
      <c r="AA323" s="36" t="s">
        <v>1334</v>
      </c>
      <c r="AB323" s="36" t="s">
        <v>130</v>
      </c>
      <c r="AC323" s="36" t="s">
        <v>95</v>
      </c>
      <c r="AD323" s="36" t="s">
        <v>2376</v>
      </c>
      <c r="AE323" s="36" t="s">
        <v>2377</v>
      </c>
      <c r="AF323" s="36" t="s">
        <v>131</v>
      </c>
      <c r="AG323" s="36" t="s">
        <v>225</v>
      </c>
      <c r="AH323" s="129">
        <v>44680</v>
      </c>
      <c r="AI323" s="36" t="s">
        <v>87</v>
      </c>
      <c r="AJ323" s="43" t="s">
        <v>88</v>
      </c>
      <c r="AK323" s="44" t="s">
        <v>76</v>
      </c>
      <c r="AL323" s="44" t="s">
        <v>76</v>
      </c>
      <c r="AM323" s="44" t="s">
        <v>76</v>
      </c>
      <c r="AN323" s="44" t="s">
        <v>76</v>
      </c>
      <c r="AO323" s="44" t="s">
        <v>76</v>
      </c>
      <c r="AP323" s="44" t="s">
        <v>76</v>
      </c>
      <c r="AQ323" s="44" t="s">
        <v>76</v>
      </c>
      <c r="AR323" s="44" t="s">
        <v>76</v>
      </c>
      <c r="AS323" s="44" t="s">
        <v>76</v>
      </c>
      <c r="AT323" s="44" t="s">
        <v>76</v>
      </c>
      <c r="AU323" s="44" t="s">
        <v>76</v>
      </c>
      <c r="AV323" s="44"/>
      <c r="AW323" s="44" t="s">
        <v>76</v>
      </c>
      <c r="AX323" s="44"/>
      <c r="AY323" s="44" t="s">
        <v>76</v>
      </c>
      <c r="AZ323" s="44"/>
      <c r="BA323" s="44" t="s">
        <v>76</v>
      </c>
      <c r="BB323" s="44"/>
      <c r="BC323" s="44" t="s">
        <v>76</v>
      </c>
      <c r="BD323" s="44"/>
      <c r="BE323" s="44" t="s">
        <v>76</v>
      </c>
      <c r="BF323" s="44" t="s">
        <v>76</v>
      </c>
      <c r="BG323" s="44" t="s">
        <v>76</v>
      </c>
      <c r="BH323" s="44" t="s">
        <v>76</v>
      </c>
      <c r="BI323" s="44" t="s">
        <v>76</v>
      </c>
      <c r="BJ323" s="44" t="s">
        <v>76</v>
      </c>
      <c r="BK323" s="44" t="s">
        <v>76</v>
      </c>
      <c r="BL323" s="44" t="s">
        <v>76</v>
      </c>
      <c r="BM323" s="44" t="s">
        <v>76</v>
      </c>
      <c r="BN323" s="36"/>
      <c r="BO323" s="36"/>
      <c r="BP323" s="36"/>
      <c r="BQ323" s="36"/>
    </row>
    <row r="324" spans="1:69" ht="141.75" customHeight="1">
      <c r="A324" s="36"/>
      <c r="B324" s="36" t="s">
        <v>88</v>
      </c>
      <c r="C324" s="80" t="s">
        <v>2378</v>
      </c>
      <c r="D324" s="80" t="s">
        <v>70</v>
      </c>
      <c r="E324" s="190" t="s">
        <v>2379</v>
      </c>
      <c r="F324" s="42">
        <v>2021</v>
      </c>
      <c r="G324" s="146">
        <v>44421</v>
      </c>
      <c r="H324" s="42" t="s">
        <v>2380</v>
      </c>
      <c r="I324" s="36" t="s">
        <v>2381</v>
      </c>
      <c r="J324" s="36" t="s">
        <v>76</v>
      </c>
      <c r="K324" s="42" t="s">
        <v>74</v>
      </c>
      <c r="L324" s="36" t="s">
        <v>91</v>
      </c>
      <c r="M324" s="129">
        <v>44417</v>
      </c>
      <c r="N324" s="85" t="s">
        <v>391</v>
      </c>
      <c r="O324" s="85" t="s">
        <v>76</v>
      </c>
      <c r="P324" s="36" t="s">
        <v>1186</v>
      </c>
      <c r="Q324" s="36" t="s">
        <v>131</v>
      </c>
      <c r="R324" s="36" t="s">
        <v>2382</v>
      </c>
      <c r="S324" s="36" t="s">
        <v>1612</v>
      </c>
      <c r="T324" s="106">
        <v>0</v>
      </c>
      <c r="U324" s="107">
        <v>0</v>
      </c>
      <c r="V324" s="106">
        <v>0</v>
      </c>
      <c r="W324" s="211">
        <v>0</v>
      </c>
      <c r="X324" s="145" t="s">
        <v>472</v>
      </c>
      <c r="Y324" s="36" t="s">
        <v>1114</v>
      </c>
      <c r="Z324" s="36" t="s">
        <v>1163</v>
      </c>
      <c r="AA324" s="36" t="s">
        <v>1163</v>
      </c>
      <c r="AB324" s="36" t="s">
        <v>109</v>
      </c>
      <c r="AC324" s="36" t="s">
        <v>101</v>
      </c>
      <c r="AD324" s="36" t="s">
        <v>2135</v>
      </c>
      <c r="AE324" s="36" t="s">
        <v>2383</v>
      </c>
      <c r="AF324" s="36" t="s">
        <v>131</v>
      </c>
      <c r="AG324" s="36" t="s">
        <v>225</v>
      </c>
      <c r="AH324" s="129">
        <v>45107</v>
      </c>
      <c r="AI324" s="36" t="s">
        <v>87</v>
      </c>
      <c r="AJ324" s="43" t="s">
        <v>88</v>
      </c>
      <c r="AK324" s="44" t="s">
        <v>76</v>
      </c>
      <c r="AL324" s="44" t="s">
        <v>76</v>
      </c>
      <c r="AM324" s="44" t="s">
        <v>76</v>
      </c>
      <c r="AN324" s="44" t="s">
        <v>76</v>
      </c>
      <c r="AO324" s="44" t="s">
        <v>76</v>
      </c>
      <c r="AP324" s="44" t="s">
        <v>76</v>
      </c>
      <c r="AQ324" s="44" t="s">
        <v>76</v>
      </c>
      <c r="AR324" s="44" t="s">
        <v>76</v>
      </c>
      <c r="AS324" s="44" t="s">
        <v>76</v>
      </c>
      <c r="AT324" s="44" t="s">
        <v>76</v>
      </c>
      <c r="AU324" s="44" t="s">
        <v>76</v>
      </c>
      <c r="AV324" s="44"/>
      <c r="AW324" s="44" t="s">
        <v>76</v>
      </c>
      <c r="AX324" s="44"/>
      <c r="AY324" s="44" t="s">
        <v>76</v>
      </c>
      <c r="AZ324" s="44"/>
      <c r="BA324" s="44" t="s">
        <v>76</v>
      </c>
      <c r="BB324" s="44"/>
      <c r="BC324" s="44" t="s">
        <v>76</v>
      </c>
      <c r="BD324" s="44"/>
      <c r="BE324" s="44" t="s">
        <v>76</v>
      </c>
      <c r="BF324" s="44" t="s">
        <v>76</v>
      </c>
      <c r="BG324" s="44" t="s">
        <v>76</v>
      </c>
      <c r="BH324" s="44" t="s">
        <v>76</v>
      </c>
      <c r="BI324" s="44" t="s">
        <v>76</v>
      </c>
      <c r="BJ324" s="44" t="s">
        <v>76</v>
      </c>
      <c r="BK324" s="44" t="s">
        <v>76</v>
      </c>
      <c r="BL324" s="44" t="s">
        <v>76</v>
      </c>
      <c r="BM324" s="44" t="s">
        <v>76</v>
      </c>
      <c r="BN324" s="36"/>
      <c r="BO324" s="36"/>
      <c r="BP324" s="36"/>
      <c r="BQ324" s="36"/>
    </row>
    <row r="325" spans="1:69" ht="154.5" customHeight="1">
      <c r="A325" s="36"/>
      <c r="B325" s="36" t="s">
        <v>88</v>
      </c>
      <c r="C325" s="80" t="s">
        <v>2384</v>
      </c>
      <c r="D325" s="80" t="s">
        <v>70</v>
      </c>
      <c r="E325" s="109" t="s">
        <v>2385</v>
      </c>
      <c r="F325" s="42">
        <v>2017</v>
      </c>
      <c r="G325" s="146">
        <v>42996</v>
      </c>
      <c r="H325" s="42" t="s">
        <v>2386</v>
      </c>
      <c r="I325" s="36" t="s">
        <v>2387</v>
      </c>
      <c r="J325" s="36" t="s">
        <v>76</v>
      </c>
      <c r="K325" s="42" t="s">
        <v>74</v>
      </c>
      <c r="L325" s="36" t="s">
        <v>91</v>
      </c>
      <c r="M325" s="129">
        <v>43158</v>
      </c>
      <c r="N325" s="85" t="s">
        <v>339</v>
      </c>
      <c r="O325" s="85" t="s">
        <v>76</v>
      </c>
      <c r="P325" s="36" t="s">
        <v>1506</v>
      </c>
      <c r="Q325" s="36" t="s">
        <v>131</v>
      </c>
      <c r="R325" s="36" t="s">
        <v>2388</v>
      </c>
      <c r="S325" s="36" t="s">
        <v>1143</v>
      </c>
      <c r="T325" s="106">
        <v>138000000</v>
      </c>
      <c r="U325" s="107">
        <v>191720470.59999999</v>
      </c>
      <c r="V325" s="106">
        <v>0</v>
      </c>
      <c r="W325" s="135">
        <v>0</v>
      </c>
      <c r="X325" s="145" t="s">
        <v>472</v>
      </c>
      <c r="Y325" s="36" t="s">
        <v>1011</v>
      </c>
      <c r="Z325" s="36" t="s">
        <v>1334</v>
      </c>
      <c r="AA325" s="36" t="s">
        <v>1102</v>
      </c>
      <c r="AB325" s="36" t="s">
        <v>130</v>
      </c>
      <c r="AC325" s="36" t="s">
        <v>95</v>
      </c>
      <c r="AD325" s="36" t="s">
        <v>2389</v>
      </c>
      <c r="AE325" s="36" t="s">
        <v>2390</v>
      </c>
      <c r="AF325" s="36" t="s">
        <v>131</v>
      </c>
      <c r="AG325" s="36" t="s">
        <v>225</v>
      </c>
      <c r="AH325" s="129">
        <v>45240</v>
      </c>
      <c r="AI325" s="36" t="s">
        <v>547</v>
      </c>
      <c r="AJ325" s="43" t="s">
        <v>88</v>
      </c>
      <c r="AK325" s="44" t="s">
        <v>76</v>
      </c>
      <c r="AL325" s="44" t="s">
        <v>76</v>
      </c>
      <c r="AM325" s="44" t="s">
        <v>76</v>
      </c>
      <c r="AN325" s="44" t="s">
        <v>76</v>
      </c>
      <c r="AO325" s="44" t="s">
        <v>76</v>
      </c>
      <c r="AP325" s="44" t="s">
        <v>76</v>
      </c>
      <c r="AQ325" s="44" t="s">
        <v>76</v>
      </c>
      <c r="AR325" s="44" t="s">
        <v>76</v>
      </c>
      <c r="AS325" s="44" t="s">
        <v>76</v>
      </c>
      <c r="AT325" s="44" t="s">
        <v>76</v>
      </c>
      <c r="AU325" s="44" t="s">
        <v>76</v>
      </c>
      <c r="AV325" s="44"/>
      <c r="AW325" s="44" t="s">
        <v>76</v>
      </c>
      <c r="AX325" s="44"/>
      <c r="AY325" s="44" t="s">
        <v>76</v>
      </c>
      <c r="AZ325" s="44"/>
      <c r="BA325" s="44" t="s">
        <v>76</v>
      </c>
      <c r="BB325" s="44"/>
      <c r="BC325" s="44" t="s">
        <v>76</v>
      </c>
      <c r="BD325" s="44"/>
      <c r="BE325" s="44" t="s">
        <v>76</v>
      </c>
      <c r="BF325" s="44" t="s">
        <v>76</v>
      </c>
      <c r="BG325" s="44" t="s">
        <v>76</v>
      </c>
      <c r="BH325" s="44" t="s">
        <v>76</v>
      </c>
      <c r="BI325" s="44" t="s">
        <v>76</v>
      </c>
      <c r="BJ325" s="44" t="s">
        <v>76</v>
      </c>
      <c r="BK325" s="44" t="s">
        <v>76</v>
      </c>
      <c r="BL325" s="44" t="s">
        <v>76</v>
      </c>
      <c r="BM325" s="44" t="s">
        <v>76</v>
      </c>
      <c r="BN325" s="36"/>
      <c r="BO325" s="36"/>
      <c r="BP325" s="36"/>
      <c r="BQ325" s="36"/>
    </row>
    <row r="326" spans="1:69" ht="196.5" customHeight="1">
      <c r="A326" s="36"/>
      <c r="B326" s="36" t="s">
        <v>84</v>
      </c>
      <c r="C326" s="80" t="s">
        <v>846</v>
      </c>
      <c r="D326" s="80" t="s">
        <v>1078</v>
      </c>
      <c r="E326" s="109" t="s">
        <v>2391</v>
      </c>
      <c r="F326" s="42">
        <v>2021</v>
      </c>
      <c r="G326" s="146">
        <v>44278</v>
      </c>
      <c r="H326" s="42" t="s">
        <v>2392</v>
      </c>
      <c r="I326" s="36" t="s">
        <v>2393</v>
      </c>
      <c r="J326" s="36" t="s">
        <v>2394</v>
      </c>
      <c r="K326" s="42" t="s">
        <v>389</v>
      </c>
      <c r="L326" s="36" t="s">
        <v>549</v>
      </c>
      <c r="M326" s="129">
        <v>43905</v>
      </c>
      <c r="N326" s="85" t="s">
        <v>208</v>
      </c>
      <c r="O326" s="85"/>
      <c r="P326" s="36" t="s">
        <v>1331</v>
      </c>
      <c r="Q326" s="36" t="s">
        <v>131</v>
      </c>
      <c r="R326" s="36" t="s">
        <v>2395</v>
      </c>
      <c r="S326" s="36" t="s">
        <v>1674</v>
      </c>
      <c r="T326" s="106">
        <v>38437372</v>
      </c>
      <c r="U326" s="107"/>
      <c r="V326" s="106"/>
      <c r="W326" s="211"/>
      <c r="X326" s="82" t="s">
        <v>76</v>
      </c>
      <c r="Y326" s="36" t="s">
        <v>1114</v>
      </c>
      <c r="Z326" s="36" t="s">
        <v>1675</v>
      </c>
      <c r="AA326" s="36" t="s">
        <v>1675</v>
      </c>
      <c r="AB326" s="36" t="s">
        <v>1367</v>
      </c>
      <c r="AC326" s="36" t="s">
        <v>1528</v>
      </c>
      <c r="AD326" s="36" t="s">
        <v>2396</v>
      </c>
      <c r="AE326" s="36" t="s">
        <v>2397</v>
      </c>
      <c r="AF326" s="36" t="s">
        <v>131</v>
      </c>
      <c r="AG326" s="36" t="s">
        <v>85</v>
      </c>
      <c r="AH326" s="129"/>
      <c r="AI326" s="36" t="s">
        <v>547</v>
      </c>
      <c r="AJ326" s="43" t="s">
        <v>84</v>
      </c>
      <c r="AK326" s="44" t="s">
        <v>76</v>
      </c>
      <c r="AL326" s="44" t="s">
        <v>76</v>
      </c>
      <c r="AM326" s="36" t="s">
        <v>76</v>
      </c>
      <c r="AN326" s="44" t="s">
        <v>76</v>
      </c>
      <c r="AO326" s="44" t="s">
        <v>76</v>
      </c>
      <c r="AP326" s="44" t="s">
        <v>76</v>
      </c>
      <c r="AQ326" s="44" t="s">
        <v>76</v>
      </c>
      <c r="AR326" s="36"/>
      <c r="AS326" s="44" t="s">
        <v>76</v>
      </c>
      <c r="AT326" s="44" t="s">
        <v>76</v>
      </c>
      <c r="AU326" s="44" t="s">
        <v>76</v>
      </c>
      <c r="AV326" s="44"/>
      <c r="AW326" s="44" t="s">
        <v>76</v>
      </c>
      <c r="AX326" s="44"/>
      <c r="AY326" s="44" t="s">
        <v>76</v>
      </c>
      <c r="AZ326" s="44"/>
      <c r="BA326" s="44" t="s">
        <v>76</v>
      </c>
      <c r="BB326" s="44"/>
      <c r="BC326" s="44" t="s">
        <v>76</v>
      </c>
      <c r="BD326" s="44"/>
      <c r="BE326" s="44" t="s">
        <v>76</v>
      </c>
      <c r="BF326" s="44" t="s">
        <v>76</v>
      </c>
      <c r="BG326" s="44" t="s">
        <v>76</v>
      </c>
      <c r="BH326" s="44" t="s">
        <v>76</v>
      </c>
      <c r="BI326" s="44" t="s">
        <v>76</v>
      </c>
      <c r="BJ326" s="44" t="s">
        <v>76</v>
      </c>
      <c r="BK326" s="44" t="s">
        <v>76</v>
      </c>
      <c r="BL326" s="44" t="s">
        <v>76</v>
      </c>
      <c r="BM326" s="44" t="s">
        <v>76</v>
      </c>
      <c r="BN326" s="36"/>
      <c r="BO326" s="36"/>
      <c r="BP326" s="36"/>
      <c r="BQ326" s="36"/>
    </row>
    <row r="327" spans="1:69" ht="154.5" customHeight="1">
      <c r="A327" s="36"/>
      <c r="B327" s="36" t="s">
        <v>88</v>
      </c>
      <c r="C327" s="80" t="s">
        <v>2398</v>
      </c>
      <c r="D327" s="80" t="s">
        <v>70</v>
      </c>
      <c r="E327" s="109" t="s">
        <v>2399</v>
      </c>
      <c r="F327" s="42">
        <v>2018</v>
      </c>
      <c r="G327" s="146">
        <v>43375</v>
      </c>
      <c r="H327" s="42" t="s">
        <v>2400</v>
      </c>
      <c r="I327" s="36" t="s">
        <v>2401</v>
      </c>
      <c r="J327" s="36" t="s">
        <v>76</v>
      </c>
      <c r="K327" s="42" t="s">
        <v>74</v>
      </c>
      <c r="L327" s="36" t="s">
        <v>141</v>
      </c>
      <c r="M327" s="129">
        <v>43349</v>
      </c>
      <c r="N327" s="85" t="s">
        <v>208</v>
      </c>
      <c r="O327" s="85" t="s">
        <v>76</v>
      </c>
      <c r="P327" s="36" t="s">
        <v>1247</v>
      </c>
      <c r="Q327" s="36" t="s">
        <v>131</v>
      </c>
      <c r="R327" s="36" t="s">
        <v>2402</v>
      </c>
      <c r="S327" s="36" t="s">
        <v>2403</v>
      </c>
      <c r="T327" s="106">
        <v>57522520</v>
      </c>
      <c r="U327" s="107">
        <v>79820101.069999993</v>
      </c>
      <c r="V327" s="106">
        <v>71606789</v>
      </c>
      <c r="W327" s="135">
        <v>0</v>
      </c>
      <c r="X327" s="145" t="s">
        <v>818</v>
      </c>
      <c r="Y327" s="36" t="s">
        <v>1011</v>
      </c>
      <c r="Z327" s="36" t="s">
        <v>1334</v>
      </c>
      <c r="AA327" s="36" t="s">
        <v>1115</v>
      </c>
      <c r="AB327" s="36" t="s">
        <v>130</v>
      </c>
      <c r="AC327" s="36" t="s">
        <v>95</v>
      </c>
      <c r="AD327" s="36" t="s">
        <v>2404</v>
      </c>
      <c r="AE327" s="36" t="s">
        <v>2405</v>
      </c>
      <c r="AF327" s="36" t="s">
        <v>131</v>
      </c>
      <c r="AG327" s="36" t="s">
        <v>225</v>
      </c>
      <c r="AH327" s="129">
        <v>44629</v>
      </c>
      <c r="AI327" s="36" t="s">
        <v>87</v>
      </c>
      <c r="AJ327" s="43" t="s">
        <v>88</v>
      </c>
      <c r="AK327" s="44" t="s">
        <v>76</v>
      </c>
      <c r="AL327" s="44" t="s">
        <v>76</v>
      </c>
      <c r="AM327" s="44" t="s">
        <v>76</v>
      </c>
      <c r="AN327" s="44" t="s">
        <v>76</v>
      </c>
      <c r="AO327" s="44" t="s">
        <v>76</v>
      </c>
      <c r="AP327" s="44" t="s">
        <v>76</v>
      </c>
      <c r="AQ327" s="44" t="s">
        <v>76</v>
      </c>
      <c r="AR327" s="44" t="s">
        <v>76</v>
      </c>
      <c r="AS327" s="44" t="s">
        <v>76</v>
      </c>
      <c r="AT327" s="44" t="s">
        <v>76</v>
      </c>
      <c r="AU327" s="44" t="s">
        <v>76</v>
      </c>
      <c r="AV327" s="44"/>
      <c r="AW327" s="44" t="s">
        <v>76</v>
      </c>
      <c r="AX327" s="44"/>
      <c r="AY327" s="44" t="s">
        <v>76</v>
      </c>
      <c r="AZ327" s="44"/>
      <c r="BA327" s="44" t="s">
        <v>76</v>
      </c>
      <c r="BB327" s="44"/>
      <c r="BC327" s="44" t="s">
        <v>76</v>
      </c>
      <c r="BD327" s="44"/>
      <c r="BE327" s="44" t="s">
        <v>76</v>
      </c>
      <c r="BF327" s="44" t="s">
        <v>76</v>
      </c>
      <c r="BG327" s="44" t="s">
        <v>76</v>
      </c>
      <c r="BH327" s="44" t="s">
        <v>76</v>
      </c>
      <c r="BI327" s="44" t="s">
        <v>76</v>
      </c>
      <c r="BJ327" s="44" t="s">
        <v>76</v>
      </c>
      <c r="BK327" s="44" t="s">
        <v>76</v>
      </c>
      <c r="BL327" s="44" t="s">
        <v>76</v>
      </c>
      <c r="BM327" s="44" t="s">
        <v>76</v>
      </c>
      <c r="BN327" s="36"/>
      <c r="BO327" s="36"/>
      <c r="BP327" s="36"/>
      <c r="BQ327" s="36"/>
    </row>
    <row r="328" spans="1:69" ht="154.5" customHeight="1">
      <c r="A328" s="36"/>
      <c r="B328" s="36" t="s">
        <v>84</v>
      </c>
      <c r="C328" s="80" t="s">
        <v>846</v>
      </c>
      <c r="D328" s="80" t="s">
        <v>70</v>
      </c>
      <c r="E328" s="109" t="s">
        <v>2406</v>
      </c>
      <c r="F328" s="42">
        <v>2021</v>
      </c>
      <c r="G328" s="146">
        <v>44055</v>
      </c>
      <c r="H328" s="42" t="s">
        <v>2407</v>
      </c>
      <c r="I328" s="36" t="s">
        <v>1276</v>
      </c>
      <c r="J328" s="36" t="s">
        <v>2408</v>
      </c>
      <c r="K328" s="42" t="s">
        <v>74</v>
      </c>
      <c r="L328" s="36" t="s">
        <v>120</v>
      </c>
      <c r="M328" s="129">
        <v>44301</v>
      </c>
      <c r="N328" s="85" t="s">
        <v>208</v>
      </c>
      <c r="O328" s="85"/>
      <c r="P328" s="36" t="s">
        <v>2409</v>
      </c>
      <c r="Q328" s="36" t="s">
        <v>131</v>
      </c>
      <c r="R328" s="36" t="s">
        <v>2410</v>
      </c>
      <c r="S328" s="36" t="s">
        <v>2411</v>
      </c>
      <c r="T328" s="106">
        <v>0</v>
      </c>
      <c r="U328" s="107">
        <v>0</v>
      </c>
      <c r="V328" s="106">
        <v>0</v>
      </c>
      <c r="W328" s="135"/>
      <c r="X328" s="82" t="s">
        <v>76</v>
      </c>
      <c r="Y328" s="36" t="s">
        <v>1114</v>
      </c>
      <c r="Z328" s="36" t="s">
        <v>925</v>
      </c>
      <c r="AA328" s="36" t="s">
        <v>925</v>
      </c>
      <c r="AB328" s="36" t="s">
        <v>1135</v>
      </c>
      <c r="AC328" s="36" t="s">
        <v>1136</v>
      </c>
      <c r="AD328" s="36" t="s">
        <v>1925</v>
      </c>
      <c r="AE328" s="36" t="s">
        <v>676</v>
      </c>
      <c r="AF328" s="36" t="s">
        <v>131</v>
      </c>
      <c r="AG328" s="36" t="s">
        <v>225</v>
      </c>
      <c r="AH328" s="129">
        <v>44747</v>
      </c>
      <c r="AI328" s="36" t="s">
        <v>547</v>
      </c>
      <c r="AJ328" s="43" t="s">
        <v>84</v>
      </c>
      <c r="AK328" s="44" t="s">
        <v>76</v>
      </c>
      <c r="AL328" s="44" t="s">
        <v>76</v>
      </c>
      <c r="AM328" s="36" t="s">
        <v>76</v>
      </c>
      <c r="AN328" s="44" t="s">
        <v>76</v>
      </c>
      <c r="AO328" s="44" t="s">
        <v>76</v>
      </c>
      <c r="AP328" s="44" t="s">
        <v>76</v>
      </c>
      <c r="AQ328" s="44" t="s">
        <v>76</v>
      </c>
      <c r="AR328" s="36"/>
      <c r="AS328" s="44">
        <v>0</v>
      </c>
      <c r="AT328" s="44" t="s">
        <v>76</v>
      </c>
      <c r="AU328" s="44" t="s">
        <v>76</v>
      </c>
      <c r="AV328" s="44"/>
      <c r="AW328" s="44" t="s">
        <v>76</v>
      </c>
      <c r="AX328" s="44"/>
      <c r="AY328" s="44" t="s">
        <v>76</v>
      </c>
      <c r="AZ328" s="44"/>
      <c r="BA328" s="44" t="s">
        <v>76</v>
      </c>
      <c r="BB328" s="44"/>
      <c r="BC328" s="44" t="s">
        <v>76</v>
      </c>
      <c r="BD328" s="44"/>
      <c r="BE328" s="44" t="s">
        <v>76</v>
      </c>
      <c r="BF328" s="44" t="s">
        <v>76</v>
      </c>
      <c r="BG328" s="44" t="s">
        <v>76</v>
      </c>
      <c r="BH328" s="44" t="s">
        <v>76</v>
      </c>
      <c r="BI328" s="44" t="s">
        <v>76</v>
      </c>
      <c r="BJ328" s="44" t="s">
        <v>76</v>
      </c>
      <c r="BK328" s="44" t="s">
        <v>76</v>
      </c>
      <c r="BL328" s="44" t="s">
        <v>76</v>
      </c>
      <c r="BM328" s="44" t="s">
        <v>76</v>
      </c>
      <c r="BN328" s="36"/>
      <c r="BO328" s="36"/>
      <c r="BP328" s="36"/>
      <c r="BQ328" s="36"/>
    </row>
    <row r="329" spans="1:69" ht="154.5" customHeight="1">
      <c r="A329" s="36"/>
      <c r="B329" s="36" t="s">
        <v>88</v>
      </c>
      <c r="C329" s="80" t="s">
        <v>2412</v>
      </c>
      <c r="D329" s="80" t="s">
        <v>70</v>
      </c>
      <c r="E329" s="109" t="s">
        <v>2413</v>
      </c>
      <c r="F329" s="42">
        <v>2020</v>
      </c>
      <c r="G329" s="146">
        <v>44041</v>
      </c>
      <c r="H329" s="42" t="s">
        <v>2414</v>
      </c>
      <c r="I329" s="36" t="s">
        <v>2415</v>
      </c>
      <c r="J329" s="36" t="s">
        <v>2416</v>
      </c>
      <c r="K329" s="42" t="s">
        <v>74</v>
      </c>
      <c r="L329" s="36" t="s">
        <v>91</v>
      </c>
      <c r="M329" s="129">
        <v>44035</v>
      </c>
      <c r="N329" s="85" t="s">
        <v>360</v>
      </c>
      <c r="O329" s="125">
        <v>1</v>
      </c>
      <c r="P329" s="36" t="s">
        <v>1247</v>
      </c>
      <c r="Q329" s="36" t="s">
        <v>131</v>
      </c>
      <c r="R329" s="36" t="s">
        <v>2417</v>
      </c>
      <c r="S329" s="36" t="s">
        <v>2418</v>
      </c>
      <c r="T329" s="106">
        <v>0</v>
      </c>
      <c r="U329" s="107">
        <v>0</v>
      </c>
      <c r="V329" s="106">
        <v>0</v>
      </c>
      <c r="W329" s="135">
        <v>0</v>
      </c>
      <c r="X329" s="145" t="s">
        <v>254</v>
      </c>
      <c r="Y329" s="36" t="s">
        <v>1114</v>
      </c>
      <c r="Z329" s="36" t="s">
        <v>1133</v>
      </c>
      <c r="AA329" s="36" t="s">
        <v>1133</v>
      </c>
      <c r="AB329" s="42" t="s">
        <v>80</v>
      </c>
      <c r="AC329" s="36" t="s">
        <v>81</v>
      </c>
      <c r="AD329" s="36" t="s">
        <v>2419</v>
      </c>
      <c r="AE329" s="36" t="s">
        <v>2420</v>
      </c>
      <c r="AF329" s="36" t="s">
        <v>131</v>
      </c>
      <c r="AG329" s="36" t="s">
        <v>85</v>
      </c>
      <c r="AH329" s="129"/>
      <c r="AI329" s="36" t="s">
        <v>87</v>
      </c>
      <c r="AJ329" s="43" t="s">
        <v>88</v>
      </c>
      <c r="AK329" s="44" t="s">
        <v>76</v>
      </c>
      <c r="AL329" s="44" t="s">
        <v>76</v>
      </c>
      <c r="AM329" s="44" t="s">
        <v>76</v>
      </c>
      <c r="AN329" s="44" t="s">
        <v>76</v>
      </c>
      <c r="AO329" s="44" t="s">
        <v>76</v>
      </c>
      <c r="AP329" s="44" t="s">
        <v>76</v>
      </c>
      <c r="AQ329" s="44" t="s">
        <v>76</v>
      </c>
      <c r="AR329" s="44" t="s">
        <v>76</v>
      </c>
      <c r="AS329" s="44" t="s">
        <v>76</v>
      </c>
      <c r="AT329" s="44" t="s">
        <v>76</v>
      </c>
      <c r="AU329" s="44" t="s">
        <v>76</v>
      </c>
      <c r="AV329" s="44"/>
      <c r="AW329" s="44" t="s">
        <v>76</v>
      </c>
      <c r="AX329" s="44"/>
      <c r="AY329" s="44" t="s">
        <v>76</v>
      </c>
      <c r="AZ329" s="44"/>
      <c r="BA329" s="44" t="s">
        <v>76</v>
      </c>
      <c r="BB329" s="44"/>
      <c r="BC329" s="44" t="s">
        <v>76</v>
      </c>
      <c r="BD329" s="44"/>
      <c r="BE329" s="44" t="s">
        <v>76</v>
      </c>
      <c r="BF329" s="44" t="s">
        <v>76</v>
      </c>
      <c r="BG329" s="44" t="s">
        <v>76</v>
      </c>
      <c r="BH329" s="44" t="s">
        <v>76</v>
      </c>
      <c r="BI329" s="44" t="s">
        <v>76</v>
      </c>
      <c r="BJ329" s="44" t="s">
        <v>76</v>
      </c>
      <c r="BK329" s="44" t="s">
        <v>76</v>
      </c>
      <c r="BL329" s="44" t="s">
        <v>76</v>
      </c>
      <c r="BM329" s="44" t="s">
        <v>76</v>
      </c>
      <c r="BN329" s="36"/>
      <c r="BO329" s="36"/>
      <c r="BP329" s="36"/>
      <c r="BQ329" s="36"/>
    </row>
    <row r="330" spans="1:69" ht="154.5" customHeight="1">
      <c r="A330" s="36"/>
      <c r="B330" s="36" t="s">
        <v>88</v>
      </c>
      <c r="C330" s="80" t="s">
        <v>2421</v>
      </c>
      <c r="D330" s="80" t="s">
        <v>70</v>
      </c>
      <c r="E330" s="109" t="s">
        <v>2422</v>
      </c>
      <c r="F330" s="42">
        <v>2017</v>
      </c>
      <c r="G330" s="146">
        <v>42998</v>
      </c>
      <c r="H330" s="42" t="s">
        <v>2423</v>
      </c>
      <c r="I330" s="36" t="s">
        <v>2423</v>
      </c>
      <c r="J330" s="36" t="s">
        <v>76</v>
      </c>
      <c r="K330" s="42" t="s">
        <v>74</v>
      </c>
      <c r="L330" s="36" t="s">
        <v>75</v>
      </c>
      <c r="M330" s="129">
        <v>42998</v>
      </c>
      <c r="N330" s="85" t="s">
        <v>339</v>
      </c>
      <c r="O330" s="85" t="s">
        <v>76</v>
      </c>
      <c r="P330" s="36" t="s">
        <v>1752</v>
      </c>
      <c r="Q330" s="36" t="s">
        <v>131</v>
      </c>
      <c r="R330" s="36" t="s">
        <v>2424</v>
      </c>
      <c r="S330" s="36" t="s">
        <v>2150</v>
      </c>
      <c r="T330" s="106">
        <v>0</v>
      </c>
      <c r="U330" s="107">
        <v>0</v>
      </c>
      <c r="V330" s="106">
        <v>0</v>
      </c>
      <c r="W330" s="135">
        <v>0</v>
      </c>
      <c r="X330" s="145" t="s">
        <v>1366</v>
      </c>
      <c r="Y330" s="36" t="s">
        <v>1114</v>
      </c>
      <c r="Z330" s="36" t="s">
        <v>1974</v>
      </c>
      <c r="AA330" s="36" t="s">
        <v>1974</v>
      </c>
      <c r="AB330" s="36" t="s">
        <v>130</v>
      </c>
      <c r="AC330" s="36" t="s">
        <v>95</v>
      </c>
      <c r="AD330" s="36" t="s">
        <v>2425</v>
      </c>
      <c r="AE330" s="36" t="s">
        <v>2426</v>
      </c>
      <c r="AF330" s="36" t="s">
        <v>131</v>
      </c>
      <c r="AG330" s="36" t="s">
        <v>112</v>
      </c>
      <c r="AH330" s="129">
        <v>44446</v>
      </c>
      <c r="AI330" s="36" t="s">
        <v>547</v>
      </c>
      <c r="AJ330" s="43" t="s">
        <v>84</v>
      </c>
      <c r="AK330" s="44" t="s">
        <v>76</v>
      </c>
      <c r="AL330" s="43" t="s">
        <v>76</v>
      </c>
      <c r="AM330" s="36" t="s">
        <v>132</v>
      </c>
      <c r="AN330" s="36" t="s">
        <v>2427</v>
      </c>
      <c r="AO330" s="36" t="s">
        <v>2428</v>
      </c>
      <c r="AP330" s="143"/>
      <c r="AQ330" s="143"/>
      <c r="AR330" s="36"/>
      <c r="AS330" s="36"/>
      <c r="AT330" s="36"/>
      <c r="AU330" s="44"/>
      <c r="AV330" s="44"/>
      <c r="AW330" s="36"/>
      <c r="AX330" s="36"/>
      <c r="AY330" s="36"/>
      <c r="AZ330" s="36"/>
      <c r="BA330" s="36"/>
      <c r="BB330" s="36"/>
      <c r="BC330" s="36"/>
      <c r="BD330" s="36"/>
      <c r="BE330" s="36"/>
      <c r="BF330" s="36"/>
      <c r="BG330" s="36"/>
      <c r="BH330" s="36"/>
      <c r="BI330" s="36"/>
      <c r="BJ330" s="36"/>
      <c r="BK330" s="36"/>
      <c r="BL330" s="36"/>
      <c r="BM330" s="36"/>
      <c r="BN330" s="36"/>
      <c r="BO330" s="36"/>
      <c r="BP330" s="36"/>
      <c r="BQ330" s="36"/>
    </row>
    <row r="331" spans="1:69" ht="154.5" customHeight="1">
      <c r="A331" s="36"/>
      <c r="B331" s="36" t="s">
        <v>84</v>
      </c>
      <c r="C331" s="80" t="s">
        <v>846</v>
      </c>
      <c r="D331" s="80" t="s">
        <v>1078</v>
      </c>
      <c r="E331" s="109" t="s">
        <v>2429</v>
      </c>
      <c r="F331" s="42">
        <v>2020</v>
      </c>
      <c r="G331" s="146">
        <v>43957</v>
      </c>
      <c r="H331" s="42" t="s">
        <v>76</v>
      </c>
      <c r="I331" s="42" t="s">
        <v>76</v>
      </c>
      <c r="J331" s="42" t="s">
        <v>76</v>
      </c>
      <c r="K331" s="42" t="s">
        <v>74</v>
      </c>
      <c r="L331" s="36" t="s">
        <v>1193</v>
      </c>
      <c r="M331" s="42" t="s">
        <v>76</v>
      </c>
      <c r="N331" s="85" t="s">
        <v>191</v>
      </c>
      <c r="O331" s="125">
        <v>0</v>
      </c>
      <c r="P331" s="36" t="s">
        <v>1194</v>
      </c>
      <c r="Q331" s="36" t="s">
        <v>131</v>
      </c>
      <c r="R331" s="36" t="s">
        <v>2430</v>
      </c>
      <c r="S331" s="36"/>
      <c r="T331" s="106">
        <v>0</v>
      </c>
      <c r="U331" s="107">
        <v>0</v>
      </c>
      <c r="V331" s="106">
        <v>0</v>
      </c>
      <c r="W331" s="135">
        <v>0</v>
      </c>
      <c r="X331" s="145" t="s">
        <v>76</v>
      </c>
      <c r="Y331" s="36" t="s">
        <v>1114</v>
      </c>
      <c r="Z331" s="36" t="s">
        <v>2431</v>
      </c>
      <c r="AA331" s="36" t="s">
        <v>2431</v>
      </c>
      <c r="AB331" s="36" t="s">
        <v>1367</v>
      </c>
      <c r="AC331" s="36" t="s">
        <v>1528</v>
      </c>
      <c r="AD331" s="36" t="s">
        <v>76</v>
      </c>
      <c r="AE331" s="36" t="s">
        <v>76</v>
      </c>
      <c r="AF331" s="36" t="s">
        <v>76</v>
      </c>
      <c r="AG331" s="36" t="s">
        <v>96</v>
      </c>
      <c r="AH331" s="36" t="s">
        <v>76</v>
      </c>
      <c r="AI331" s="36" t="s">
        <v>547</v>
      </c>
      <c r="AJ331" s="36" t="s">
        <v>76</v>
      </c>
      <c r="AK331" s="36" t="s">
        <v>76</v>
      </c>
      <c r="AL331" s="36" t="s">
        <v>76</v>
      </c>
      <c r="AM331" s="36" t="s">
        <v>76</v>
      </c>
      <c r="AN331" s="36" t="s">
        <v>76</v>
      </c>
      <c r="AO331" s="36" t="s">
        <v>76</v>
      </c>
      <c r="AP331" s="36" t="s">
        <v>76</v>
      </c>
      <c r="AQ331" s="36" t="s">
        <v>76</v>
      </c>
      <c r="AR331" s="36" t="s">
        <v>76</v>
      </c>
      <c r="AS331" s="36" t="s">
        <v>76</v>
      </c>
      <c r="AT331" s="36" t="s">
        <v>76</v>
      </c>
      <c r="AU331" s="36" t="s">
        <v>76</v>
      </c>
      <c r="AV331" s="36"/>
      <c r="AW331" s="36" t="s">
        <v>76</v>
      </c>
      <c r="AX331" s="36"/>
      <c r="AY331" s="36" t="s">
        <v>76</v>
      </c>
      <c r="AZ331" s="36"/>
      <c r="BA331" s="36" t="s">
        <v>76</v>
      </c>
      <c r="BB331" s="36"/>
      <c r="BC331" s="36" t="s">
        <v>76</v>
      </c>
      <c r="BD331" s="36"/>
      <c r="BE331" s="36" t="s">
        <v>76</v>
      </c>
      <c r="BF331" s="36" t="s">
        <v>76</v>
      </c>
      <c r="BG331" s="36" t="s">
        <v>76</v>
      </c>
      <c r="BH331" s="36" t="s">
        <v>76</v>
      </c>
      <c r="BI331" s="36" t="s">
        <v>76</v>
      </c>
      <c r="BJ331" s="36" t="s">
        <v>76</v>
      </c>
      <c r="BK331" s="44" t="s">
        <v>76</v>
      </c>
      <c r="BL331" s="36" t="s">
        <v>76</v>
      </c>
      <c r="BM331" s="36" t="s">
        <v>76</v>
      </c>
      <c r="BN331" s="36" t="s">
        <v>76</v>
      </c>
      <c r="BO331" s="36"/>
      <c r="BP331" s="36"/>
      <c r="BQ331" s="36"/>
    </row>
    <row r="332" spans="1:69" ht="154.5" customHeight="1">
      <c r="A332" s="36"/>
      <c r="B332" s="36" t="s">
        <v>88</v>
      </c>
      <c r="C332" s="80" t="s">
        <v>2432</v>
      </c>
      <c r="D332" s="80" t="s">
        <v>70</v>
      </c>
      <c r="E332" s="109" t="s">
        <v>2433</v>
      </c>
      <c r="F332" s="42">
        <v>2021</v>
      </c>
      <c r="G332" s="146">
        <v>44209</v>
      </c>
      <c r="H332" s="42" t="s">
        <v>2434</v>
      </c>
      <c r="I332" s="36" t="s">
        <v>1892</v>
      </c>
      <c r="J332" s="36" t="s">
        <v>76</v>
      </c>
      <c r="K332" s="42" t="s">
        <v>389</v>
      </c>
      <c r="L332" s="36" t="s">
        <v>1217</v>
      </c>
      <c r="M332" s="129">
        <v>44153</v>
      </c>
      <c r="N332" s="85" t="s">
        <v>339</v>
      </c>
      <c r="O332" s="85" t="s">
        <v>76</v>
      </c>
      <c r="P332" s="36" t="s">
        <v>1664</v>
      </c>
      <c r="Q332" s="36" t="s">
        <v>131</v>
      </c>
      <c r="R332" s="36" t="s">
        <v>2435</v>
      </c>
      <c r="S332" s="36" t="s">
        <v>2436</v>
      </c>
      <c r="T332" s="106">
        <v>16985790</v>
      </c>
      <c r="U332" s="107">
        <v>21986425.52</v>
      </c>
      <c r="V332" s="106">
        <v>0</v>
      </c>
      <c r="W332" s="108">
        <v>21907862</v>
      </c>
      <c r="X332" s="145" t="s">
        <v>472</v>
      </c>
      <c r="Y332" s="36" t="s">
        <v>1011</v>
      </c>
      <c r="Z332" s="36" t="s">
        <v>1555</v>
      </c>
      <c r="AA332" s="36" t="s">
        <v>2437</v>
      </c>
      <c r="AB332" s="36" t="s">
        <v>100</v>
      </c>
      <c r="AC332" s="36" t="s">
        <v>429</v>
      </c>
      <c r="AD332" s="36" t="s">
        <v>2438</v>
      </c>
      <c r="AE332" s="36" t="s">
        <v>2439</v>
      </c>
      <c r="AF332" s="36" t="s">
        <v>131</v>
      </c>
      <c r="AG332" s="36" t="s">
        <v>112</v>
      </c>
      <c r="AH332" s="129">
        <v>44888</v>
      </c>
      <c r="AI332" s="36" t="s">
        <v>87</v>
      </c>
      <c r="AJ332" s="43" t="s">
        <v>88</v>
      </c>
      <c r="AK332" s="44" t="s">
        <v>76</v>
      </c>
      <c r="AL332" s="44" t="s">
        <v>76</v>
      </c>
      <c r="AM332" s="44" t="s">
        <v>76</v>
      </c>
      <c r="AN332" s="44" t="s">
        <v>76</v>
      </c>
      <c r="AO332" s="44" t="s">
        <v>76</v>
      </c>
      <c r="AP332" s="44" t="s">
        <v>76</v>
      </c>
      <c r="AQ332" s="44" t="s">
        <v>76</v>
      </c>
      <c r="AR332" s="44" t="s">
        <v>76</v>
      </c>
      <c r="AS332" s="44" t="s">
        <v>76</v>
      </c>
      <c r="AT332" s="44" t="s">
        <v>76</v>
      </c>
      <c r="AU332" s="44" t="s">
        <v>76</v>
      </c>
      <c r="AV332" s="44"/>
      <c r="AW332" s="44" t="s">
        <v>76</v>
      </c>
      <c r="AX332" s="44"/>
      <c r="AY332" s="44" t="s">
        <v>76</v>
      </c>
      <c r="AZ332" s="44"/>
      <c r="BA332" s="44" t="s">
        <v>76</v>
      </c>
      <c r="BB332" s="44"/>
      <c r="BC332" s="44" t="s">
        <v>76</v>
      </c>
      <c r="BD332" s="44"/>
      <c r="BE332" s="44" t="s">
        <v>76</v>
      </c>
      <c r="BF332" s="44" t="s">
        <v>76</v>
      </c>
      <c r="BG332" s="44" t="s">
        <v>76</v>
      </c>
      <c r="BH332" s="44" t="s">
        <v>76</v>
      </c>
      <c r="BI332" s="44" t="s">
        <v>76</v>
      </c>
      <c r="BJ332" s="44" t="s">
        <v>76</v>
      </c>
      <c r="BK332" s="44" t="s">
        <v>76</v>
      </c>
      <c r="BL332" s="44" t="s">
        <v>76</v>
      </c>
      <c r="BM332" s="44" t="s">
        <v>76</v>
      </c>
      <c r="BN332" s="36"/>
      <c r="BO332" s="36"/>
      <c r="BP332" s="36"/>
      <c r="BQ332" s="36"/>
    </row>
    <row r="333" spans="1:69" ht="154.5" customHeight="1">
      <c r="A333" s="36"/>
      <c r="B333" s="36" t="s">
        <v>88</v>
      </c>
      <c r="C333" s="80" t="s">
        <v>2440</v>
      </c>
      <c r="D333" s="80" t="s">
        <v>70</v>
      </c>
      <c r="E333" s="109" t="s">
        <v>2441</v>
      </c>
      <c r="F333" s="42">
        <v>2020</v>
      </c>
      <c r="G333" s="146">
        <v>44127</v>
      </c>
      <c r="H333" s="42" t="s">
        <v>2442</v>
      </c>
      <c r="I333" s="36" t="s">
        <v>1843</v>
      </c>
      <c r="J333" s="36" t="s">
        <v>2443</v>
      </c>
      <c r="K333" s="42" t="s">
        <v>389</v>
      </c>
      <c r="L333" s="36" t="s">
        <v>390</v>
      </c>
      <c r="M333" s="129">
        <v>44035</v>
      </c>
      <c r="N333" s="36" t="s">
        <v>339</v>
      </c>
      <c r="O333" s="205">
        <v>0.5</v>
      </c>
      <c r="P333" s="36" t="s">
        <v>2444</v>
      </c>
      <c r="Q333" s="36" t="s">
        <v>131</v>
      </c>
      <c r="R333" s="36" t="s">
        <v>2445</v>
      </c>
      <c r="S333" s="36" t="s">
        <v>2446</v>
      </c>
      <c r="T333" s="106">
        <v>17556060</v>
      </c>
      <c r="U333" s="107">
        <v>23200000</v>
      </c>
      <c r="V333" s="106">
        <v>0</v>
      </c>
      <c r="W333" s="135">
        <v>70000000</v>
      </c>
      <c r="X333" s="145" t="s">
        <v>818</v>
      </c>
      <c r="Y333" s="36" t="s">
        <v>1114</v>
      </c>
      <c r="Z333" s="36" t="s">
        <v>1555</v>
      </c>
      <c r="AA333" s="36" t="s">
        <v>1555</v>
      </c>
      <c r="AB333" s="42" t="s">
        <v>80</v>
      </c>
      <c r="AC333" s="36" t="s">
        <v>81</v>
      </c>
      <c r="AD333" s="36" t="s">
        <v>2135</v>
      </c>
      <c r="AE333" s="36" t="s">
        <v>2447</v>
      </c>
      <c r="AF333" s="36" t="s">
        <v>131</v>
      </c>
      <c r="AG333" s="36" t="s">
        <v>112</v>
      </c>
      <c r="AH333" s="129">
        <v>45042</v>
      </c>
      <c r="AI333" s="36" t="s">
        <v>87</v>
      </c>
      <c r="AJ333" s="43" t="s">
        <v>88</v>
      </c>
      <c r="AK333" s="44" t="s">
        <v>76</v>
      </c>
      <c r="AL333" s="44" t="s">
        <v>76</v>
      </c>
      <c r="AM333" s="44" t="s">
        <v>76</v>
      </c>
      <c r="AN333" s="44" t="s">
        <v>76</v>
      </c>
      <c r="AO333" s="44" t="s">
        <v>76</v>
      </c>
      <c r="AP333" s="44" t="s">
        <v>76</v>
      </c>
      <c r="AQ333" s="44" t="s">
        <v>76</v>
      </c>
      <c r="AR333" s="44" t="s">
        <v>76</v>
      </c>
      <c r="AS333" s="44" t="s">
        <v>76</v>
      </c>
      <c r="AT333" s="44" t="s">
        <v>76</v>
      </c>
      <c r="AU333" s="44" t="s">
        <v>76</v>
      </c>
      <c r="AV333" s="44"/>
      <c r="AW333" s="44" t="s">
        <v>76</v>
      </c>
      <c r="AX333" s="44"/>
      <c r="AY333" s="44" t="s">
        <v>76</v>
      </c>
      <c r="AZ333" s="44"/>
      <c r="BA333" s="44" t="s">
        <v>76</v>
      </c>
      <c r="BB333" s="44"/>
      <c r="BC333" s="44" t="s">
        <v>76</v>
      </c>
      <c r="BD333" s="44"/>
      <c r="BE333" s="44" t="s">
        <v>76</v>
      </c>
      <c r="BF333" s="44" t="s">
        <v>76</v>
      </c>
      <c r="BG333" s="44" t="s">
        <v>76</v>
      </c>
      <c r="BH333" s="44" t="s">
        <v>76</v>
      </c>
      <c r="BI333" s="44" t="s">
        <v>76</v>
      </c>
      <c r="BJ333" s="44" t="s">
        <v>76</v>
      </c>
      <c r="BK333" s="44" t="s">
        <v>76</v>
      </c>
      <c r="BL333" s="44" t="s">
        <v>76</v>
      </c>
      <c r="BM333" s="44" t="s">
        <v>76</v>
      </c>
      <c r="BN333" s="36"/>
      <c r="BO333" s="36"/>
      <c r="BP333" s="36"/>
      <c r="BQ333" s="36"/>
    </row>
    <row r="334" spans="1:69" ht="154.5" customHeight="1">
      <c r="A334" s="36"/>
      <c r="B334" s="36" t="s">
        <v>88</v>
      </c>
      <c r="C334" s="80" t="s">
        <v>2448</v>
      </c>
      <c r="D334" s="80" t="s">
        <v>70</v>
      </c>
      <c r="E334" s="190" t="s">
        <v>2449</v>
      </c>
      <c r="F334" s="42">
        <v>2020</v>
      </c>
      <c r="G334" s="146">
        <v>44165</v>
      </c>
      <c r="H334" s="42" t="s">
        <v>2450</v>
      </c>
      <c r="I334" s="36" t="s">
        <v>2451</v>
      </c>
      <c r="J334" s="36" t="s">
        <v>76</v>
      </c>
      <c r="K334" s="42" t="s">
        <v>74</v>
      </c>
      <c r="L334" s="36" t="s">
        <v>91</v>
      </c>
      <c r="M334" s="129">
        <v>44155</v>
      </c>
      <c r="N334" s="85" t="s">
        <v>360</v>
      </c>
      <c r="O334" s="85" t="s">
        <v>76</v>
      </c>
      <c r="P334" s="36" t="s">
        <v>1257</v>
      </c>
      <c r="Q334" s="36" t="s">
        <v>131</v>
      </c>
      <c r="R334" s="36" t="s">
        <v>2452</v>
      </c>
      <c r="S334" s="36" t="s">
        <v>2446</v>
      </c>
      <c r="T334" s="106">
        <v>94394212</v>
      </c>
      <c r="U334" s="107">
        <v>118960285.13</v>
      </c>
      <c r="V334" s="106">
        <v>107516674</v>
      </c>
      <c r="W334" s="135">
        <v>0</v>
      </c>
      <c r="X334" s="145" t="s">
        <v>818</v>
      </c>
      <c r="Y334" s="36" t="s">
        <v>1114</v>
      </c>
      <c r="Z334" s="36" t="s">
        <v>1334</v>
      </c>
      <c r="AA334" s="36" t="s">
        <v>1334</v>
      </c>
      <c r="AB334" s="36" t="s">
        <v>100</v>
      </c>
      <c r="AC334" s="36" t="s">
        <v>429</v>
      </c>
      <c r="AD334" s="36" t="s">
        <v>2054</v>
      </c>
      <c r="AE334" s="36" t="s">
        <v>444</v>
      </c>
      <c r="AF334" s="36" t="s">
        <v>131</v>
      </c>
      <c r="AG334" s="36" t="s">
        <v>112</v>
      </c>
      <c r="AH334" s="129"/>
      <c r="AI334" s="36" t="s">
        <v>87</v>
      </c>
      <c r="AJ334" s="43" t="s">
        <v>88</v>
      </c>
      <c r="AK334" s="44" t="s">
        <v>76</v>
      </c>
      <c r="AL334" s="44" t="s">
        <v>76</v>
      </c>
      <c r="AM334" s="44" t="s">
        <v>76</v>
      </c>
      <c r="AN334" s="44" t="s">
        <v>76</v>
      </c>
      <c r="AO334" s="44" t="s">
        <v>76</v>
      </c>
      <c r="AP334" s="44" t="s">
        <v>76</v>
      </c>
      <c r="AQ334" s="44" t="s">
        <v>76</v>
      </c>
      <c r="AR334" s="44" t="s">
        <v>76</v>
      </c>
      <c r="AS334" s="44" t="s">
        <v>76</v>
      </c>
      <c r="AT334" s="44" t="s">
        <v>76</v>
      </c>
      <c r="AU334" s="44" t="s">
        <v>76</v>
      </c>
      <c r="AV334" s="44"/>
      <c r="AW334" s="44" t="s">
        <v>76</v>
      </c>
      <c r="AX334" s="44"/>
      <c r="AY334" s="44" t="s">
        <v>76</v>
      </c>
      <c r="AZ334" s="44"/>
      <c r="BA334" s="44" t="s">
        <v>76</v>
      </c>
      <c r="BB334" s="44"/>
      <c r="BC334" s="44" t="s">
        <v>76</v>
      </c>
      <c r="BD334" s="44"/>
      <c r="BE334" s="44" t="s">
        <v>76</v>
      </c>
      <c r="BF334" s="44" t="s">
        <v>76</v>
      </c>
      <c r="BG334" s="44" t="s">
        <v>76</v>
      </c>
      <c r="BH334" s="44" t="s">
        <v>76</v>
      </c>
      <c r="BI334" s="44" t="s">
        <v>76</v>
      </c>
      <c r="BJ334" s="44" t="s">
        <v>76</v>
      </c>
      <c r="BK334" s="44" t="s">
        <v>76</v>
      </c>
      <c r="BL334" s="44" t="s">
        <v>76</v>
      </c>
      <c r="BM334" s="44" t="s">
        <v>76</v>
      </c>
      <c r="BN334" s="36"/>
      <c r="BO334" s="36"/>
      <c r="BP334" s="36"/>
      <c r="BQ334" s="36"/>
    </row>
    <row r="335" spans="1:69" ht="198" customHeight="1">
      <c r="A335" s="36"/>
      <c r="B335" s="36" t="s">
        <v>88</v>
      </c>
      <c r="C335" s="80" t="s">
        <v>2453</v>
      </c>
      <c r="D335" s="80" t="s">
        <v>70</v>
      </c>
      <c r="E335" s="109" t="s">
        <v>2454</v>
      </c>
      <c r="F335" s="42">
        <v>2018</v>
      </c>
      <c r="G335" s="146">
        <v>43367</v>
      </c>
      <c r="H335" s="42" t="s">
        <v>2455</v>
      </c>
      <c r="I335" s="36" t="s">
        <v>2456</v>
      </c>
      <c r="J335" s="36" t="s">
        <v>76</v>
      </c>
      <c r="K335" s="42" t="s">
        <v>74</v>
      </c>
      <c r="L335" s="36" t="s">
        <v>141</v>
      </c>
      <c r="M335" s="129">
        <v>43367</v>
      </c>
      <c r="N335" s="85" t="s">
        <v>339</v>
      </c>
      <c r="O335" s="85" t="s">
        <v>76</v>
      </c>
      <c r="P335" s="36" t="s">
        <v>1186</v>
      </c>
      <c r="Q335" s="36" t="s">
        <v>131</v>
      </c>
      <c r="R335" s="36" t="s">
        <v>2457</v>
      </c>
      <c r="S335" s="36" t="s">
        <v>2458</v>
      </c>
      <c r="T335" s="147">
        <v>333434700</v>
      </c>
      <c r="U335" s="163">
        <v>488694674.43000001</v>
      </c>
      <c r="V335" s="147">
        <v>0</v>
      </c>
      <c r="W335" s="209">
        <v>34800000</v>
      </c>
      <c r="X335" s="145" t="s">
        <v>472</v>
      </c>
      <c r="Y335" s="36" t="s">
        <v>1011</v>
      </c>
      <c r="Z335" s="36" t="s">
        <v>1974</v>
      </c>
      <c r="AA335" s="36" t="s">
        <v>1997</v>
      </c>
      <c r="AB335" s="36" t="s">
        <v>130</v>
      </c>
      <c r="AC335" s="36" t="s">
        <v>95</v>
      </c>
      <c r="AD335" s="36" t="s">
        <v>2181</v>
      </c>
      <c r="AE335" s="36" t="s">
        <v>2439</v>
      </c>
      <c r="AF335" s="36" t="s">
        <v>131</v>
      </c>
      <c r="AG335" s="36" t="s">
        <v>112</v>
      </c>
      <c r="AH335" s="129">
        <v>44897</v>
      </c>
      <c r="AI335" s="36" t="s">
        <v>87</v>
      </c>
      <c r="AJ335" s="43" t="s">
        <v>88</v>
      </c>
      <c r="AK335" s="44" t="s">
        <v>76</v>
      </c>
      <c r="AL335" s="44" t="s">
        <v>76</v>
      </c>
      <c r="AM335" s="44" t="s">
        <v>76</v>
      </c>
      <c r="AN335" s="44" t="s">
        <v>76</v>
      </c>
      <c r="AO335" s="44" t="s">
        <v>76</v>
      </c>
      <c r="AP335" s="44" t="s">
        <v>76</v>
      </c>
      <c r="AQ335" s="44" t="s">
        <v>76</v>
      </c>
      <c r="AR335" s="44" t="s">
        <v>76</v>
      </c>
      <c r="AS335" s="44" t="s">
        <v>76</v>
      </c>
      <c r="AT335" s="44" t="s">
        <v>76</v>
      </c>
      <c r="AU335" s="44" t="s">
        <v>76</v>
      </c>
      <c r="AV335" s="44"/>
      <c r="AW335" s="44" t="s">
        <v>76</v>
      </c>
      <c r="AX335" s="44"/>
      <c r="AY335" s="44" t="s">
        <v>76</v>
      </c>
      <c r="AZ335" s="44"/>
      <c r="BA335" s="44" t="s">
        <v>76</v>
      </c>
      <c r="BB335" s="44"/>
      <c r="BC335" s="44" t="s">
        <v>76</v>
      </c>
      <c r="BD335" s="44"/>
      <c r="BE335" s="44" t="s">
        <v>76</v>
      </c>
      <c r="BF335" s="44" t="s">
        <v>76</v>
      </c>
      <c r="BG335" s="44" t="s">
        <v>76</v>
      </c>
      <c r="BH335" s="44" t="s">
        <v>76</v>
      </c>
      <c r="BI335" s="44" t="s">
        <v>76</v>
      </c>
      <c r="BJ335" s="44" t="s">
        <v>76</v>
      </c>
      <c r="BK335" s="44" t="s">
        <v>76</v>
      </c>
      <c r="BL335" s="44" t="s">
        <v>76</v>
      </c>
      <c r="BM335" s="44" t="s">
        <v>76</v>
      </c>
      <c r="BN335" s="36"/>
      <c r="BO335" s="36"/>
      <c r="BP335" s="36"/>
      <c r="BQ335" s="36"/>
    </row>
    <row r="336" spans="1:69" ht="154.5" customHeight="1">
      <c r="A336" s="36"/>
      <c r="B336" s="36" t="s">
        <v>88</v>
      </c>
      <c r="C336" s="80" t="s">
        <v>2459</v>
      </c>
      <c r="D336" s="80" t="s">
        <v>70</v>
      </c>
      <c r="E336" s="109" t="s">
        <v>2460</v>
      </c>
      <c r="F336" s="42">
        <v>2022</v>
      </c>
      <c r="G336" s="146">
        <v>44456</v>
      </c>
      <c r="H336" s="42" t="s">
        <v>2262</v>
      </c>
      <c r="I336" s="36" t="s">
        <v>1120</v>
      </c>
      <c r="J336" s="36" t="s">
        <v>2461</v>
      </c>
      <c r="K336" s="42" t="s">
        <v>74</v>
      </c>
      <c r="L336" s="36" t="s">
        <v>75</v>
      </c>
      <c r="M336" s="129">
        <v>44876</v>
      </c>
      <c r="N336" s="85" t="s">
        <v>339</v>
      </c>
      <c r="O336" s="125">
        <v>1</v>
      </c>
      <c r="P336" s="36" t="s">
        <v>1100</v>
      </c>
      <c r="Q336" s="36" t="s">
        <v>131</v>
      </c>
      <c r="R336" s="36" t="s">
        <v>2462</v>
      </c>
      <c r="S336" s="36" t="s">
        <v>1527</v>
      </c>
      <c r="T336" s="106">
        <v>0</v>
      </c>
      <c r="U336" s="107">
        <v>0</v>
      </c>
      <c r="V336" s="106">
        <v>0</v>
      </c>
      <c r="W336" s="135">
        <v>0</v>
      </c>
      <c r="X336" s="145" t="s">
        <v>472</v>
      </c>
      <c r="Y336" s="36" t="s">
        <v>1114</v>
      </c>
      <c r="Z336" s="36" t="s">
        <v>1974</v>
      </c>
      <c r="AA336" s="36" t="s">
        <v>1974</v>
      </c>
      <c r="AB336" s="36" t="s">
        <v>130</v>
      </c>
      <c r="AC336" s="36" t="s">
        <v>95</v>
      </c>
      <c r="AD336" s="36" t="s">
        <v>2463</v>
      </c>
      <c r="AE336" s="36" t="s">
        <v>2464</v>
      </c>
      <c r="AF336" s="36" t="s">
        <v>131</v>
      </c>
      <c r="AG336" s="36" t="s">
        <v>258</v>
      </c>
      <c r="AH336" s="129"/>
      <c r="AI336" s="36" t="s">
        <v>87</v>
      </c>
      <c r="AJ336" s="43" t="s">
        <v>88</v>
      </c>
      <c r="AK336" s="44" t="s">
        <v>76</v>
      </c>
      <c r="AL336" s="44" t="s">
        <v>76</v>
      </c>
      <c r="AM336" s="36" t="s">
        <v>76</v>
      </c>
      <c r="AN336" s="36" t="s">
        <v>76</v>
      </c>
      <c r="AO336" s="36" t="s">
        <v>76</v>
      </c>
      <c r="AP336" s="36" t="s">
        <v>76</v>
      </c>
      <c r="AQ336" s="36" t="s">
        <v>76</v>
      </c>
      <c r="AR336" s="36" t="s">
        <v>76</v>
      </c>
      <c r="AS336" s="36" t="s">
        <v>76</v>
      </c>
      <c r="AT336" s="36" t="s">
        <v>76</v>
      </c>
      <c r="AU336" s="36" t="s">
        <v>76</v>
      </c>
      <c r="AV336" s="36"/>
      <c r="AW336" s="36" t="s">
        <v>76</v>
      </c>
      <c r="AX336" s="36"/>
      <c r="AY336" s="36" t="s">
        <v>76</v>
      </c>
      <c r="AZ336" s="36"/>
      <c r="BA336" s="36" t="s">
        <v>76</v>
      </c>
      <c r="BB336" s="36"/>
      <c r="BC336" s="36" t="s">
        <v>76</v>
      </c>
      <c r="BD336" s="36"/>
      <c r="BE336" s="36" t="s">
        <v>76</v>
      </c>
      <c r="BF336" s="36" t="s">
        <v>76</v>
      </c>
      <c r="BG336" s="36" t="s">
        <v>76</v>
      </c>
      <c r="BH336" s="36" t="s">
        <v>76</v>
      </c>
      <c r="BI336" s="36" t="s">
        <v>76</v>
      </c>
      <c r="BJ336" s="36" t="s">
        <v>76</v>
      </c>
      <c r="BK336" s="36" t="s">
        <v>76</v>
      </c>
      <c r="BL336" s="36" t="s">
        <v>76</v>
      </c>
      <c r="BM336" s="36" t="s">
        <v>76</v>
      </c>
      <c r="BN336" s="36" t="s">
        <v>76</v>
      </c>
      <c r="BO336" s="36"/>
      <c r="BP336" s="36"/>
      <c r="BQ336" s="36"/>
    </row>
    <row r="337" spans="1:69" ht="154.5" customHeight="1">
      <c r="A337" s="36"/>
      <c r="B337" s="36" t="s">
        <v>88</v>
      </c>
      <c r="C337" s="80" t="s">
        <v>2465</v>
      </c>
      <c r="D337" s="80" t="s">
        <v>1078</v>
      </c>
      <c r="E337" s="109" t="s">
        <v>2466</v>
      </c>
      <c r="F337" s="42">
        <v>2021</v>
      </c>
      <c r="G337" s="146">
        <v>44313</v>
      </c>
      <c r="H337" s="42" t="s">
        <v>2467</v>
      </c>
      <c r="I337" s="36" t="s">
        <v>2468</v>
      </c>
      <c r="J337" s="36" t="s">
        <v>76</v>
      </c>
      <c r="K337" s="42" t="s">
        <v>74</v>
      </c>
      <c r="L337" s="36" t="s">
        <v>91</v>
      </c>
      <c r="M337" s="129">
        <v>44313</v>
      </c>
      <c r="N337" s="85" t="s">
        <v>208</v>
      </c>
      <c r="O337" s="85" t="s">
        <v>76</v>
      </c>
      <c r="P337" s="36" t="s">
        <v>2469</v>
      </c>
      <c r="Q337" s="36" t="s">
        <v>131</v>
      </c>
      <c r="R337" s="36" t="s">
        <v>2470</v>
      </c>
      <c r="S337" s="36" t="s">
        <v>1066</v>
      </c>
      <c r="T337" s="106">
        <v>0</v>
      </c>
      <c r="U337" s="107">
        <v>0</v>
      </c>
      <c r="V337" s="106">
        <v>0</v>
      </c>
      <c r="W337" s="211">
        <v>0</v>
      </c>
      <c r="X337" s="145" t="s">
        <v>472</v>
      </c>
      <c r="Y337" s="36" t="s">
        <v>1011</v>
      </c>
      <c r="Z337" s="36" t="s">
        <v>1189</v>
      </c>
      <c r="AA337" s="36" t="s">
        <v>1189</v>
      </c>
      <c r="AB337" s="36" t="s">
        <v>1367</v>
      </c>
      <c r="AC337" s="36" t="s">
        <v>1528</v>
      </c>
      <c r="AD337" s="36" t="s">
        <v>2471</v>
      </c>
      <c r="AE337" s="36" t="s">
        <v>2472</v>
      </c>
      <c r="AF337" s="36" t="s">
        <v>131</v>
      </c>
      <c r="AG337" s="36" t="s">
        <v>225</v>
      </c>
      <c r="AH337" s="129">
        <v>45316</v>
      </c>
      <c r="AI337" s="36" t="s">
        <v>301</v>
      </c>
      <c r="AJ337" s="43" t="s">
        <v>88</v>
      </c>
      <c r="AK337" s="44" t="s">
        <v>76</v>
      </c>
      <c r="AL337" s="44" t="s">
        <v>76</v>
      </c>
      <c r="AM337" s="44" t="s">
        <v>76</v>
      </c>
      <c r="AN337" s="44" t="s">
        <v>76</v>
      </c>
      <c r="AO337" s="44" t="s">
        <v>76</v>
      </c>
      <c r="AP337" s="44" t="s">
        <v>76</v>
      </c>
      <c r="AQ337" s="44" t="s">
        <v>76</v>
      </c>
      <c r="AR337" s="44" t="s">
        <v>76</v>
      </c>
      <c r="AS337" s="44" t="s">
        <v>76</v>
      </c>
      <c r="AT337" s="44" t="s">
        <v>76</v>
      </c>
      <c r="AU337" s="44" t="s">
        <v>76</v>
      </c>
      <c r="AV337" s="44"/>
      <c r="AW337" s="44" t="s">
        <v>76</v>
      </c>
      <c r="AX337" s="44"/>
      <c r="AY337" s="44" t="s">
        <v>76</v>
      </c>
      <c r="AZ337" s="44"/>
      <c r="BA337" s="44" t="s">
        <v>76</v>
      </c>
      <c r="BB337" s="44"/>
      <c r="BC337" s="44" t="s">
        <v>76</v>
      </c>
      <c r="BD337" s="44"/>
      <c r="BE337" s="44" t="s">
        <v>76</v>
      </c>
      <c r="BF337" s="44" t="s">
        <v>76</v>
      </c>
      <c r="BG337" s="44" t="s">
        <v>76</v>
      </c>
      <c r="BH337" s="44" t="s">
        <v>76</v>
      </c>
      <c r="BI337" s="44" t="s">
        <v>76</v>
      </c>
      <c r="BJ337" s="44" t="s">
        <v>76</v>
      </c>
      <c r="BK337" s="44" t="s">
        <v>76</v>
      </c>
      <c r="BL337" s="44" t="s">
        <v>76</v>
      </c>
      <c r="BM337" s="44" t="s">
        <v>76</v>
      </c>
      <c r="BN337" s="36"/>
      <c r="BO337" s="36"/>
      <c r="BP337" s="36"/>
      <c r="BQ337" s="36"/>
    </row>
    <row r="338" spans="1:69" ht="154.5" customHeight="1">
      <c r="A338" s="36"/>
      <c r="B338" s="36" t="s">
        <v>88</v>
      </c>
      <c r="C338" s="80" t="s">
        <v>2473</v>
      </c>
      <c r="D338" s="80" t="s">
        <v>70</v>
      </c>
      <c r="E338" s="109" t="s">
        <v>2474</v>
      </c>
      <c r="F338" s="42">
        <v>2016</v>
      </c>
      <c r="G338" s="146">
        <v>42537</v>
      </c>
      <c r="H338" s="42" t="s">
        <v>2475</v>
      </c>
      <c r="I338" s="36" t="s">
        <v>2476</v>
      </c>
      <c r="J338" s="36" t="s">
        <v>2477</v>
      </c>
      <c r="K338" s="42" t="s">
        <v>74</v>
      </c>
      <c r="L338" s="36" t="s">
        <v>141</v>
      </c>
      <c r="M338" s="129">
        <v>42458</v>
      </c>
      <c r="N338" s="85" t="s">
        <v>360</v>
      </c>
      <c r="O338" s="125">
        <v>1</v>
      </c>
      <c r="P338" s="36" t="s">
        <v>2478</v>
      </c>
      <c r="Q338" s="36" t="s">
        <v>131</v>
      </c>
      <c r="R338" s="36" t="s">
        <v>2479</v>
      </c>
      <c r="S338" s="36" t="s">
        <v>2480</v>
      </c>
      <c r="T338" s="106">
        <v>354394825</v>
      </c>
      <c r="U338" s="107">
        <v>514875545.86000001</v>
      </c>
      <c r="V338" s="106">
        <v>473002005</v>
      </c>
      <c r="W338" s="135">
        <v>0</v>
      </c>
      <c r="X338" s="145" t="s">
        <v>472</v>
      </c>
      <c r="Y338" s="36" t="s">
        <v>1011</v>
      </c>
      <c r="Z338" s="36" t="s">
        <v>837</v>
      </c>
      <c r="AA338" s="36" t="s">
        <v>1997</v>
      </c>
      <c r="AB338" s="36" t="s">
        <v>130</v>
      </c>
      <c r="AC338" s="36" t="s">
        <v>95</v>
      </c>
      <c r="AD338" s="36" t="s">
        <v>2471</v>
      </c>
      <c r="AE338" s="36" t="s">
        <v>1677</v>
      </c>
      <c r="AF338" s="36" t="s">
        <v>131</v>
      </c>
      <c r="AG338" s="36" t="s">
        <v>225</v>
      </c>
      <c r="AH338" s="129">
        <v>45051</v>
      </c>
      <c r="AI338" s="36" t="s">
        <v>547</v>
      </c>
      <c r="AJ338" s="43" t="s">
        <v>84</v>
      </c>
      <c r="AK338" s="44"/>
      <c r="AL338" s="43"/>
      <c r="AM338" s="36"/>
      <c r="AN338" s="36"/>
      <c r="AO338" s="36"/>
      <c r="AP338" s="143"/>
      <c r="AQ338" s="143"/>
      <c r="AR338" s="36"/>
      <c r="AS338" s="36"/>
      <c r="AT338" s="36"/>
      <c r="AU338" s="44"/>
      <c r="AV338" s="44"/>
      <c r="AW338" s="36"/>
      <c r="AX338" s="36"/>
      <c r="AY338" s="36"/>
      <c r="AZ338" s="36"/>
      <c r="BA338" s="36"/>
      <c r="BB338" s="36"/>
      <c r="BC338" s="36"/>
      <c r="BD338" s="36"/>
      <c r="BE338" s="36"/>
      <c r="BF338" s="36"/>
      <c r="BG338" s="36"/>
      <c r="BH338" s="36"/>
      <c r="BI338" s="36"/>
      <c r="BJ338" s="36"/>
      <c r="BK338" s="36"/>
      <c r="BL338" s="36"/>
      <c r="BM338" s="36"/>
      <c r="BN338" s="36"/>
      <c r="BO338" s="36"/>
      <c r="BP338" s="36"/>
      <c r="BQ338" s="36"/>
    </row>
    <row r="339" spans="1:69" ht="154.5" customHeight="1">
      <c r="A339" s="36"/>
      <c r="B339" s="36" t="s">
        <v>84</v>
      </c>
      <c r="C339" s="80" t="s">
        <v>846</v>
      </c>
      <c r="D339" s="80" t="s">
        <v>1078</v>
      </c>
      <c r="E339" s="109" t="s">
        <v>2481</v>
      </c>
      <c r="F339" s="42">
        <v>2016</v>
      </c>
      <c r="G339" s="146">
        <v>42489</v>
      </c>
      <c r="H339" s="42" t="s">
        <v>2482</v>
      </c>
      <c r="I339" s="36" t="s">
        <v>2483</v>
      </c>
      <c r="J339" s="36" t="s">
        <v>76</v>
      </c>
      <c r="K339" s="42" t="s">
        <v>74</v>
      </c>
      <c r="L339" s="36" t="s">
        <v>120</v>
      </c>
      <c r="M339" s="129">
        <v>42482</v>
      </c>
      <c r="N339" s="85" t="s">
        <v>360</v>
      </c>
      <c r="O339" s="85" t="s">
        <v>76</v>
      </c>
      <c r="P339" s="36" t="s">
        <v>1131</v>
      </c>
      <c r="Q339" s="36" t="s">
        <v>131</v>
      </c>
      <c r="R339" s="36" t="s">
        <v>2484</v>
      </c>
      <c r="S339" s="36" t="s">
        <v>1188</v>
      </c>
      <c r="T339" s="106">
        <v>0</v>
      </c>
      <c r="U339" s="107">
        <v>0</v>
      </c>
      <c r="V339" s="106">
        <v>0</v>
      </c>
      <c r="W339" s="135">
        <v>0</v>
      </c>
      <c r="X339" s="145"/>
      <c r="Y339" s="36" t="s">
        <v>1011</v>
      </c>
      <c r="Z339" s="36" t="s">
        <v>837</v>
      </c>
      <c r="AA339" s="36" t="s">
        <v>1189</v>
      </c>
      <c r="AB339" s="36" t="s">
        <v>130</v>
      </c>
      <c r="AC339" s="36" t="s">
        <v>95</v>
      </c>
      <c r="AD339" s="36" t="s">
        <v>2485</v>
      </c>
      <c r="AE339" s="36" t="s">
        <v>1677</v>
      </c>
      <c r="AF339" s="36" t="s">
        <v>131</v>
      </c>
      <c r="AG339" s="36" t="s">
        <v>112</v>
      </c>
      <c r="AH339" s="129">
        <v>44348</v>
      </c>
      <c r="AI339" s="36" t="s">
        <v>547</v>
      </c>
      <c r="AJ339" s="43"/>
      <c r="AK339" s="44">
        <v>0</v>
      </c>
      <c r="AL339" s="43" t="s">
        <v>76</v>
      </c>
      <c r="AM339" s="36" t="s">
        <v>1106</v>
      </c>
      <c r="AN339" s="43" t="s">
        <v>76</v>
      </c>
      <c r="AO339" s="43" t="s">
        <v>76</v>
      </c>
      <c r="AP339" s="43" t="s">
        <v>76</v>
      </c>
      <c r="AQ339" s="43" t="s">
        <v>76</v>
      </c>
      <c r="AR339" s="36" t="s">
        <v>131</v>
      </c>
      <c r="AS339" s="43" t="s">
        <v>76</v>
      </c>
      <c r="AT339" s="43" t="s">
        <v>76</v>
      </c>
      <c r="AU339" s="44">
        <v>0</v>
      </c>
      <c r="AV339" s="44"/>
      <c r="AW339" s="43" t="s">
        <v>76</v>
      </c>
      <c r="AX339" s="43"/>
      <c r="AY339" s="43" t="s">
        <v>76</v>
      </c>
      <c r="AZ339" s="43"/>
      <c r="BA339" s="43" t="s">
        <v>76</v>
      </c>
      <c r="BB339" s="43"/>
      <c r="BC339" s="43" t="s">
        <v>76</v>
      </c>
      <c r="BD339" s="43"/>
      <c r="BE339" s="43" t="s">
        <v>76</v>
      </c>
      <c r="BF339" s="43" t="s">
        <v>76</v>
      </c>
      <c r="BG339" s="43" t="s">
        <v>76</v>
      </c>
      <c r="BH339" s="43" t="s">
        <v>76</v>
      </c>
      <c r="BI339" s="43" t="s">
        <v>76</v>
      </c>
      <c r="BJ339" s="43" t="s">
        <v>76</v>
      </c>
      <c r="BK339" s="43" t="s">
        <v>76</v>
      </c>
      <c r="BL339" s="43" t="s">
        <v>76</v>
      </c>
      <c r="BM339" s="43" t="s">
        <v>76</v>
      </c>
      <c r="BN339" s="36"/>
      <c r="BO339" s="36"/>
      <c r="BP339" s="36"/>
      <c r="BQ339" s="36"/>
    </row>
    <row r="340" spans="1:69" ht="154.5" customHeight="1">
      <c r="A340" s="36"/>
      <c r="B340" s="36" t="s">
        <v>88</v>
      </c>
      <c r="C340" s="80" t="s">
        <v>2486</v>
      </c>
      <c r="D340" s="80" t="s">
        <v>70</v>
      </c>
      <c r="E340" s="109" t="s">
        <v>2487</v>
      </c>
      <c r="F340" s="42">
        <v>2020</v>
      </c>
      <c r="G340" s="146">
        <v>44089</v>
      </c>
      <c r="H340" s="42" t="s">
        <v>2488</v>
      </c>
      <c r="I340" s="36" t="s">
        <v>2489</v>
      </c>
      <c r="J340" s="36" t="s">
        <v>76</v>
      </c>
      <c r="K340" s="42" t="s">
        <v>74</v>
      </c>
      <c r="L340" s="36" t="s">
        <v>91</v>
      </c>
      <c r="M340" s="129">
        <v>44088</v>
      </c>
      <c r="N340" s="85" t="s">
        <v>208</v>
      </c>
      <c r="O340" s="85" t="s">
        <v>76</v>
      </c>
      <c r="P340" s="42" t="s">
        <v>1040</v>
      </c>
      <c r="Q340" s="36" t="s">
        <v>131</v>
      </c>
      <c r="R340" s="36" t="s">
        <v>2490</v>
      </c>
      <c r="S340" s="36" t="s">
        <v>2491</v>
      </c>
      <c r="T340" s="106">
        <v>180000000</v>
      </c>
      <c r="U340" s="107">
        <v>234364091.49000001</v>
      </c>
      <c r="V340" s="106">
        <v>211662224</v>
      </c>
      <c r="W340" s="135">
        <v>0</v>
      </c>
      <c r="X340" s="145" t="s">
        <v>472</v>
      </c>
      <c r="Y340" s="36" t="s">
        <v>1114</v>
      </c>
      <c r="Z340" s="36" t="s">
        <v>763</v>
      </c>
      <c r="AA340" s="36" t="s">
        <v>763</v>
      </c>
      <c r="AB340" s="36" t="s">
        <v>100</v>
      </c>
      <c r="AC340" s="36" t="s">
        <v>429</v>
      </c>
      <c r="AD340" s="36" t="s">
        <v>2492</v>
      </c>
      <c r="AE340" s="36" t="s">
        <v>2397</v>
      </c>
      <c r="AF340" s="36" t="s">
        <v>131</v>
      </c>
      <c r="AG340" s="36" t="s">
        <v>225</v>
      </c>
      <c r="AH340" s="129"/>
      <c r="AI340" s="36" t="s">
        <v>87</v>
      </c>
      <c r="AJ340" s="43" t="s">
        <v>88</v>
      </c>
      <c r="AK340" s="44" t="s">
        <v>76</v>
      </c>
      <c r="AL340" s="44" t="s">
        <v>76</v>
      </c>
      <c r="AM340" s="44" t="s">
        <v>76</v>
      </c>
      <c r="AN340" s="44" t="s">
        <v>76</v>
      </c>
      <c r="AO340" s="44" t="s">
        <v>76</v>
      </c>
      <c r="AP340" s="44" t="s">
        <v>76</v>
      </c>
      <c r="AQ340" s="44" t="s">
        <v>76</v>
      </c>
      <c r="AR340" s="44" t="s">
        <v>76</v>
      </c>
      <c r="AS340" s="44" t="s">
        <v>76</v>
      </c>
      <c r="AT340" s="44" t="s">
        <v>76</v>
      </c>
      <c r="AU340" s="44" t="s">
        <v>76</v>
      </c>
      <c r="AV340" s="44"/>
      <c r="AW340" s="44" t="s">
        <v>76</v>
      </c>
      <c r="AX340" s="44"/>
      <c r="AY340" s="44" t="s">
        <v>76</v>
      </c>
      <c r="AZ340" s="44"/>
      <c r="BA340" s="44" t="s">
        <v>76</v>
      </c>
      <c r="BB340" s="44"/>
      <c r="BC340" s="44" t="s">
        <v>76</v>
      </c>
      <c r="BD340" s="44"/>
      <c r="BE340" s="44" t="s">
        <v>76</v>
      </c>
      <c r="BF340" s="44" t="s">
        <v>76</v>
      </c>
      <c r="BG340" s="44" t="s">
        <v>76</v>
      </c>
      <c r="BH340" s="44" t="s">
        <v>76</v>
      </c>
      <c r="BI340" s="44" t="s">
        <v>76</v>
      </c>
      <c r="BJ340" s="44" t="s">
        <v>76</v>
      </c>
      <c r="BK340" s="44" t="s">
        <v>76</v>
      </c>
      <c r="BL340" s="44" t="s">
        <v>76</v>
      </c>
      <c r="BM340" s="44" t="s">
        <v>76</v>
      </c>
      <c r="BN340" s="36"/>
      <c r="BO340" s="36"/>
      <c r="BP340" s="36"/>
      <c r="BQ340" s="36"/>
    </row>
    <row r="341" spans="1:69" ht="154.5" customHeight="1">
      <c r="A341" s="36"/>
      <c r="B341" s="36" t="s">
        <v>88</v>
      </c>
      <c r="C341" s="80" t="s">
        <v>2493</v>
      </c>
      <c r="D341" s="80" t="s">
        <v>70</v>
      </c>
      <c r="E341" s="109" t="s">
        <v>2494</v>
      </c>
      <c r="F341" s="42">
        <v>2020</v>
      </c>
      <c r="G341" s="146">
        <v>44180</v>
      </c>
      <c r="H341" s="42" t="s">
        <v>2495</v>
      </c>
      <c r="I341" s="36" t="s">
        <v>2496</v>
      </c>
      <c r="J341" s="36" t="s">
        <v>76</v>
      </c>
      <c r="K341" s="42" t="s">
        <v>74</v>
      </c>
      <c r="L341" s="36" t="s">
        <v>91</v>
      </c>
      <c r="M341" s="129">
        <v>44077</v>
      </c>
      <c r="N341" s="85" t="s">
        <v>208</v>
      </c>
      <c r="O341" s="85" t="s">
        <v>76</v>
      </c>
      <c r="P341" s="36" t="s">
        <v>2497</v>
      </c>
      <c r="Q341" s="36" t="s">
        <v>131</v>
      </c>
      <c r="R341" s="36" t="s">
        <v>2498</v>
      </c>
      <c r="S341" s="36" t="s">
        <v>2446</v>
      </c>
      <c r="T341" s="106">
        <v>91064419</v>
      </c>
      <c r="U341" s="107">
        <v>129439607.59</v>
      </c>
      <c r="V341" s="106">
        <v>128398920</v>
      </c>
      <c r="W341" s="108">
        <v>8796413</v>
      </c>
      <c r="X341" s="145" t="s">
        <v>472</v>
      </c>
      <c r="Y341" s="36" t="s">
        <v>1011</v>
      </c>
      <c r="Z341" s="36" t="s">
        <v>279</v>
      </c>
      <c r="AA341" s="36" t="s">
        <v>279</v>
      </c>
      <c r="AB341" s="36" t="s">
        <v>2499</v>
      </c>
      <c r="AC341" s="36" t="s">
        <v>1368</v>
      </c>
      <c r="AD341" s="36" t="s">
        <v>2500</v>
      </c>
      <c r="AE341" s="36" t="s">
        <v>2501</v>
      </c>
      <c r="AF341" s="36" t="s">
        <v>131</v>
      </c>
      <c r="AG341" s="36" t="s">
        <v>385</v>
      </c>
      <c r="AH341" s="129">
        <v>45834</v>
      </c>
      <c r="AI341" s="36" t="s">
        <v>621</v>
      </c>
      <c r="AJ341" s="43" t="s">
        <v>88</v>
      </c>
      <c r="AK341" s="44" t="s">
        <v>76</v>
      </c>
      <c r="AL341" s="44" t="s">
        <v>76</v>
      </c>
      <c r="AM341" s="44" t="s">
        <v>76</v>
      </c>
      <c r="AN341" s="44" t="s">
        <v>76</v>
      </c>
      <c r="AO341" s="44" t="s">
        <v>76</v>
      </c>
      <c r="AP341" s="44" t="s">
        <v>76</v>
      </c>
      <c r="AQ341" s="44" t="s">
        <v>76</v>
      </c>
      <c r="AR341" s="44" t="s">
        <v>76</v>
      </c>
      <c r="AS341" s="44" t="s">
        <v>76</v>
      </c>
      <c r="AT341" s="44" t="s">
        <v>76</v>
      </c>
      <c r="AU341" s="44" t="s">
        <v>76</v>
      </c>
      <c r="AV341" s="44"/>
      <c r="AW341" s="44" t="s">
        <v>76</v>
      </c>
      <c r="AX341" s="44"/>
      <c r="AY341" s="44" t="s">
        <v>76</v>
      </c>
      <c r="AZ341" s="44"/>
      <c r="BA341" s="44" t="s">
        <v>76</v>
      </c>
      <c r="BB341" s="44"/>
      <c r="BC341" s="44" t="s">
        <v>76</v>
      </c>
      <c r="BD341" s="44"/>
      <c r="BE341" s="44" t="s">
        <v>76</v>
      </c>
      <c r="BF341" s="44" t="s">
        <v>76</v>
      </c>
      <c r="BG341" s="44" t="s">
        <v>76</v>
      </c>
      <c r="BH341" s="44" t="s">
        <v>76</v>
      </c>
      <c r="BI341" s="44" t="s">
        <v>76</v>
      </c>
      <c r="BJ341" s="44" t="s">
        <v>76</v>
      </c>
      <c r="BK341" s="44" t="s">
        <v>76</v>
      </c>
      <c r="BL341" s="44" t="s">
        <v>76</v>
      </c>
      <c r="BM341" s="44" t="s">
        <v>76</v>
      </c>
      <c r="BN341" s="36"/>
      <c r="BO341" s="36"/>
      <c r="BP341" s="36"/>
      <c r="BQ341" s="36"/>
    </row>
    <row r="342" spans="1:69" ht="154.5" customHeight="1">
      <c r="A342" s="36"/>
      <c r="B342" s="36" t="s">
        <v>84</v>
      </c>
      <c r="C342" s="80" t="s">
        <v>846</v>
      </c>
      <c r="D342" s="80" t="s">
        <v>70</v>
      </c>
      <c r="E342" s="109" t="s">
        <v>2502</v>
      </c>
      <c r="F342" s="42">
        <v>2020</v>
      </c>
      <c r="G342" s="146">
        <v>44041</v>
      </c>
      <c r="H342" s="42" t="s">
        <v>2503</v>
      </c>
      <c r="I342" s="36" t="s">
        <v>2504</v>
      </c>
      <c r="J342" s="36" t="s">
        <v>2505</v>
      </c>
      <c r="K342" s="37" t="s">
        <v>448</v>
      </c>
      <c r="L342" s="135" t="s">
        <v>795</v>
      </c>
      <c r="M342" s="129">
        <v>44040</v>
      </c>
      <c r="N342" s="85" t="s">
        <v>191</v>
      </c>
      <c r="O342" s="85" t="s">
        <v>76</v>
      </c>
      <c r="P342" s="36" t="s">
        <v>1151</v>
      </c>
      <c r="Q342" s="36" t="s">
        <v>131</v>
      </c>
      <c r="R342" s="36" t="s">
        <v>2506</v>
      </c>
      <c r="S342" s="36" t="s">
        <v>1270</v>
      </c>
      <c r="T342" s="106">
        <v>232153000</v>
      </c>
      <c r="U342" s="107">
        <v>0</v>
      </c>
      <c r="V342" s="106">
        <v>0</v>
      </c>
      <c r="W342" s="211">
        <v>0</v>
      </c>
      <c r="X342" s="82" t="s">
        <v>76</v>
      </c>
      <c r="Y342" s="36" t="s">
        <v>1114</v>
      </c>
      <c r="Z342" s="36" t="s">
        <v>2302</v>
      </c>
      <c r="AA342" s="36" t="s">
        <v>2302</v>
      </c>
      <c r="AB342" s="36" t="s">
        <v>1367</v>
      </c>
      <c r="AC342" s="36" t="s">
        <v>1528</v>
      </c>
      <c r="AD342" s="36" t="s">
        <v>2507</v>
      </c>
      <c r="AE342" s="36" t="s">
        <v>1945</v>
      </c>
      <c r="AF342" s="36" t="s">
        <v>131</v>
      </c>
      <c r="AG342" s="36" t="s">
        <v>225</v>
      </c>
      <c r="AH342" s="129">
        <v>44848</v>
      </c>
      <c r="AI342" s="36" t="s">
        <v>547</v>
      </c>
      <c r="AJ342" s="43" t="s">
        <v>84</v>
      </c>
      <c r="AK342" s="44" t="s">
        <v>76</v>
      </c>
      <c r="AL342" s="43" t="s">
        <v>76</v>
      </c>
      <c r="AM342" s="36" t="s">
        <v>76</v>
      </c>
      <c r="AN342" s="36" t="s">
        <v>76</v>
      </c>
      <c r="AO342" s="36" t="s">
        <v>76</v>
      </c>
      <c r="AP342" s="36" t="s">
        <v>76</v>
      </c>
      <c r="AQ342" s="36" t="s">
        <v>76</v>
      </c>
      <c r="AR342" s="36" t="s">
        <v>76</v>
      </c>
      <c r="AS342" s="36" t="s">
        <v>76</v>
      </c>
      <c r="AT342" s="36" t="s">
        <v>76</v>
      </c>
      <c r="AU342" s="36" t="s">
        <v>76</v>
      </c>
      <c r="AV342" s="36"/>
      <c r="AW342" s="36" t="s">
        <v>76</v>
      </c>
      <c r="AX342" s="36"/>
      <c r="AY342" s="36" t="s">
        <v>76</v>
      </c>
      <c r="AZ342" s="36"/>
      <c r="BA342" s="36" t="s">
        <v>76</v>
      </c>
      <c r="BB342" s="36"/>
      <c r="BC342" s="36" t="s">
        <v>76</v>
      </c>
      <c r="BD342" s="36"/>
      <c r="BE342" s="36" t="s">
        <v>76</v>
      </c>
      <c r="BF342" s="36" t="s">
        <v>76</v>
      </c>
      <c r="BG342" s="36" t="s">
        <v>76</v>
      </c>
      <c r="BH342" s="36" t="s">
        <v>76</v>
      </c>
      <c r="BI342" s="36" t="s">
        <v>76</v>
      </c>
      <c r="BJ342" s="36" t="s">
        <v>76</v>
      </c>
      <c r="BK342" s="36" t="s">
        <v>76</v>
      </c>
      <c r="BL342" s="36" t="s">
        <v>76</v>
      </c>
      <c r="BM342" s="36" t="s">
        <v>76</v>
      </c>
      <c r="BN342" s="36"/>
      <c r="BO342" s="36"/>
      <c r="BP342" s="36"/>
      <c r="BQ342" s="36"/>
    </row>
    <row r="343" spans="1:69" ht="154.5" customHeight="1">
      <c r="A343" s="36"/>
      <c r="B343" s="36" t="s">
        <v>88</v>
      </c>
      <c r="C343" s="80" t="s">
        <v>2508</v>
      </c>
      <c r="D343" s="80" t="s">
        <v>70</v>
      </c>
      <c r="E343" s="109" t="s">
        <v>2509</v>
      </c>
      <c r="F343" s="42">
        <v>2020</v>
      </c>
      <c r="G343" s="146">
        <v>44162</v>
      </c>
      <c r="H343" s="42" t="s">
        <v>2510</v>
      </c>
      <c r="I343" s="36" t="s">
        <v>2511</v>
      </c>
      <c r="J343" s="36" t="s">
        <v>76</v>
      </c>
      <c r="K343" s="42" t="s">
        <v>74</v>
      </c>
      <c r="L343" s="36" t="s">
        <v>141</v>
      </c>
      <c r="M343" s="129">
        <v>44161</v>
      </c>
      <c r="N343" s="85" t="s">
        <v>339</v>
      </c>
      <c r="O343" s="125">
        <v>0.5</v>
      </c>
      <c r="P343" s="36" t="s">
        <v>1506</v>
      </c>
      <c r="Q343" s="36" t="s">
        <v>131</v>
      </c>
      <c r="R343" s="36" t="s">
        <v>2512</v>
      </c>
      <c r="S343" s="36" t="s">
        <v>2513</v>
      </c>
      <c r="T343" s="106">
        <v>577086294</v>
      </c>
      <c r="U343" s="107">
        <v>762575294.65999997</v>
      </c>
      <c r="V343" s="106">
        <v>0</v>
      </c>
      <c r="W343" s="108">
        <v>376232382</v>
      </c>
      <c r="X343" s="145" t="s">
        <v>254</v>
      </c>
      <c r="Y343" s="36" t="s">
        <v>1114</v>
      </c>
      <c r="Z343" s="36" t="s">
        <v>1974</v>
      </c>
      <c r="AA343" s="36" t="s">
        <v>1974</v>
      </c>
      <c r="AB343" s="36" t="s">
        <v>100</v>
      </c>
      <c r="AC343" s="36" t="s">
        <v>429</v>
      </c>
      <c r="AD343" s="36" t="s">
        <v>2514</v>
      </c>
      <c r="AE343" s="36" t="s">
        <v>2213</v>
      </c>
      <c r="AF343" s="36" t="s">
        <v>131</v>
      </c>
      <c r="AG343" s="36" t="s">
        <v>85</v>
      </c>
      <c r="AH343" s="129"/>
      <c r="AI343" s="36" t="s">
        <v>87</v>
      </c>
      <c r="AJ343" s="43" t="s">
        <v>88</v>
      </c>
      <c r="AK343" s="44"/>
      <c r="AL343" s="43"/>
      <c r="AM343" s="36"/>
      <c r="AN343" s="36"/>
      <c r="AO343" s="36"/>
      <c r="AP343" s="143"/>
      <c r="AQ343" s="143"/>
      <c r="AR343" s="36"/>
      <c r="AS343" s="36"/>
      <c r="AT343" s="36"/>
      <c r="AU343" s="44"/>
      <c r="AV343" s="44"/>
      <c r="AW343" s="36"/>
      <c r="AX343" s="36"/>
      <c r="AY343" s="36"/>
      <c r="AZ343" s="36"/>
      <c r="BA343" s="36"/>
      <c r="BB343" s="36"/>
      <c r="BC343" s="36"/>
      <c r="BD343" s="36"/>
      <c r="BE343" s="36"/>
      <c r="BF343" s="36"/>
      <c r="BG343" s="36"/>
      <c r="BH343" s="36"/>
      <c r="BI343" s="36"/>
      <c r="BJ343" s="36"/>
      <c r="BK343" s="36"/>
      <c r="BL343" s="36"/>
      <c r="BM343" s="36"/>
      <c r="BN343" s="36"/>
      <c r="BO343" s="36"/>
      <c r="BP343" s="36"/>
      <c r="BQ343" s="36"/>
    </row>
    <row r="344" spans="1:69" ht="154.5" customHeight="1">
      <c r="A344" s="36"/>
      <c r="B344" s="36" t="s">
        <v>88</v>
      </c>
      <c r="C344" s="80" t="s">
        <v>2515</v>
      </c>
      <c r="D344" s="80" t="s">
        <v>70</v>
      </c>
      <c r="E344" s="109" t="s">
        <v>2516</v>
      </c>
      <c r="F344" s="42">
        <v>2020</v>
      </c>
      <c r="G344" s="146">
        <v>43864</v>
      </c>
      <c r="H344" s="42" t="s">
        <v>2517</v>
      </c>
      <c r="I344" s="36" t="s">
        <v>1338</v>
      </c>
      <c r="J344" s="36" t="s">
        <v>2518</v>
      </c>
      <c r="K344" s="42" t="s">
        <v>74</v>
      </c>
      <c r="L344" s="36" t="s">
        <v>75</v>
      </c>
      <c r="M344" s="129">
        <v>43861</v>
      </c>
      <c r="N344" s="85" t="s">
        <v>208</v>
      </c>
      <c r="O344" s="125">
        <v>1</v>
      </c>
      <c r="P344" s="36" t="s">
        <v>1100</v>
      </c>
      <c r="Q344" s="36" t="s">
        <v>131</v>
      </c>
      <c r="R344" s="36" t="s">
        <v>2519</v>
      </c>
      <c r="S344" s="36" t="s">
        <v>1259</v>
      </c>
      <c r="T344" s="106">
        <v>0</v>
      </c>
      <c r="U344" s="107">
        <v>0</v>
      </c>
      <c r="V344" s="106">
        <v>0</v>
      </c>
      <c r="W344" s="135">
        <v>0</v>
      </c>
      <c r="X344" s="145" t="s">
        <v>472</v>
      </c>
      <c r="Y344" s="36" t="s">
        <v>1114</v>
      </c>
      <c r="Z344" s="36" t="s">
        <v>1115</v>
      </c>
      <c r="AA344" s="36" t="s">
        <v>1115</v>
      </c>
      <c r="AB344" s="42" t="s">
        <v>80</v>
      </c>
      <c r="AC344" s="36" t="s">
        <v>81</v>
      </c>
      <c r="AD344" s="36" t="s">
        <v>2520</v>
      </c>
      <c r="AE344" s="36" t="s">
        <v>2521</v>
      </c>
      <c r="AF344" s="36" t="s">
        <v>131</v>
      </c>
      <c r="AG344" s="36" t="s">
        <v>85</v>
      </c>
      <c r="AH344" s="129"/>
      <c r="AI344" s="36" t="s">
        <v>87</v>
      </c>
      <c r="AJ344" s="43" t="s">
        <v>88</v>
      </c>
      <c r="AK344" s="44" t="s">
        <v>76</v>
      </c>
      <c r="AL344" s="44" t="s">
        <v>76</v>
      </c>
      <c r="AM344" s="44" t="s">
        <v>76</v>
      </c>
      <c r="AN344" s="44" t="s">
        <v>76</v>
      </c>
      <c r="AO344" s="44" t="s">
        <v>76</v>
      </c>
      <c r="AP344" s="44" t="s">
        <v>76</v>
      </c>
      <c r="AQ344" s="44" t="s">
        <v>76</v>
      </c>
      <c r="AR344" s="44" t="s">
        <v>76</v>
      </c>
      <c r="AS344" s="44" t="s">
        <v>76</v>
      </c>
      <c r="AT344" s="44" t="s">
        <v>76</v>
      </c>
      <c r="AU344" s="44" t="s">
        <v>76</v>
      </c>
      <c r="AV344" s="44"/>
      <c r="AW344" s="44" t="s">
        <v>76</v>
      </c>
      <c r="AX344" s="44"/>
      <c r="AY344" s="44" t="s">
        <v>76</v>
      </c>
      <c r="AZ344" s="44"/>
      <c r="BA344" s="44" t="s">
        <v>76</v>
      </c>
      <c r="BB344" s="44"/>
      <c r="BC344" s="44" t="s">
        <v>76</v>
      </c>
      <c r="BD344" s="44"/>
      <c r="BE344" s="44" t="s">
        <v>76</v>
      </c>
      <c r="BF344" s="44" t="s">
        <v>76</v>
      </c>
      <c r="BG344" s="44" t="s">
        <v>76</v>
      </c>
      <c r="BH344" s="44" t="s">
        <v>76</v>
      </c>
      <c r="BI344" s="44" t="s">
        <v>76</v>
      </c>
      <c r="BJ344" s="44" t="s">
        <v>76</v>
      </c>
      <c r="BK344" s="44" t="s">
        <v>76</v>
      </c>
      <c r="BL344" s="44" t="s">
        <v>76</v>
      </c>
      <c r="BM344" s="44" t="s">
        <v>76</v>
      </c>
      <c r="BN344" s="36"/>
      <c r="BO344" s="36"/>
      <c r="BP344" s="36"/>
      <c r="BQ344" s="36"/>
    </row>
    <row r="345" spans="1:69" ht="154.5" customHeight="1">
      <c r="A345" s="36"/>
      <c r="B345" s="36" t="s">
        <v>133</v>
      </c>
      <c r="C345" s="80" t="s">
        <v>2522</v>
      </c>
      <c r="D345" s="80" t="s">
        <v>70</v>
      </c>
      <c r="E345" s="109" t="s">
        <v>2523</v>
      </c>
      <c r="F345" s="42">
        <v>2020</v>
      </c>
      <c r="G345" s="146">
        <v>43880</v>
      </c>
      <c r="H345" s="42" t="s">
        <v>2524</v>
      </c>
      <c r="I345" s="36" t="s">
        <v>2525</v>
      </c>
      <c r="J345" s="36" t="s">
        <v>76</v>
      </c>
      <c r="K345" s="42" t="s">
        <v>74</v>
      </c>
      <c r="L345" s="36" t="s">
        <v>75</v>
      </c>
      <c r="M345" s="129">
        <v>43879</v>
      </c>
      <c r="N345" s="85" t="s">
        <v>339</v>
      </c>
      <c r="O345" s="85" t="s">
        <v>76</v>
      </c>
      <c r="P345" s="36" t="s">
        <v>1186</v>
      </c>
      <c r="Q345" s="36" t="s">
        <v>131</v>
      </c>
      <c r="R345" s="36" t="s">
        <v>2526</v>
      </c>
      <c r="S345" s="36" t="s">
        <v>1527</v>
      </c>
      <c r="T345" s="106">
        <v>0</v>
      </c>
      <c r="U345" s="107">
        <v>0</v>
      </c>
      <c r="V345" s="106">
        <v>0</v>
      </c>
      <c r="W345" s="135">
        <v>0</v>
      </c>
      <c r="X345" s="145" t="s">
        <v>76</v>
      </c>
      <c r="Y345" s="36" t="s">
        <v>1011</v>
      </c>
      <c r="Z345" s="36" t="s">
        <v>1974</v>
      </c>
      <c r="AA345" s="36" t="s">
        <v>1133</v>
      </c>
      <c r="AB345" s="36" t="s">
        <v>100</v>
      </c>
      <c r="AC345" s="36" t="s">
        <v>429</v>
      </c>
      <c r="AD345" s="36" t="s">
        <v>2527</v>
      </c>
      <c r="AE345" s="36" t="s">
        <v>2528</v>
      </c>
      <c r="AF345" s="36" t="s">
        <v>131</v>
      </c>
      <c r="AG345" s="36" t="s">
        <v>112</v>
      </c>
      <c r="AH345" s="129">
        <v>44376</v>
      </c>
      <c r="AI345" s="36" t="s">
        <v>547</v>
      </c>
      <c r="AJ345" s="43" t="s">
        <v>84</v>
      </c>
      <c r="AK345" s="44" t="s">
        <v>76</v>
      </c>
      <c r="AL345" s="43" t="s">
        <v>76</v>
      </c>
      <c r="AM345" s="36" t="s">
        <v>1106</v>
      </c>
      <c r="AN345" s="36" t="s">
        <v>2529</v>
      </c>
      <c r="AO345" s="36" t="s">
        <v>2530</v>
      </c>
      <c r="AP345" s="143" t="s">
        <v>76</v>
      </c>
      <c r="AQ345" s="143" t="s">
        <v>76</v>
      </c>
      <c r="AR345" s="36"/>
      <c r="AS345" s="143" t="s">
        <v>76</v>
      </c>
      <c r="AT345" s="143" t="s">
        <v>76</v>
      </c>
      <c r="AU345" s="143" t="s">
        <v>76</v>
      </c>
      <c r="AV345" s="143"/>
      <c r="AW345" s="143" t="s">
        <v>76</v>
      </c>
      <c r="AX345" s="143"/>
      <c r="AY345" s="143" t="s">
        <v>76</v>
      </c>
      <c r="AZ345" s="143"/>
      <c r="BA345" s="143" t="s">
        <v>76</v>
      </c>
      <c r="BB345" s="143"/>
      <c r="BC345" s="143" t="s">
        <v>76</v>
      </c>
      <c r="BD345" s="143"/>
      <c r="BE345" s="143" t="s">
        <v>76</v>
      </c>
      <c r="BF345" s="143" t="s">
        <v>76</v>
      </c>
      <c r="BG345" s="143" t="s">
        <v>76</v>
      </c>
      <c r="BH345" s="143" t="s">
        <v>76</v>
      </c>
      <c r="BI345" s="143" t="s">
        <v>76</v>
      </c>
      <c r="BJ345" s="143" t="s">
        <v>76</v>
      </c>
      <c r="BK345" s="143" t="s">
        <v>76</v>
      </c>
      <c r="BL345" s="143" t="s">
        <v>76</v>
      </c>
      <c r="BM345" s="143" t="s">
        <v>76</v>
      </c>
      <c r="BN345" s="36"/>
      <c r="BO345" s="36"/>
      <c r="BP345" s="36"/>
      <c r="BQ345" s="36"/>
    </row>
    <row r="346" spans="1:69" ht="154.5" customHeight="1">
      <c r="A346" s="36"/>
      <c r="B346" s="36" t="s">
        <v>88</v>
      </c>
      <c r="C346" s="80" t="s">
        <v>2531</v>
      </c>
      <c r="D346" s="80" t="s">
        <v>70</v>
      </c>
      <c r="E346" s="109" t="s">
        <v>2532</v>
      </c>
      <c r="F346" s="42">
        <v>2016</v>
      </c>
      <c r="G346" s="146">
        <v>42629</v>
      </c>
      <c r="H346" s="42" t="s">
        <v>2533</v>
      </c>
      <c r="I346" s="36" t="s">
        <v>2534</v>
      </c>
      <c r="J346" s="36" t="s">
        <v>76</v>
      </c>
      <c r="K346" s="42" t="s">
        <v>74</v>
      </c>
      <c r="L346" s="36" t="s">
        <v>141</v>
      </c>
      <c r="M346" s="129" t="s">
        <v>2535</v>
      </c>
      <c r="N346" s="85" t="s">
        <v>208</v>
      </c>
      <c r="O346" s="85" t="s">
        <v>76</v>
      </c>
      <c r="P346" s="36" t="s">
        <v>1186</v>
      </c>
      <c r="Q346" s="36" t="s">
        <v>131</v>
      </c>
      <c r="R346" s="36" t="s">
        <v>2536</v>
      </c>
      <c r="S346" s="36" t="s">
        <v>2537</v>
      </c>
      <c r="T346" s="106">
        <v>656505700</v>
      </c>
      <c r="U346" s="107">
        <v>1046790056.1</v>
      </c>
      <c r="V346" s="106">
        <v>0</v>
      </c>
      <c r="W346" s="108">
        <v>22720000</v>
      </c>
      <c r="X346" s="145" t="s">
        <v>472</v>
      </c>
      <c r="Y346" s="36" t="s">
        <v>1011</v>
      </c>
      <c r="Z346" s="36" t="s">
        <v>837</v>
      </c>
      <c r="AA346" s="36" t="s">
        <v>1144</v>
      </c>
      <c r="AB346" s="36" t="s">
        <v>130</v>
      </c>
      <c r="AC346" s="36" t="s">
        <v>95</v>
      </c>
      <c r="AD346" s="36" t="s">
        <v>2538</v>
      </c>
      <c r="AE346" s="36" t="s">
        <v>1677</v>
      </c>
      <c r="AF346" s="36" t="s">
        <v>131</v>
      </c>
      <c r="AG346" s="36" t="s">
        <v>112</v>
      </c>
      <c r="AH346" s="129">
        <v>43894</v>
      </c>
      <c r="AI346" s="36" t="s">
        <v>2539</v>
      </c>
      <c r="AJ346" s="43" t="s">
        <v>88</v>
      </c>
      <c r="AK346" s="44" t="s">
        <v>76</v>
      </c>
      <c r="AL346" s="44" t="s">
        <v>76</v>
      </c>
      <c r="AM346" s="44" t="s">
        <v>76</v>
      </c>
      <c r="AN346" s="44" t="s">
        <v>76</v>
      </c>
      <c r="AO346" s="44" t="s">
        <v>76</v>
      </c>
      <c r="AP346" s="44" t="s">
        <v>76</v>
      </c>
      <c r="AQ346" s="44" t="s">
        <v>76</v>
      </c>
      <c r="AR346" s="44" t="s">
        <v>76</v>
      </c>
      <c r="AS346" s="44" t="s">
        <v>76</v>
      </c>
      <c r="AT346" s="44" t="s">
        <v>76</v>
      </c>
      <c r="AU346" s="44" t="s">
        <v>76</v>
      </c>
      <c r="AV346" s="44"/>
      <c r="AW346" s="44" t="s">
        <v>76</v>
      </c>
      <c r="AX346" s="44"/>
      <c r="AY346" s="44" t="s">
        <v>76</v>
      </c>
      <c r="AZ346" s="44"/>
      <c r="BA346" s="44" t="s">
        <v>76</v>
      </c>
      <c r="BB346" s="44"/>
      <c r="BC346" s="44" t="s">
        <v>76</v>
      </c>
      <c r="BD346" s="44"/>
      <c r="BE346" s="44" t="s">
        <v>76</v>
      </c>
      <c r="BF346" s="44" t="s">
        <v>76</v>
      </c>
      <c r="BG346" s="44" t="s">
        <v>76</v>
      </c>
      <c r="BH346" s="44" t="s">
        <v>76</v>
      </c>
      <c r="BI346" s="44" t="s">
        <v>76</v>
      </c>
      <c r="BJ346" s="44" t="s">
        <v>76</v>
      </c>
      <c r="BK346" s="44" t="s">
        <v>76</v>
      </c>
      <c r="BL346" s="44" t="s">
        <v>76</v>
      </c>
      <c r="BM346" s="44" t="s">
        <v>76</v>
      </c>
      <c r="BN346" s="36"/>
      <c r="BO346" s="36"/>
      <c r="BP346" s="36"/>
      <c r="BQ346" s="36"/>
    </row>
    <row r="347" spans="1:69" ht="154.5" customHeight="1">
      <c r="A347" s="36"/>
      <c r="B347" s="36" t="s">
        <v>88</v>
      </c>
      <c r="C347" s="80" t="s">
        <v>2540</v>
      </c>
      <c r="D347" s="80" t="s">
        <v>70</v>
      </c>
      <c r="E347" s="109" t="s">
        <v>2541</v>
      </c>
      <c r="F347" s="42">
        <v>2020</v>
      </c>
      <c r="G347" s="146">
        <v>43894</v>
      </c>
      <c r="H347" s="42" t="s">
        <v>2542</v>
      </c>
      <c r="I347" s="36" t="s">
        <v>2483</v>
      </c>
      <c r="J347" s="36" t="s">
        <v>76</v>
      </c>
      <c r="K347" s="42" t="s">
        <v>74</v>
      </c>
      <c r="L347" s="36" t="s">
        <v>120</v>
      </c>
      <c r="M347" s="129">
        <v>43882</v>
      </c>
      <c r="N347" s="85" t="s">
        <v>208</v>
      </c>
      <c r="O347" s="85" t="s">
        <v>76</v>
      </c>
      <c r="P347" s="36" t="s">
        <v>1506</v>
      </c>
      <c r="Q347" s="36" t="s">
        <v>131</v>
      </c>
      <c r="R347" s="36" t="s">
        <v>2543</v>
      </c>
      <c r="S347" s="36" t="s">
        <v>1143</v>
      </c>
      <c r="T347" s="106">
        <v>0</v>
      </c>
      <c r="U347" s="107">
        <v>0</v>
      </c>
      <c r="V347" s="106">
        <v>0</v>
      </c>
      <c r="W347" s="135">
        <v>0</v>
      </c>
      <c r="X347" s="145" t="s">
        <v>472</v>
      </c>
      <c r="Y347" s="36" t="s">
        <v>1114</v>
      </c>
      <c r="Z347" s="36" t="s">
        <v>1572</v>
      </c>
      <c r="AA347" s="36" t="s">
        <v>1133</v>
      </c>
      <c r="AB347" s="42" t="s">
        <v>80</v>
      </c>
      <c r="AC347" s="36" t="s">
        <v>81</v>
      </c>
      <c r="AD347" s="36" t="s">
        <v>2544</v>
      </c>
      <c r="AE347" s="36" t="s">
        <v>2545</v>
      </c>
      <c r="AF347" s="36" t="s">
        <v>131</v>
      </c>
      <c r="AG347" s="36" t="s">
        <v>225</v>
      </c>
      <c r="AH347" s="129">
        <v>44392</v>
      </c>
      <c r="AI347" s="36" t="s">
        <v>87</v>
      </c>
      <c r="AJ347" s="43" t="s">
        <v>88</v>
      </c>
      <c r="AK347" s="44" t="s">
        <v>76</v>
      </c>
      <c r="AL347" s="44" t="s">
        <v>76</v>
      </c>
      <c r="AM347" s="44" t="s">
        <v>76</v>
      </c>
      <c r="AN347" s="44" t="s">
        <v>76</v>
      </c>
      <c r="AO347" s="44" t="s">
        <v>76</v>
      </c>
      <c r="AP347" s="44" t="s">
        <v>76</v>
      </c>
      <c r="AQ347" s="44" t="s">
        <v>76</v>
      </c>
      <c r="AR347" s="44" t="s">
        <v>76</v>
      </c>
      <c r="AS347" s="44" t="s">
        <v>76</v>
      </c>
      <c r="AT347" s="44" t="s">
        <v>76</v>
      </c>
      <c r="AU347" s="44" t="s">
        <v>76</v>
      </c>
      <c r="AV347" s="44"/>
      <c r="AW347" s="44" t="s">
        <v>76</v>
      </c>
      <c r="AX347" s="44"/>
      <c r="AY347" s="44" t="s">
        <v>76</v>
      </c>
      <c r="AZ347" s="44"/>
      <c r="BA347" s="44" t="s">
        <v>76</v>
      </c>
      <c r="BB347" s="44"/>
      <c r="BC347" s="44" t="s">
        <v>76</v>
      </c>
      <c r="BD347" s="44"/>
      <c r="BE347" s="44" t="s">
        <v>76</v>
      </c>
      <c r="BF347" s="44" t="s">
        <v>76</v>
      </c>
      <c r="BG347" s="44" t="s">
        <v>76</v>
      </c>
      <c r="BH347" s="44" t="s">
        <v>76</v>
      </c>
      <c r="BI347" s="44" t="s">
        <v>76</v>
      </c>
      <c r="BJ347" s="44" t="s">
        <v>76</v>
      </c>
      <c r="BK347" s="44" t="s">
        <v>76</v>
      </c>
      <c r="BL347" s="44" t="s">
        <v>76</v>
      </c>
      <c r="BM347" s="44" t="s">
        <v>76</v>
      </c>
      <c r="BN347" s="36"/>
      <c r="BO347" s="36"/>
      <c r="BP347" s="36"/>
      <c r="BQ347" s="36"/>
    </row>
    <row r="348" spans="1:69" ht="154.5" customHeight="1">
      <c r="A348" s="36"/>
      <c r="B348" s="36" t="s">
        <v>84</v>
      </c>
      <c r="C348" s="80" t="s">
        <v>846</v>
      </c>
      <c r="D348" s="80" t="s">
        <v>70</v>
      </c>
      <c r="E348" s="109" t="s">
        <v>2546</v>
      </c>
      <c r="F348" s="42">
        <v>2020</v>
      </c>
      <c r="G348" s="146">
        <v>43845</v>
      </c>
      <c r="H348" s="42" t="s">
        <v>2547</v>
      </c>
      <c r="I348" s="36" t="s">
        <v>2483</v>
      </c>
      <c r="J348" s="36" t="s">
        <v>2548</v>
      </c>
      <c r="K348" s="42" t="s">
        <v>74</v>
      </c>
      <c r="L348" s="36" t="s">
        <v>75</v>
      </c>
      <c r="M348" s="129">
        <v>43845</v>
      </c>
      <c r="N348" s="85" t="s">
        <v>339</v>
      </c>
      <c r="O348" s="85" t="s">
        <v>76</v>
      </c>
      <c r="P348" s="36" t="s">
        <v>1331</v>
      </c>
      <c r="Q348" s="36" t="s">
        <v>131</v>
      </c>
      <c r="R348" s="36" t="s">
        <v>2549</v>
      </c>
      <c r="S348" s="36" t="s">
        <v>1527</v>
      </c>
      <c r="T348" s="106">
        <v>0</v>
      </c>
      <c r="U348" s="107">
        <v>0</v>
      </c>
      <c r="V348" s="106">
        <v>0</v>
      </c>
      <c r="W348" s="211">
        <v>0</v>
      </c>
      <c r="X348" s="145"/>
      <c r="Y348" s="36" t="s">
        <v>1114</v>
      </c>
      <c r="Z348" s="36" t="s">
        <v>279</v>
      </c>
      <c r="AA348" s="36" t="s">
        <v>279</v>
      </c>
      <c r="AB348" s="36" t="s">
        <v>1367</v>
      </c>
      <c r="AC348" s="36" t="s">
        <v>1528</v>
      </c>
      <c r="AD348" s="36" t="s">
        <v>2550</v>
      </c>
      <c r="AE348" s="36" t="s">
        <v>2551</v>
      </c>
      <c r="AF348" s="36" t="s">
        <v>131</v>
      </c>
      <c r="AG348" s="36" t="s">
        <v>112</v>
      </c>
      <c r="AH348" s="129">
        <v>44399</v>
      </c>
      <c r="AI348" s="36" t="s">
        <v>547</v>
      </c>
      <c r="AJ348" s="43" t="s">
        <v>84</v>
      </c>
      <c r="AK348" s="44" t="s">
        <v>76</v>
      </c>
      <c r="AL348" s="43" t="s">
        <v>76</v>
      </c>
      <c r="AM348" s="36" t="s">
        <v>1106</v>
      </c>
      <c r="AN348" s="36" t="s">
        <v>2552</v>
      </c>
      <c r="AO348" s="36" t="s">
        <v>2553</v>
      </c>
      <c r="AP348" s="143" t="s">
        <v>76</v>
      </c>
      <c r="AQ348" s="143" t="s">
        <v>76</v>
      </c>
      <c r="AR348" s="36" t="s">
        <v>84</v>
      </c>
      <c r="AS348" s="36" t="s">
        <v>76</v>
      </c>
      <c r="AT348" s="36" t="s">
        <v>76</v>
      </c>
      <c r="AU348" s="44" t="s">
        <v>76</v>
      </c>
      <c r="AV348" s="44"/>
      <c r="AW348" s="36" t="s">
        <v>76</v>
      </c>
      <c r="AX348" s="36"/>
      <c r="AY348" s="36" t="s">
        <v>76</v>
      </c>
      <c r="AZ348" s="36"/>
      <c r="BA348" s="36" t="s">
        <v>76</v>
      </c>
      <c r="BB348" s="36"/>
      <c r="BC348" s="36" t="s">
        <v>76</v>
      </c>
      <c r="BD348" s="36"/>
      <c r="BE348" s="36" t="s">
        <v>76</v>
      </c>
      <c r="BF348" s="36" t="s">
        <v>76</v>
      </c>
      <c r="BG348" s="36" t="s">
        <v>76</v>
      </c>
      <c r="BH348" s="36" t="s">
        <v>76</v>
      </c>
      <c r="BI348" s="36" t="s">
        <v>76</v>
      </c>
      <c r="BJ348" s="36" t="s">
        <v>76</v>
      </c>
      <c r="BK348" s="36" t="s">
        <v>76</v>
      </c>
      <c r="BL348" s="36" t="s">
        <v>76</v>
      </c>
      <c r="BM348" s="36" t="s">
        <v>76</v>
      </c>
      <c r="BN348" s="36"/>
      <c r="BO348" s="36"/>
      <c r="BP348" s="36"/>
      <c r="BQ348" s="36"/>
    </row>
    <row r="349" spans="1:69" ht="154.5" customHeight="1">
      <c r="A349" s="36"/>
      <c r="B349" s="36" t="s">
        <v>88</v>
      </c>
      <c r="C349" s="80" t="s">
        <v>2554</v>
      </c>
      <c r="D349" s="80" t="s">
        <v>70</v>
      </c>
      <c r="E349" s="109" t="s">
        <v>2555</v>
      </c>
      <c r="F349" s="42">
        <v>2018</v>
      </c>
      <c r="G349" s="146">
        <v>43208</v>
      </c>
      <c r="H349" s="42" t="s">
        <v>2556</v>
      </c>
      <c r="I349" s="36" t="s">
        <v>2356</v>
      </c>
      <c r="J349" s="36" t="s">
        <v>76</v>
      </c>
      <c r="K349" s="42" t="s">
        <v>74</v>
      </c>
      <c r="L349" s="36" t="s">
        <v>91</v>
      </c>
      <c r="M349" s="129">
        <v>43230</v>
      </c>
      <c r="N349" s="85" t="s">
        <v>339</v>
      </c>
      <c r="O349" s="85" t="s">
        <v>76</v>
      </c>
      <c r="P349" s="36" t="s">
        <v>2557</v>
      </c>
      <c r="Q349" s="36" t="s">
        <v>131</v>
      </c>
      <c r="R349" s="36" t="s">
        <v>2558</v>
      </c>
      <c r="S349" s="36" t="s">
        <v>2559</v>
      </c>
      <c r="T349" s="106">
        <v>934612395</v>
      </c>
      <c r="U349" s="163">
        <v>1295420464.9100001</v>
      </c>
      <c r="V349" s="147">
        <v>0</v>
      </c>
      <c r="W349" s="108">
        <v>65470000</v>
      </c>
      <c r="X349" s="145" t="s">
        <v>818</v>
      </c>
      <c r="Y349" s="36" t="s">
        <v>1011</v>
      </c>
      <c r="Z349" s="36" t="s">
        <v>837</v>
      </c>
      <c r="AA349" s="36" t="s">
        <v>1144</v>
      </c>
      <c r="AB349" s="36" t="s">
        <v>130</v>
      </c>
      <c r="AC349" s="36" t="s">
        <v>95</v>
      </c>
      <c r="AD349" s="36" t="s">
        <v>2560</v>
      </c>
      <c r="AE349" s="36" t="s">
        <v>2561</v>
      </c>
      <c r="AF349" s="36" t="s">
        <v>131</v>
      </c>
      <c r="AG349" s="36" t="s">
        <v>112</v>
      </c>
      <c r="AH349" s="129">
        <v>44901</v>
      </c>
      <c r="AI349" s="36" t="s">
        <v>621</v>
      </c>
      <c r="AJ349" s="43" t="s">
        <v>88</v>
      </c>
      <c r="AK349" s="44" t="s">
        <v>2562</v>
      </c>
      <c r="AL349" s="43" t="s">
        <v>2563</v>
      </c>
      <c r="AM349" s="36" t="s">
        <v>132</v>
      </c>
      <c r="AN349" s="36"/>
      <c r="AO349" s="36"/>
      <c r="AP349" s="143"/>
      <c r="AQ349" s="143"/>
      <c r="AR349" s="36" t="s">
        <v>131</v>
      </c>
      <c r="AS349" s="36"/>
      <c r="AT349" s="36" t="s">
        <v>2564</v>
      </c>
      <c r="AU349" s="44"/>
      <c r="AV349" s="44"/>
      <c r="AW349" s="36"/>
      <c r="AX349" s="36"/>
      <c r="AY349" s="36"/>
      <c r="AZ349" s="36"/>
      <c r="BA349" s="36"/>
      <c r="BB349" s="36"/>
      <c r="BC349" s="36"/>
      <c r="BD349" s="36"/>
      <c r="BE349" s="36"/>
      <c r="BF349" s="36"/>
      <c r="BG349" s="36"/>
      <c r="BH349" s="36"/>
      <c r="BI349" s="36"/>
      <c r="BJ349" s="36"/>
      <c r="BK349" s="36"/>
      <c r="BL349" s="36"/>
      <c r="BM349" s="36"/>
      <c r="BN349" s="36"/>
      <c r="BO349" s="36"/>
      <c r="BP349" s="36"/>
      <c r="BQ349" s="36"/>
    </row>
    <row r="350" spans="1:69" ht="154.5" customHeight="1">
      <c r="A350" s="36"/>
      <c r="B350" s="36" t="s">
        <v>84</v>
      </c>
      <c r="C350" s="80" t="s">
        <v>846</v>
      </c>
      <c r="D350" s="80" t="s">
        <v>1078</v>
      </c>
      <c r="E350" s="109" t="s">
        <v>2565</v>
      </c>
      <c r="F350" s="42">
        <v>2020</v>
      </c>
      <c r="G350" s="146">
        <v>43920</v>
      </c>
      <c r="H350" s="42" t="s">
        <v>76</v>
      </c>
      <c r="I350" s="42" t="s">
        <v>76</v>
      </c>
      <c r="J350" s="36" t="s">
        <v>76</v>
      </c>
      <c r="K350" s="42" t="s">
        <v>74</v>
      </c>
      <c r="L350" s="36" t="s">
        <v>1193</v>
      </c>
      <c r="M350" s="129">
        <v>43920</v>
      </c>
      <c r="N350" s="85" t="s">
        <v>191</v>
      </c>
      <c r="O350" s="85" t="s">
        <v>76</v>
      </c>
      <c r="P350" s="36" t="s">
        <v>1194</v>
      </c>
      <c r="Q350" s="36" t="s">
        <v>76</v>
      </c>
      <c r="R350" s="36" t="s">
        <v>2566</v>
      </c>
      <c r="S350" s="36" t="s">
        <v>1196</v>
      </c>
      <c r="T350" s="162" t="s">
        <v>76</v>
      </c>
      <c r="U350" s="106" t="s">
        <v>76</v>
      </c>
      <c r="V350" s="107" t="s">
        <v>76</v>
      </c>
      <c r="W350" s="135" t="s">
        <v>76</v>
      </c>
      <c r="X350" s="82" t="s">
        <v>77</v>
      </c>
      <c r="Y350" s="36" t="s">
        <v>223</v>
      </c>
      <c r="Z350" s="36" t="s">
        <v>223</v>
      </c>
      <c r="AA350" s="36" t="s">
        <v>223</v>
      </c>
      <c r="AB350" s="36"/>
      <c r="AC350" s="36"/>
      <c r="AD350" s="36" t="s">
        <v>621</v>
      </c>
      <c r="AE350" s="36"/>
      <c r="AF350" s="36" t="s">
        <v>76</v>
      </c>
      <c r="AG350" s="36" t="s">
        <v>385</v>
      </c>
      <c r="AH350" s="129"/>
      <c r="AI350" s="36" t="s">
        <v>547</v>
      </c>
      <c r="AJ350" s="43" t="s">
        <v>76</v>
      </c>
      <c r="AK350" s="43" t="s">
        <v>76</v>
      </c>
      <c r="AL350" s="43" t="s">
        <v>76</v>
      </c>
      <c r="AM350" s="43" t="s">
        <v>76</v>
      </c>
      <c r="AN350" s="43" t="s">
        <v>76</v>
      </c>
      <c r="AO350" s="44" t="s">
        <v>76</v>
      </c>
      <c r="AP350" s="44" t="s">
        <v>76</v>
      </c>
      <c r="AQ350" s="44" t="s">
        <v>76</v>
      </c>
      <c r="AR350" s="44" t="s">
        <v>76</v>
      </c>
      <c r="AS350" s="44" t="s">
        <v>76</v>
      </c>
      <c r="AT350" s="43" t="s">
        <v>76</v>
      </c>
      <c r="AU350" s="43" t="s">
        <v>76</v>
      </c>
      <c r="AV350" s="43"/>
      <c r="AW350" s="43" t="s">
        <v>76</v>
      </c>
      <c r="AX350" s="43"/>
      <c r="AY350" s="43" t="s">
        <v>76</v>
      </c>
      <c r="AZ350" s="43"/>
      <c r="BA350" s="43" t="s">
        <v>76</v>
      </c>
      <c r="BB350" s="43"/>
      <c r="BC350" s="43" t="s">
        <v>76</v>
      </c>
      <c r="BD350" s="43"/>
      <c r="BE350" s="44"/>
      <c r="BF350" s="44"/>
      <c r="BG350" s="44"/>
      <c r="BH350" s="44"/>
      <c r="BI350" s="44"/>
      <c r="BJ350" s="44"/>
      <c r="BK350" s="44"/>
      <c r="BL350" s="44"/>
      <c r="BM350" s="44"/>
      <c r="BN350" s="36"/>
      <c r="BO350" s="36"/>
      <c r="BP350" s="36"/>
      <c r="BQ350" s="36"/>
    </row>
    <row r="351" spans="1:69" ht="154.5" customHeight="1">
      <c r="A351" s="36"/>
      <c r="B351" s="36" t="s">
        <v>88</v>
      </c>
      <c r="C351" s="80" t="s">
        <v>2567</v>
      </c>
      <c r="D351" s="80" t="s">
        <v>70</v>
      </c>
      <c r="E351" s="109" t="s">
        <v>2568</v>
      </c>
      <c r="F351" s="42">
        <v>2018</v>
      </c>
      <c r="G351" s="146">
        <v>43430</v>
      </c>
      <c r="H351" s="42" t="s">
        <v>2569</v>
      </c>
      <c r="I351" s="36" t="s">
        <v>2570</v>
      </c>
      <c r="J351" s="36" t="s">
        <v>76</v>
      </c>
      <c r="K351" s="42" t="s">
        <v>74</v>
      </c>
      <c r="L351" s="36" t="s">
        <v>120</v>
      </c>
      <c r="M351" s="129">
        <v>43427</v>
      </c>
      <c r="N351" s="85" t="s">
        <v>339</v>
      </c>
      <c r="O351" s="85" t="s">
        <v>76</v>
      </c>
      <c r="P351" s="36" t="s">
        <v>2557</v>
      </c>
      <c r="Q351" s="36" t="s">
        <v>131</v>
      </c>
      <c r="R351" s="36" t="s">
        <v>2571</v>
      </c>
      <c r="S351" s="36" t="s">
        <v>948</v>
      </c>
      <c r="T351" s="106">
        <v>0</v>
      </c>
      <c r="U351" s="107">
        <v>0</v>
      </c>
      <c r="V351" s="106">
        <v>0</v>
      </c>
      <c r="W351" s="135">
        <v>0</v>
      </c>
      <c r="X351" s="145" t="s">
        <v>254</v>
      </c>
      <c r="Y351" s="36" t="s">
        <v>1011</v>
      </c>
      <c r="Z351" s="36" t="s">
        <v>837</v>
      </c>
      <c r="AA351" s="36" t="s">
        <v>1133</v>
      </c>
      <c r="AB351" s="36" t="s">
        <v>130</v>
      </c>
      <c r="AC351" s="36" t="s">
        <v>95</v>
      </c>
      <c r="AD351" s="36" t="s">
        <v>2404</v>
      </c>
      <c r="AE351" s="36" t="s">
        <v>2390</v>
      </c>
      <c r="AF351" s="36" t="s">
        <v>131</v>
      </c>
      <c r="AG351" s="36" t="s">
        <v>112</v>
      </c>
      <c r="AH351" s="129">
        <v>44320</v>
      </c>
      <c r="AI351" s="36" t="s">
        <v>87</v>
      </c>
      <c r="AJ351" s="43" t="s">
        <v>88</v>
      </c>
      <c r="AK351" s="44" t="s">
        <v>76</v>
      </c>
      <c r="AL351" s="44" t="s">
        <v>76</v>
      </c>
      <c r="AM351" s="44" t="s">
        <v>76</v>
      </c>
      <c r="AN351" s="44" t="s">
        <v>76</v>
      </c>
      <c r="AO351" s="44" t="s">
        <v>76</v>
      </c>
      <c r="AP351" s="44" t="s">
        <v>76</v>
      </c>
      <c r="AQ351" s="44" t="s">
        <v>76</v>
      </c>
      <c r="AR351" s="44" t="s">
        <v>76</v>
      </c>
      <c r="AS351" s="44" t="s">
        <v>76</v>
      </c>
      <c r="AT351" s="44" t="s">
        <v>76</v>
      </c>
      <c r="AU351" s="44" t="s">
        <v>76</v>
      </c>
      <c r="AV351" s="44"/>
      <c r="AW351" s="44" t="s">
        <v>76</v>
      </c>
      <c r="AX351" s="44"/>
      <c r="AY351" s="44" t="s">
        <v>76</v>
      </c>
      <c r="AZ351" s="44"/>
      <c r="BA351" s="44" t="s">
        <v>76</v>
      </c>
      <c r="BB351" s="44"/>
      <c r="BC351" s="44" t="s">
        <v>76</v>
      </c>
      <c r="BD351" s="44"/>
      <c r="BE351" s="44" t="s">
        <v>76</v>
      </c>
      <c r="BF351" s="44" t="s">
        <v>76</v>
      </c>
      <c r="BG351" s="44" t="s">
        <v>76</v>
      </c>
      <c r="BH351" s="44" t="s">
        <v>76</v>
      </c>
      <c r="BI351" s="44" t="s">
        <v>76</v>
      </c>
      <c r="BJ351" s="44" t="s">
        <v>76</v>
      </c>
      <c r="BK351" s="44" t="s">
        <v>76</v>
      </c>
      <c r="BL351" s="44" t="s">
        <v>76</v>
      </c>
      <c r="BM351" s="44" t="s">
        <v>76</v>
      </c>
      <c r="BN351" s="36"/>
      <c r="BO351" s="36"/>
      <c r="BP351" s="36"/>
      <c r="BQ351" s="36"/>
    </row>
    <row r="352" spans="1:69" ht="154.5" customHeight="1">
      <c r="A352" s="36"/>
      <c r="B352" s="36" t="s">
        <v>88</v>
      </c>
      <c r="C352" s="80" t="s">
        <v>2572</v>
      </c>
      <c r="D352" s="80" t="s">
        <v>1078</v>
      </c>
      <c r="E352" s="109" t="s">
        <v>2573</v>
      </c>
      <c r="F352" s="42">
        <v>2020</v>
      </c>
      <c r="G352" s="146">
        <v>44081</v>
      </c>
      <c r="H352" s="42" t="s">
        <v>2574</v>
      </c>
      <c r="I352" s="36" t="s">
        <v>1276</v>
      </c>
      <c r="J352" s="36" t="s">
        <v>76</v>
      </c>
      <c r="K352" s="42" t="s">
        <v>74</v>
      </c>
      <c r="L352" s="37" t="s">
        <v>157</v>
      </c>
      <c r="M352" s="129">
        <v>44077</v>
      </c>
      <c r="N352" s="85" t="s">
        <v>391</v>
      </c>
      <c r="O352" s="85" t="s">
        <v>76</v>
      </c>
      <c r="P352" s="36" t="s">
        <v>2575</v>
      </c>
      <c r="Q352" s="36" t="s">
        <v>131</v>
      </c>
      <c r="R352" s="36" t="s">
        <v>2576</v>
      </c>
      <c r="S352" s="36" t="s">
        <v>948</v>
      </c>
      <c r="T352" s="106">
        <v>0</v>
      </c>
      <c r="U352" s="107">
        <v>0</v>
      </c>
      <c r="V352" s="106">
        <v>0</v>
      </c>
      <c r="W352" s="135">
        <v>0</v>
      </c>
      <c r="X352" s="145" t="s">
        <v>472</v>
      </c>
      <c r="Y352" s="36" t="s">
        <v>1114</v>
      </c>
      <c r="Z352" s="36" t="s">
        <v>1341</v>
      </c>
      <c r="AA352" s="36" t="s">
        <v>1341</v>
      </c>
      <c r="AB352" s="42" t="s">
        <v>80</v>
      </c>
      <c r="AC352" s="36" t="s">
        <v>81</v>
      </c>
      <c r="AD352" s="36" t="s">
        <v>2577</v>
      </c>
      <c r="AE352" s="36" t="s">
        <v>2578</v>
      </c>
      <c r="AF352" s="36" t="s">
        <v>131</v>
      </c>
      <c r="AG352" s="36" t="s">
        <v>225</v>
      </c>
      <c r="AH352" s="129">
        <v>44147</v>
      </c>
      <c r="AI352" s="36" t="s">
        <v>547</v>
      </c>
      <c r="AJ352" s="43" t="s">
        <v>84</v>
      </c>
      <c r="AK352" s="44" t="s">
        <v>76</v>
      </c>
      <c r="AL352" s="44" t="s">
        <v>76</v>
      </c>
      <c r="AM352" s="36"/>
      <c r="AN352" s="44" t="s">
        <v>76</v>
      </c>
      <c r="AO352" s="44" t="s">
        <v>76</v>
      </c>
      <c r="AP352" s="44" t="s">
        <v>76</v>
      </c>
      <c r="AQ352" s="44" t="s">
        <v>76</v>
      </c>
      <c r="AR352" s="36"/>
      <c r="AS352" s="44" t="s">
        <v>76</v>
      </c>
      <c r="AT352" s="44" t="s">
        <v>76</v>
      </c>
      <c r="AU352" s="44" t="s">
        <v>76</v>
      </c>
      <c r="AV352" s="44"/>
      <c r="AW352" s="44" t="s">
        <v>76</v>
      </c>
      <c r="AX352" s="44"/>
      <c r="AY352" s="44" t="s">
        <v>76</v>
      </c>
      <c r="AZ352" s="44"/>
      <c r="BA352" s="44" t="s">
        <v>76</v>
      </c>
      <c r="BB352" s="44"/>
      <c r="BC352" s="44" t="s">
        <v>76</v>
      </c>
      <c r="BD352" s="44"/>
      <c r="BE352" s="44" t="s">
        <v>76</v>
      </c>
      <c r="BF352" s="44" t="s">
        <v>76</v>
      </c>
      <c r="BG352" s="44" t="s">
        <v>76</v>
      </c>
      <c r="BH352" s="44" t="s">
        <v>76</v>
      </c>
      <c r="BI352" s="44" t="s">
        <v>76</v>
      </c>
      <c r="BJ352" s="44" t="s">
        <v>76</v>
      </c>
      <c r="BK352" s="44" t="s">
        <v>76</v>
      </c>
      <c r="BL352" s="44" t="s">
        <v>76</v>
      </c>
      <c r="BM352" s="44" t="s">
        <v>76</v>
      </c>
      <c r="BN352" s="36"/>
      <c r="BO352" s="36"/>
      <c r="BP352" s="36"/>
      <c r="BQ352" s="36"/>
    </row>
    <row r="353" spans="1:69" ht="154.5" customHeight="1">
      <c r="A353" s="36"/>
      <c r="B353" s="36" t="s">
        <v>84</v>
      </c>
      <c r="C353" s="80" t="s">
        <v>846</v>
      </c>
      <c r="D353" s="80" t="s">
        <v>1078</v>
      </c>
      <c r="E353" s="109" t="s">
        <v>2579</v>
      </c>
      <c r="F353" s="42">
        <v>2020</v>
      </c>
      <c r="G353" s="146">
        <v>44071</v>
      </c>
      <c r="H353" s="42" t="s">
        <v>2580</v>
      </c>
      <c r="I353" s="36" t="s">
        <v>2581</v>
      </c>
      <c r="J353" s="36" t="s">
        <v>2582</v>
      </c>
      <c r="K353" s="42" t="s">
        <v>74</v>
      </c>
      <c r="L353" s="36" t="s">
        <v>75</v>
      </c>
      <c r="M353" s="129">
        <v>43901</v>
      </c>
      <c r="N353" s="85" t="s">
        <v>360</v>
      </c>
      <c r="O353" s="125">
        <v>0</v>
      </c>
      <c r="P353" s="36" t="s">
        <v>1100</v>
      </c>
      <c r="Q353" s="36" t="s">
        <v>131</v>
      </c>
      <c r="R353" s="36" t="s">
        <v>2583</v>
      </c>
      <c r="S353" s="36" t="s">
        <v>1333</v>
      </c>
      <c r="T353" s="106">
        <v>0</v>
      </c>
      <c r="U353" s="107">
        <v>0</v>
      </c>
      <c r="V353" s="106">
        <v>0</v>
      </c>
      <c r="W353" s="135">
        <v>0</v>
      </c>
      <c r="X353" s="145"/>
      <c r="Y353" s="36" t="s">
        <v>1114</v>
      </c>
      <c r="Z353" s="36" t="s">
        <v>1430</v>
      </c>
      <c r="AA353" s="36" t="s">
        <v>1430</v>
      </c>
      <c r="AB353" s="36" t="s">
        <v>100</v>
      </c>
      <c r="AC353" s="36" t="s">
        <v>429</v>
      </c>
      <c r="AD353" s="36" t="s">
        <v>1294</v>
      </c>
      <c r="AE353" s="36" t="s">
        <v>2521</v>
      </c>
      <c r="AF353" s="36" t="s">
        <v>131</v>
      </c>
      <c r="AG353" s="36" t="s">
        <v>225</v>
      </c>
      <c r="AH353" s="129">
        <v>44385</v>
      </c>
      <c r="AI353" s="36" t="s">
        <v>547</v>
      </c>
      <c r="AJ353" s="43" t="s">
        <v>84</v>
      </c>
      <c r="AK353" s="44" t="s">
        <v>76</v>
      </c>
      <c r="AL353" s="43" t="s">
        <v>76</v>
      </c>
      <c r="AM353" s="36" t="s">
        <v>1106</v>
      </c>
      <c r="AN353" s="36" t="s">
        <v>76</v>
      </c>
      <c r="AO353" s="36" t="s">
        <v>76</v>
      </c>
      <c r="AP353" s="143" t="s">
        <v>76</v>
      </c>
      <c r="AQ353" s="143" t="s">
        <v>76</v>
      </c>
      <c r="AR353" s="36"/>
      <c r="AS353" s="36" t="s">
        <v>76</v>
      </c>
      <c r="AT353" s="36" t="s">
        <v>76</v>
      </c>
      <c r="AU353" s="44" t="s">
        <v>76</v>
      </c>
      <c r="AV353" s="44"/>
      <c r="AW353" s="36" t="s">
        <v>76</v>
      </c>
      <c r="AX353" s="36"/>
      <c r="AY353" s="36" t="s">
        <v>76</v>
      </c>
      <c r="AZ353" s="36"/>
      <c r="BA353" s="36" t="s">
        <v>76</v>
      </c>
      <c r="BB353" s="36"/>
      <c r="BC353" s="36" t="s">
        <v>76</v>
      </c>
      <c r="BD353" s="36"/>
      <c r="BE353" s="36" t="s">
        <v>76</v>
      </c>
      <c r="BF353" s="36" t="s">
        <v>76</v>
      </c>
      <c r="BG353" s="36" t="s">
        <v>76</v>
      </c>
      <c r="BH353" s="36" t="s">
        <v>76</v>
      </c>
      <c r="BI353" s="36" t="s">
        <v>76</v>
      </c>
      <c r="BJ353" s="36" t="s">
        <v>76</v>
      </c>
      <c r="BK353" s="36" t="s">
        <v>76</v>
      </c>
      <c r="BL353" s="36" t="s">
        <v>76</v>
      </c>
      <c r="BM353" s="36" t="s">
        <v>76</v>
      </c>
      <c r="BN353" s="36"/>
      <c r="BO353" s="36"/>
      <c r="BP353" s="36"/>
      <c r="BQ353" s="36"/>
    </row>
    <row r="354" spans="1:69" ht="154.5" customHeight="1">
      <c r="A354" s="36"/>
      <c r="B354" s="36" t="s">
        <v>84</v>
      </c>
      <c r="C354" s="80" t="s">
        <v>846</v>
      </c>
      <c r="D354" s="80" t="s">
        <v>1078</v>
      </c>
      <c r="E354" s="109" t="s">
        <v>2584</v>
      </c>
      <c r="F354" s="42">
        <v>2020</v>
      </c>
      <c r="G354" s="146">
        <v>44029</v>
      </c>
      <c r="H354" s="42" t="s">
        <v>2503</v>
      </c>
      <c r="I354" s="36" t="s">
        <v>2504</v>
      </c>
      <c r="J354" s="36" t="s">
        <v>76</v>
      </c>
      <c r="K354" s="37" t="s">
        <v>448</v>
      </c>
      <c r="L354" s="135" t="s">
        <v>795</v>
      </c>
      <c r="M354" s="146">
        <v>44029</v>
      </c>
      <c r="N354" s="85" t="s">
        <v>191</v>
      </c>
      <c r="O354" s="85" t="s">
        <v>76</v>
      </c>
      <c r="P354" s="36" t="s">
        <v>1506</v>
      </c>
      <c r="Q354" s="36" t="s">
        <v>131</v>
      </c>
      <c r="R354" s="36" t="s">
        <v>2585</v>
      </c>
      <c r="S354" s="36" t="s">
        <v>1270</v>
      </c>
      <c r="T354" s="106">
        <v>0</v>
      </c>
      <c r="U354" s="107">
        <v>0</v>
      </c>
      <c r="V354" s="106">
        <v>0</v>
      </c>
      <c r="W354" s="108">
        <v>0</v>
      </c>
      <c r="X354" s="145" t="s">
        <v>453</v>
      </c>
      <c r="Y354" s="36" t="s">
        <v>1011</v>
      </c>
      <c r="Z354" s="36" t="s">
        <v>1341</v>
      </c>
      <c r="AA354" s="36" t="s">
        <v>1341</v>
      </c>
      <c r="AB354" s="36" t="s">
        <v>1367</v>
      </c>
      <c r="AC354" s="36" t="s">
        <v>2586</v>
      </c>
      <c r="AD354" s="36" t="s">
        <v>2587</v>
      </c>
      <c r="AE354" s="36" t="s">
        <v>2213</v>
      </c>
      <c r="AF354" s="36" t="s">
        <v>131</v>
      </c>
      <c r="AG354" s="36" t="s">
        <v>112</v>
      </c>
      <c r="AH354" s="129">
        <v>44483</v>
      </c>
      <c r="AI354" s="36" t="s">
        <v>547</v>
      </c>
      <c r="AJ354" s="43" t="s">
        <v>84</v>
      </c>
      <c r="AK354" s="44" t="s">
        <v>76</v>
      </c>
      <c r="AL354" s="43" t="s">
        <v>76</v>
      </c>
      <c r="AM354" s="44" t="s">
        <v>76</v>
      </c>
      <c r="AN354" s="44" t="s">
        <v>76</v>
      </c>
      <c r="AO354" s="44" t="s">
        <v>76</v>
      </c>
      <c r="AP354" s="44" t="s">
        <v>76</v>
      </c>
      <c r="AQ354" s="44" t="s">
        <v>76</v>
      </c>
      <c r="AR354" s="44" t="s">
        <v>76</v>
      </c>
      <c r="AS354" s="44" t="s">
        <v>76</v>
      </c>
      <c r="AT354" s="44" t="s">
        <v>76</v>
      </c>
      <c r="AU354" s="44" t="s">
        <v>76</v>
      </c>
      <c r="AV354" s="44"/>
      <c r="AW354" s="44" t="s">
        <v>76</v>
      </c>
      <c r="AX354" s="44"/>
      <c r="AY354" s="44" t="s">
        <v>76</v>
      </c>
      <c r="AZ354" s="44"/>
      <c r="BA354" s="44" t="s">
        <v>76</v>
      </c>
      <c r="BB354" s="44"/>
      <c r="BC354" s="44" t="s">
        <v>76</v>
      </c>
      <c r="BD354" s="44"/>
      <c r="BE354" s="44" t="s">
        <v>76</v>
      </c>
      <c r="BF354" s="44" t="s">
        <v>76</v>
      </c>
      <c r="BG354" s="44" t="s">
        <v>76</v>
      </c>
      <c r="BH354" s="44" t="s">
        <v>76</v>
      </c>
      <c r="BI354" s="44" t="s">
        <v>76</v>
      </c>
      <c r="BJ354" s="44" t="s">
        <v>76</v>
      </c>
      <c r="BK354" s="44" t="s">
        <v>76</v>
      </c>
      <c r="BL354" s="44" t="s">
        <v>76</v>
      </c>
      <c r="BM354" s="44" t="s">
        <v>76</v>
      </c>
      <c r="BN354" s="44" t="s">
        <v>76</v>
      </c>
      <c r="BO354" s="36"/>
      <c r="BP354" s="36"/>
      <c r="BQ354" s="36"/>
    </row>
    <row r="355" spans="1:69" ht="154.5" customHeight="1">
      <c r="A355" s="36"/>
      <c r="B355" s="36" t="s">
        <v>88</v>
      </c>
      <c r="C355" s="80" t="s">
        <v>2588</v>
      </c>
      <c r="D355" s="80" t="s">
        <v>1078</v>
      </c>
      <c r="E355" s="109" t="s">
        <v>2589</v>
      </c>
      <c r="F355" s="42">
        <v>2020</v>
      </c>
      <c r="G355" s="146">
        <v>43895</v>
      </c>
      <c r="H355" s="42" t="s">
        <v>2590</v>
      </c>
      <c r="I355" s="36" t="s">
        <v>1276</v>
      </c>
      <c r="J355" s="36" t="s">
        <v>76</v>
      </c>
      <c r="K355" s="42" t="s">
        <v>74</v>
      </c>
      <c r="L355" s="37" t="s">
        <v>157</v>
      </c>
      <c r="M355" s="129">
        <v>43895</v>
      </c>
      <c r="N355" s="85" t="s">
        <v>208</v>
      </c>
      <c r="O355" s="85" t="s">
        <v>76</v>
      </c>
      <c r="P355" s="36" t="s">
        <v>1850</v>
      </c>
      <c r="Q355" s="36" t="s">
        <v>131</v>
      </c>
      <c r="R355" s="36" t="s">
        <v>2591</v>
      </c>
      <c r="S355" s="36" t="s">
        <v>817</v>
      </c>
      <c r="T355" s="106">
        <v>0</v>
      </c>
      <c r="U355" s="107">
        <v>0</v>
      </c>
      <c r="V355" s="106">
        <v>0</v>
      </c>
      <c r="W355" s="211">
        <v>0</v>
      </c>
      <c r="X355" s="145"/>
      <c r="Y355" s="36" t="s">
        <v>1114</v>
      </c>
      <c r="Z355" s="36" t="s">
        <v>763</v>
      </c>
      <c r="AA355" s="36" t="s">
        <v>763</v>
      </c>
      <c r="AB355" s="36" t="s">
        <v>1367</v>
      </c>
      <c r="AC355" s="36" t="s">
        <v>1528</v>
      </c>
      <c r="AD355" s="36" t="s">
        <v>2592</v>
      </c>
      <c r="AE355" s="36" t="s">
        <v>2521</v>
      </c>
      <c r="AF355" s="36" t="s">
        <v>131</v>
      </c>
      <c r="AG355" s="36" t="s">
        <v>225</v>
      </c>
      <c r="AH355" s="129">
        <v>44183</v>
      </c>
      <c r="AI355" s="36" t="s">
        <v>547</v>
      </c>
      <c r="AJ355" s="43" t="s">
        <v>84</v>
      </c>
      <c r="AK355" s="44" t="s">
        <v>76</v>
      </c>
      <c r="AL355" s="44" t="s">
        <v>76</v>
      </c>
      <c r="AM355" s="36" t="s">
        <v>76</v>
      </c>
      <c r="AN355" s="44" t="s">
        <v>76</v>
      </c>
      <c r="AO355" s="44" t="s">
        <v>76</v>
      </c>
      <c r="AP355" s="44" t="s">
        <v>76</v>
      </c>
      <c r="AQ355" s="44" t="s">
        <v>76</v>
      </c>
      <c r="AR355" s="36"/>
      <c r="AS355" s="44" t="s">
        <v>76</v>
      </c>
      <c r="AT355" s="44" t="s">
        <v>76</v>
      </c>
      <c r="AU355" s="44" t="s">
        <v>76</v>
      </c>
      <c r="AV355" s="44"/>
      <c r="AW355" s="44" t="s">
        <v>76</v>
      </c>
      <c r="AX355" s="44"/>
      <c r="AY355" s="44" t="s">
        <v>76</v>
      </c>
      <c r="AZ355" s="44"/>
      <c r="BA355" s="44" t="s">
        <v>76</v>
      </c>
      <c r="BB355" s="44"/>
      <c r="BC355" s="44" t="s">
        <v>76</v>
      </c>
      <c r="BD355" s="44"/>
      <c r="BE355" s="44" t="s">
        <v>76</v>
      </c>
      <c r="BF355" s="44" t="s">
        <v>76</v>
      </c>
      <c r="BG355" s="44" t="s">
        <v>76</v>
      </c>
      <c r="BH355" s="44" t="s">
        <v>76</v>
      </c>
      <c r="BI355" s="44" t="s">
        <v>76</v>
      </c>
      <c r="BJ355" s="44" t="s">
        <v>76</v>
      </c>
      <c r="BK355" s="44" t="s">
        <v>76</v>
      </c>
      <c r="BL355" s="44" t="s">
        <v>76</v>
      </c>
      <c r="BM355" s="44" t="s">
        <v>76</v>
      </c>
      <c r="BN355" s="36"/>
      <c r="BO355" s="36"/>
      <c r="BP355" s="36"/>
      <c r="BQ355" s="36"/>
    </row>
    <row r="356" spans="1:69" ht="154.5" customHeight="1">
      <c r="A356" s="36"/>
      <c r="B356" s="36" t="s">
        <v>88</v>
      </c>
      <c r="C356" s="80" t="s">
        <v>2593</v>
      </c>
      <c r="D356" s="80" t="s">
        <v>70</v>
      </c>
      <c r="E356" s="109" t="s">
        <v>2594</v>
      </c>
      <c r="F356" s="42">
        <v>2020</v>
      </c>
      <c r="G356" s="146">
        <v>43874</v>
      </c>
      <c r="H356" s="42" t="s">
        <v>2595</v>
      </c>
      <c r="I356" s="36" t="s">
        <v>2596</v>
      </c>
      <c r="J356" s="36" t="s">
        <v>2597</v>
      </c>
      <c r="K356" s="42" t="s">
        <v>74</v>
      </c>
      <c r="L356" s="36" t="s">
        <v>141</v>
      </c>
      <c r="M356" s="129">
        <v>43874</v>
      </c>
      <c r="N356" s="85" t="s">
        <v>391</v>
      </c>
      <c r="O356" s="125">
        <v>0.01</v>
      </c>
      <c r="P356" s="36" t="s">
        <v>1506</v>
      </c>
      <c r="Q356" s="36" t="s">
        <v>131</v>
      </c>
      <c r="R356" s="36" t="s">
        <v>2598</v>
      </c>
      <c r="S356" s="36" t="s">
        <v>2599</v>
      </c>
      <c r="T356" s="147">
        <v>315114362512</v>
      </c>
      <c r="U356" s="163">
        <v>425015045123.16998</v>
      </c>
      <c r="V356" s="147">
        <v>3765179921</v>
      </c>
      <c r="W356" s="164">
        <v>0</v>
      </c>
      <c r="X356" s="145" t="s">
        <v>818</v>
      </c>
      <c r="Y356" s="36" t="s">
        <v>1114</v>
      </c>
      <c r="Z356" s="36" t="s">
        <v>2600</v>
      </c>
      <c r="AA356" s="36" t="s">
        <v>2600</v>
      </c>
      <c r="AB356" s="36" t="s">
        <v>100</v>
      </c>
      <c r="AC356" s="36" t="s">
        <v>429</v>
      </c>
      <c r="AD356" s="36" t="s">
        <v>2054</v>
      </c>
      <c r="AE356" s="36" t="s">
        <v>1272</v>
      </c>
      <c r="AF356" s="36" t="s">
        <v>131</v>
      </c>
      <c r="AG356" s="36" t="s">
        <v>85</v>
      </c>
      <c r="AH356" s="129"/>
      <c r="AI356" s="36" t="s">
        <v>87</v>
      </c>
      <c r="AJ356" s="43" t="s">
        <v>88</v>
      </c>
      <c r="AK356" s="44" t="s">
        <v>76</v>
      </c>
      <c r="AL356" s="44" t="s">
        <v>76</v>
      </c>
      <c r="AM356" s="44" t="s">
        <v>76</v>
      </c>
      <c r="AN356" s="44" t="s">
        <v>76</v>
      </c>
      <c r="AO356" s="44" t="s">
        <v>76</v>
      </c>
      <c r="AP356" s="44" t="s">
        <v>76</v>
      </c>
      <c r="AQ356" s="44" t="s">
        <v>76</v>
      </c>
      <c r="AR356" s="44" t="s">
        <v>76</v>
      </c>
      <c r="AS356" s="44" t="s">
        <v>76</v>
      </c>
      <c r="AT356" s="44" t="s">
        <v>76</v>
      </c>
      <c r="AU356" s="44" t="s">
        <v>76</v>
      </c>
      <c r="AV356" s="44"/>
      <c r="AW356" s="44" t="s">
        <v>76</v>
      </c>
      <c r="AX356" s="44"/>
      <c r="AY356" s="44" t="s">
        <v>76</v>
      </c>
      <c r="AZ356" s="44"/>
      <c r="BA356" s="44" t="s">
        <v>76</v>
      </c>
      <c r="BB356" s="44"/>
      <c r="BC356" s="44" t="s">
        <v>76</v>
      </c>
      <c r="BD356" s="44"/>
      <c r="BE356" s="44" t="s">
        <v>76</v>
      </c>
      <c r="BF356" s="44" t="s">
        <v>76</v>
      </c>
      <c r="BG356" s="44" t="s">
        <v>76</v>
      </c>
      <c r="BH356" s="44" t="s">
        <v>76</v>
      </c>
      <c r="BI356" s="44" t="s">
        <v>76</v>
      </c>
      <c r="BJ356" s="44" t="s">
        <v>76</v>
      </c>
      <c r="BK356" s="44" t="s">
        <v>76</v>
      </c>
      <c r="BL356" s="44" t="s">
        <v>76</v>
      </c>
      <c r="BM356" s="44" t="s">
        <v>76</v>
      </c>
      <c r="BN356" s="36"/>
      <c r="BO356" s="36"/>
      <c r="BP356" s="36"/>
      <c r="BQ356" s="36"/>
    </row>
    <row r="357" spans="1:69" ht="154.5" customHeight="1">
      <c r="A357" s="36"/>
      <c r="B357" s="36" t="s">
        <v>88</v>
      </c>
      <c r="C357" s="80" t="s">
        <v>2601</v>
      </c>
      <c r="D357" s="80" t="s">
        <v>70</v>
      </c>
      <c r="E357" s="109" t="s">
        <v>2602</v>
      </c>
      <c r="F357" s="42">
        <v>2020</v>
      </c>
      <c r="G357" s="146">
        <v>44169</v>
      </c>
      <c r="H357" s="42" t="s">
        <v>2603</v>
      </c>
      <c r="I357" s="36" t="s">
        <v>2604</v>
      </c>
      <c r="J357" s="36" t="s">
        <v>76</v>
      </c>
      <c r="K357" s="42" t="s">
        <v>74</v>
      </c>
      <c r="L357" s="36" t="s">
        <v>91</v>
      </c>
      <c r="M357" s="129">
        <v>44161</v>
      </c>
      <c r="N357" s="85" t="s">
        <v>360</v>
      </c>
      <c r="O357" s="85" t="s">
        <v>76</v>
      </c>
      <c r="P357" s="36" t="s">
        <v>1506</v>
      </c>
      <c r="Q357" s="36" t="s">
        <v>131</v>
      </c>
      <c r="R357" s="36" t="s">
        <v>2605</v>
      </c>
      <c r="S357" s="36" t="s">
        <v>2606</v>
      </c>
      <c r="T357" s="106">
        <v>135084279</v>
      </c>
      <c r="U357" s="107">
        <v>175565993.97999999</v>
      </c>
      <c r="V357" s="106">
        <v>175270715</v>
      </c>
      <c r="W357" s="108"/>
      <c r="X357" s="145" t="s">
        <v>254</v>
      </c>
      <c r="Y357" s="36" t="s">
        <v>1114</v>
      </c>
      <c r="Z357" s="36" t="s">
        <v>1974</v>
      </c>
      <c r="AA357" s="36" t="s">
        <v>1974</v>
      </c>
      <c r="AB357" s="36" t="s">
        <v>100</v>
      </c>
      <c r="AC357" s="36" t="s">
        <v>429</v>
      </c>
      <c r="AD357" s="36" t="s">
        <v>2607</v>
      </c>
      <c r="AE357" s="36" t="s">
        <v>1295</v>
      </c>
      <c r="AF357" s="36" t="s">
        <v>131</v>
      </c>
      <c r="AG357" s="36" t="s">
        <v>225</v>
      </c>
      <c r="AH357" s="129">
        <v>45267</v>
      </c>
      <c r="AI357" s="36" t="s">
        <v>87</v>
      </c>
      <c r="AJ357" s="43" t="s">
        <v>88</v>
      </c>
      <c r="AK357" s="44" t="s">
        <v>76</v>
      </c>
      <c r="AL357" s="44" t="s">
        <v>76</v>
      </c>
      <c r="AM357" s="44" t="s">
        <v>76</v>
      </c>
      <c r="AN357" s="44" t="s">
        <v>76</v>
      </c>
      <c r="AO357" s="44" t="s">
        <v>76</v>
      </c>
      <c r="AP357" s="44" t="s">
        <v>76</v>
      </c>
      <c r="AQ357" s="44" t="s">
        <v>76</v>
      </c>
      <c r="AR357" s="44" t="s">
        <v>76</v>
      </c>
      <c r="AS357" s="44" t="s">
        <v>76</v>
      </c>
      <c r="AT357" s="44" t="s">
        <v>76</v>
      </c>
      <c r="AU357" s="44" t="s">
        <v>76</v>
      </c>
      <c r="AV357" s="44"/>
      <c r="AW357" s="44" t="s">
        <v>76</v>
      </c>
      <c r="AX357" s="44"/>
      <c r="AY357" s="44" t="s">
        <v>76</v>
      </c>
      <c r="AZ357" s="44"/>
      <c r="BA357" s="44" t="s">
        <v>76</v>
      </c>
      <c r="BB357" s="44"/>
      <c r="BC357" s="44" t="s">
        <v>76</v>
      </c>
      <c r="BD357" s="44"/>
      <c r="BE357" s="44" t="s">
        <v>76</v>
      </c>
      <c r="BF357" s="44" t="s">
        <v>76</v>
      </c>
      <c r="BG357" s="44" t="s">
        <v>76</v>
      </c>
      <c r="BH357" s="44" t="s">
        <v>76</v>
      </c>
      <c r="BI357" s="44" t="s">
        <v>76</v>
      </c>
      <c r="BJ357" s="44" t="s">
        <v>76</v>
      </c>
      <c r="BK357" s="44" t="s">
        <v>76</v>
      </c>
      <c r="BL357" s="44" t="s">
        <v>76</v>
      </c>
      <c r="BM357" s="44" t="s">
        <v>76</v>
      </c>
      <c r="BN357" s="36"/>
      <c r="BO357" s="36"/>
      <c r="BP357" s="36"/>
      <c r="BQ357" s="36"/>
    </row>
    <row r="358" spans="1:69" ht="154.5" customHeight="1">
      <c r="A358" s="36"/>
      <c r="B358" s="36" t="s">
        <v>88</v>
      </c>
      <c r="C358" s="80" t="s">
        <v>2608</v>
      </c>
      <c r="D358" s="80" t="s">
        <v>70</v>
      </c>
      <c r="E358" s="109" t="s">
        <v>2609</v>
      </c>
      <c r="F358" s="42">
        <v>2019</v>
      </c>
      <c r="G358" s="146" t="s">
        <v>1183</v>
      </c>
      <c r="H358" s="42" t="s">
        <v>2610</v>
      </c>
      <c r="I358" s="36" t="s">
        <v>2611</v>
      </c>
      <c r="J358" s="36" t="s">
        <v>76</v>
      </c>
      <c r="K358" s="42" t="s">
        <v>74</v>
      </c>
      <c r="L358" s="36" t="s">
        <v>1217</v>
      </c>
      <c r="M358" s="129">
        <v>43693</v>
      </c>
      <c r="N358" s="85" t="s">
        <v>339</v>
      </c>
      <c r="O358" s="85" t="s">
        <v>76</v>
      </c>
      <c r="P358" s="36" t="s">
        <v>1633</v>
      </c>
      <c r="Q358" s="36" t="s">
        <v>131</v>
      </c>
      <c r="R358" s="36" t="s">
        <v>2612</v>
      </c>
      <c r="S358" s="36" t="s">
        <v>1603</v>
      </c>
      <c r="T358" s="106">
        <v>65669290</v>
      </c>
      <c r="U358" s="107">
        <v>87183810.299999997</v>
      </c>
      <c r="V358" s="106">
        <v>0</v>
      </c>
      <c r="W358" s="108">
        <v>78983969</v>
      </c>
      <c r="X358" s="145" t="s">
        <v>818</v>
      </c>
      <c r="Y358" s="36" t="s">
        <v>1114</v>
      </c>
      <c r="Z358" s="36" t="s">
        <v>2613</v>
      </c>
      <c r="AA358" s="36" t="s">
        <v>2613</v>
      </c>
      <c r="AB358" s="36" t="s">
        <v>100</v>
      </c>
      <c r="AC358" s="36" t="s">
        <v>429</v>
      </c>
      <c r="AD358" s="36" t="s">
        <v>2614</v>
      </c>
      <c r="AE358" s="36" t="s">
        <v>2615</v>
      </c>
      <c r="AF358" s="36" t="s">
        <v>131</v>
      </c>
      <c r="AG358" s="36" t="s">
        <v>85</v>
      </c>
      <c r="AH358" s="129"/>
      <c r="AI358" s="36" t="s">
        <v>87</v>
      </c>
      <c r="AJ358" s="43" t="s">
        <v>88</v>
      </c>
      <c r="AK358" s="44"/>
      <c r="AL358" s="43"/>
      <c r="AM358" s="36"/>
      <c r="AN358" s="36"/>
      <c r="AO358" s="36"/>
      <c r="AP358" s="143"/>
      <c r="AQ358" s="143"/>
      <c r="AR358" s="36"/>
      <c r="AS358" s="36"/>
      <c r="AT358" s="36"/>
      <c r="AU358" s="44"/>
      <c r="AV358" s="44"/>
      <c r="AW358" s="36"/>
      <c r="AX358" s="36"/>
      <c r="AY358" s="36"/>
      <c r="AZ358" s="36"/>
      <c r="BA358" s="36"/>
      <c r="BB358" s="36"/>
      <c r="BC358" s="36"/>
      <c r="BD358" s="36"/>
      <c r="BE358" s="36"/>
      <c r="BF358" s="36"/>
      <c r="BG358" s="36"/>
      <c r="BH358" s="36"/>
      <c r="BI358" s="36"/>
      <c r="BJ358" s="36"/>
      <c r="BK358" s="36"/>
      <c r="BL358" s="36"/>
      <c r="BM358" s="36"/>
      <c r="BN358" s="36"/>
      <c r="BO358" s="36"/>
      <c r="BP358" s="36"/>
      <c r="BQ358" s="36"/>
    </row>
    <row r="359" spans="1:69" ht="154.5" customHeight="1">
      <c r="A359" s="36"/>
      <c r="B359" s="36" t="s">
        <v>88</v>
      </c>
      <c r="C359" s="80" t="s">
        <v>2616</v>
      </c>
      <c r="D359" s="80" t="s">
        <v>70</v>
      </c>
      <c r="E359" s="109" t="s">
        <v>2617</v>
      </c>
      <c r="F359" s="42">
        <v>2019</v>
      </c>
      <c r="G359" s="146">
        <v>43766</v>
      </c>
      <c r="H359" s="42" t="s">
        <v>2618</v>
      </c>
      <c r="I359" s="36" t="s">
        <v>2619</v>
      </c>
      <c r="J359" s="36" t="s">
        <v>76</v>
      </c>
      <c r="K359" s="42" t="s">
        <v>74</v>
      </c>
      <c r="L359" s="36" t="s">
        <v>141</v>
      </c>
      <c r="M359" s="129">
        <v>43742</v>
      </c>
      <c r="N359" s="85" t="s">
        <v>391</v>
      </c>
      <c r="O359" s="85" t="s">
        <v>76</v>
      </c>
      <c r="P359" s="36" t="s">
        <v>1331</v>
      </c>
      <c r="Q359" s="36" t="s">
        <v>131</v>
      </c>
      <c r="R359" s="36" t="s">
        <v>2620</v>
      </c>
      <c r="S359" s="36" t="s">
        <v>2326</v>
      </c>
      <c r="T359" s="106">
        <v>308834577</v>
      </c>
      <c r="U359" s="107">
        <v>409340952.36000001</v>
      </c>
      <c r="V359" s="106">
        <v>391428720</v>
      </c>
      <c r="W359" s="135">
        <v>0</v>
      </c>
      <c r="X359" s="145" t="s">
        <v>472</v>
      </c>
      <c r="Y359" s="36" t="s">
        <v>1011</v>
      </c>
      <c r="Z359" s="36" t="s">
        <v>837</v>
      </c>
      <c r="AA359" s="36" t="s">
        <v>2621</v>
      </c>
      <c r="AB359" s="36" t="s">
        <v>130</v>
      </c>
      <c r="AC359" s="36" t="s">
        <v>95</v>
      </c>
      <c r="AD359" s="36" t="s">
        <v>1991</v>
      </c>
      <c r="AE359" s="36" t="s">
        <v>1945</v>
      </c>
      <c r="AF359" s="36" t="s">
        <v>131</v>
      </c>
      <c r="AG359" s="36" t="s">
        <v>225</v>
      </c>
      <c r="AH359" s="129">
        <v>45152</v>
      </c>
      <c r="AI359" s="36" t="s">
        <v>87</v>
      </c>
      <c r="AJ359" s="43" t="s">
        <v>88</v>
      </c>
      <c r="AK359" s="44" t="s">
        <v>76</v>
      </c>
      <c r="AL359" s="44" t="s">
        <v>76</v>
      </c>
      <c r="AM359" s="44" t="s">
        <v>76</v>
      </c>
      <c r="AN359" s="44" t="s">
        <v>76</v>
      </c>
      <c r="AO359" s="44" t="s">
        <v>76</v>
      </c>
      <c r="AP359" s="44" t="s">
        <v>76</v>
      </c>
      <c r="AQ359" s="44" t="s">
        <v>76</v>
      </c>
      <c r="AR359" s="44" t="s">
        <v>76</v>
      </c>
      <c r="AS359" s="44" t="s">
        <v>76</v>
      </c>
      <c r="AT359" s="44" t="s">
        <v>76</v>
      </c>
      <c r="AU359" s="44" t="s">
        <v>76</v>
      </c>
      <c r="AV359" s="44"/>
      <c r="AW359" s="44" t="s">
        <v>76</v>
      </c>
      <c r="AX359" s="44"/>
      <c r="AY359" s="44" t="s">
        <v>76</v>
      </c>
      <c r="AZ359" s="44"/>
      <c r="BA359" s="44" t="s">
        <v>76</v>
      </c>
      <c r="BB359" s="44"/>
      <c r="BC359" s="44" t="s">
        <v>76</v>
      </c>
      <c r="BD359" s="44"/>
      <c r="BE359" s="44" t="s">
        <v>76</v>
      </c>
      <c r="BF359" s="44" t="s">
        <v>76</v>
      </c>
      <c r="BG359" s="44" t="s">
        <v>76</v>
      </c>
      <c r="BH359" s="44" t="s">
        <v>76</v>
      </c>
      <c r="BI359" s="44" t="s">
        <v>76</v>
      </c>
      <c r="BJ359" s="44" t="s">
        <v>76</v>
      </c>
      <c r="BK359" s="44" t="s">
        <v>76</v>
      </c>
      <c r="BL359" s="44" t="s">
        <v>76</v>
      </c>
      <c r="BM359" s="44" t="s">
        <v>76</v>
      </c>
      <c r="BN359" s="36"/>
      <c r="BO359" s="36"/>
      <c r="BP359" s="36"/>
      <c r="BQ359" s="36"/>
    </row>
    <row r="360" spans="1:69" ht="154.5" customHeight="1">
      <c r="A360" s="36"/>
      <c r="B360" s="36" t="s">
        <v>88</v>
      </c>
      <c r="C360" s="80" t="s">
        <v>2622</v>
      </c>
      <c r="D360" s="80" t="s">
        <v>70</v>
      </c>
      <c r="E360" s="109" t="s">
        <v>2623</v>
      </c>
      <c r="F360" s="42">
        <v>2020</v>
      </c>
      <c r="G360" s="146">
        <v>44081</v>
      </c>
      <c r="H360" s="42" t="s">
        <v>2624</v>
      </c>
      <c r="I360" s="36" t="s">
        <v>2625</v>
      </c>
      <c r="J360" s="36" t="s">
        <v>2626</v>
      </c>
      <c r="K360" s="42" t="s">
        <v>74</v>
      </c>
      <c r="L360" s="37" t="s">
        <v>228</v>
      </c>
      <c r="M360" s="129">
        <v>44077</v>
      </c>
      <c r="N360" s="85" t="s">
        <v>360</v>
      </c>
      <c r="O360" s="125">
        <v>0.1</v>
      </c>
      <c r="P360" s="36" t="s">
        <v>1850</v>
      </c>
      <c r="Q360" s="36" t="s">
        <v>131</v>
      </c>
      <c r="R360" s="36" t="s">
        <v>2627</v>
      </c>
      <c r="S360" s="36" t="s">
        <v>2628</v>
      </c>
      <c r="T360" s="106">
        <v>3081088530</v>
      </c>
      <c r="U360" s="107">
        <v>4071600000</v>
      </c>
      <c r="V360" s="106">
        <v>402518826</v>
      </c>
      <c r="W360" s="135">
        <v>0</v>
      </c>
      <c r="X360" s="145" t="s">
        <v>254</v>
      </c>
      <c r="Y360" s="36" t="s">
        <v>1114</v>
      </c>
      <c r="Z360" s="36" t="s">
        <v>1997</v>
      </c>
      <c r="AA360" s="36" t="s">
        <v>1997</v>
      </c>
      <c r="AB360" s="36" t="s">
        <v>100</v>
      </c>
      <c r="AC360" s="36" t="s">
        <v>429</v>
      </c>
      <c r="AD360" s="36" t="s">
        <v>384</v>
      </c>
      <c r="AE360" s="36" t="s">
        <v>384</v>
      </c>
      <c r="AF360" s="36" t="s">
        <v>131</v>
      </c>
      <c r="AG360" s="36" t="s">
        <v>85</v>
      </c>
      <c r="AH360" s="129"/>
      <c r="AI360" s="36" t="s">
        <v>87</v>
      </c>
      <c r="AJ360" s="43" t="s">
        <v>88</v>
      </c>
      <c r="AK360" s="44" t="s">
        <v>76</v>
      </c>
      <c r="AL360" s="44" t="s">
        <v>76</v>
      </c>
      <c r="AM360" s="44" t="s">
        <v>76</v>
      </c>
      <c r="AN360" s="44" t="s">
        <v>76</v>
      </c>
      <c r="AO360" s="44" t="s">
        <v>76</v>
      </c>
      <c r="AP360" s="44" t="s">
        <v>76</v>
      </c>
      <c r="AQ360" s="44" t="s">
        <v>76</v>
      </c>
      <c r="AR360" s="44" t="s">
        <v>76</v>
      </c>
      <c r="AS360" s="44" t="s">
        <v>76</v>
      </c>
      <c r="AT360" s="44" t="s">
        <v>76</v>
      </c>
      <c r="AU360" s="44" t="s">
        <v>76</v>
      </c>
      <c r="AV360" s="44"/>
      <c r="AW360" s="44" t="s">
        <v>76</v>
      </c>
      <c r="AX360" s="44"/>
      <c r="AY360" s="44" t="s">
        <v>76</v>
      </c>
      <c r="AZ360" s="44"/>
      <c r="BA360" s="44" t="s">
        <v>76</v>
      </c>
      <c r="BB360" s="44"/>
      <c r="BC360" s="44" t="s">
        <v>76</v>
      </c>
      <c r="BD360" s="44"/>
      <c r="BE360" s="44" t="s">
        <v>76</v>
      </c>
      <c r="BF360" s="44" t="s">
        <v>76</v>
      </c>
      <c r="BG360" s="44" t="s">
        <v>76</v>
      </c>
      <c r="BH360" s="44" t="s">
        <v>76</v>
      </c>
      <c r="BI360" s="44" t="s">
        <v>76</v>
      </c>
      <c r="BJ360" s="44" t="s">
        <v>76</v>
      </c>
      <c r="BK360" s="44" t="s">
        <v>76</v>
      </c>
      <c r="BL360" s="44" t="s">
        <v>76</v>
      </c>
      <c r="BM360" s="44" t="s">
        <v>76</v>
      </c>
      <c r="BN360" s="36"/>
      <c r="BO360" s="36"/>
      <c r="BP360" s="36"/>
      <c r="BQ360" s="36"/>
    </row>
    <row r="361" spans="1:69" ht="154.5" customHeight="1">
      <c r="A361" s="36"/>
      <c r="B361" s="36" t="s">
        <v>84</v>
      </c>
      <c r="C361" s="80" t="s">
        <v>846</v>
      </c>
      <c r="D361" s="80" t="s">
        <v>1078</v>
      </c>
      <c r="E361" s="109" t="s">
        <v>2629</v>
      </c>
      <c r="F361" s="42">
        <v>2019</v>
      </c>
      <c r="G361" s="146">
        <v>43802</v>
      </c>
      <c r="H361" s="42" t="s">
        <v>2630</v>
      </c>
      <c r="I361" s="36" t="s">
        <v>1276</v>
      </c>
      <c r="J361" s="36" t="s">
        <v>76</v>
      </c>
      <c r="K361" s="42" t="s">
        <v>74</v>
      </c>
      <c r="L361" s="36" t="s">
        <v>75</v>
      </c>
      <c r="M361" s="129">
        <v>43801</v>
      </c>
      <c r="N361" s="36" t="s">
        <v>191</v>
      </c>
      <c r="O361" s="85" t="s">
        <v>76</v>
      </c>
      <c r="P361" s="36" t="s">
        <v>1777</v>
      </c>
      <c r="Q361" s="36" t="s">
        <v>131</v>
      </c>
      <c r="R361" s="36" t="s">
        <v>2631</v>
      </c>
      <c r="S361" s="36" t="s">
        <v>1333</v>
      </c>
      <c r="T361" s="106">
        <v>0</v>
      </c>
      <c r="U361" s="107">
        <v>0</v>
      </c>
      <c r="V361" s="106">
        <v>0</v>
      </c>
      <c r="W361" s="135">
        <v>0</v>
      </c>
      <c r="X361" s="145"/>
      <c r="Y361" s="36" t="s">
        <v>1114</v>
      </c>
      <c r="Z361" s="36" t="s">
        <v>1102</v>
      </c>
      <c r="AA361" s="36" t="s">
        <v>1102</v>
      </c>
      <c r="AB361" s="36" t="s">
        <v>100</v>
      </c>
      <c r="AC361" s="36" t="s">
        <v>429</v>
      </c>
      <c r="AD361" s="36" t="s">
        <v>2632</v>
      </c>
      <c r="AE361" s="36" t="s">
        <v>2633</v>
      </c>
      <c r="AF361" s="36" t="s">
        <v>131</v>
      </c>
      <c r="AG361" s="36" t="s">
        <v>112</v>
      </c>
      <c r="AH361" s="129">
        <v>44614</v>
      </c>
      <c r="AI361" s="36" t="s">
        <v>547</v>
      </c>
      <c r="AJ361" s="43" t="s">
        <v>84</v>
      </c>
      <c r="AK361" s="44" t="s">
        <v>76</v>
      </c>
      <c r="AL361" s="44" t="s">
        <v>76</v>
      </c>
      <c r="AM361" s="36" t="s">
        <v>1106</v>
      </c>
      <c r="AN361" s="36" t="s">
        <v>2634</v>
      </c>
      <c r="AO361" s="36" t="s">
        <v>2635</v>
      </c>
      <c r="AP361" s="143" t="s">
        <v>76</v>
      </c>
      <c r="AQ361" s="143" t="s">
        <v>76</v>
      </c>
      <c r="AR361" s="143" t="s">
        <v>76</v>
      </c>
      <c r="AS361" s="143" t="s">
        <v>76</v>
      </c>
      <c r="AT361" s="143" t="s">
        <v>76</v>
      </c>
      <c r="AU361" s="143" t="s">
        <v>76</v>
      </c>
      <c r="AV361" s="143"/>
      <c r="AW361" s="143" t="s">
        <v>76</v>
      </c>
      <c r="AX361" s="143"/>
      <c r="AY361" s="143" t="s">
        <v>76</v>
      </c>
      <c r="AZ361" s="143"/>
      <c r="BA361" s="143" t="s">
        <v>76</v>
      </c>
      <c r="BB361" s="143"/>
      <c r="BC361" s="143" t="s">
        <v>76</v>
      </c>
      <c r="BD361" s="143"/>
      <c r="BE361" s="143" t="s">
        <v>76</v>
      </c>
      <c r="BF361" s="143" t="s">
        <v>76</v>
      </c>
      <c r="BG361" s="143" t="s">
        <v>76</v>
      </c>
      <c r="BH361" s="36"/>
      <c r="BI361" s="36"/>
      <c r="BJ361" s="36"/>
      <c r="BK361" s="36"/>
      <c r="BL361" s="36"/>
      <c r="BM361" s="36"/>
      <c r="BN361" s="36"/>
      <c r="BO361" s="36"/>
      <c r="BP361" s="36"/>
      <c r="BQ361" s="36"/>
    </row>
    <row r="362" spans="1:69" ht="154.5" customHeight="1">
      <c r="A362" s="36"/>
      <c r="B362" s="36" t="s">
        <v>88</v>
      </c>
      <c r="C362" s="80" t="s">
        <v>2636</v>
      </c>
      <c r="D362" s="80" t="s">
        <v>70</v>
      </c>
      <c r="E362" s="109" t="s">
        <v>2637</v>
      </c>
      <c r="F362" s="42">
        <v>2019</v>
      </c>
      <c r="G362" s="146">
        <v>43480</v>
      </c>
      <c r="H362" s="42" t="s">
        <v>2638</v>
      </c>
      <c r="I362" s="36" t="s">
        <v>1276</v>
      </c>
      <c r="J362" s="36" t="s">
        <v>76</v>
      </c>
      <c r="K362" s="42" t="s">
        <v>74</v>
      </c>
      <c r="L362" s="36" t="s">
        <v>141</v>
      </c>
      <c r="M362" s="129">
        <v>43815</v>
      </c>
      <c r="N362" s="85" t="s">
        <v>208</v>
      </c>
      <c r="O362" s="85" t="s">
        <v>76</v>
      </c>
      <c r="P362" s="36" t="s">
        <v>1100</v>
      </c>
      <c r="Q362" s="36" t="s">
        <v>131</v>
      </c>
      <c r="R362" s="36" t="s">
        <v>2639</v>
      </c>
      <c r="S362" s="36" t="s">
        <v>2640</v>
      </c>
      <c r="T362" s="147">
        <v>2010100000</v>
      </c>
      <c r="U362" s="163">
        <v>2643558643.4499998</v>
      </c>
      <c r="V362" s="147">
        <v>2384839254</v>
      </c>
      <c r="W362" s="211">
        <v>0</v>
      </c>
      <c r="X362" s="145" t="s">
        <v>472</v>
      </c>
      <c r="Y362" s="36" t="s">
        <v>1114</v>
      </c>
      <c r="Z362" s="36" t="s">
        <v>1144</v>
      </c>
      <c r="AA362" s="36" t="s">
        <v>1133</v>
      </c>
      <c r="AB362" s="36" t="s">
        <v>109</v>
      </c>
      <c r="AC362" s="36" t="s">
        <v>101</v>
      </c>
      <c r="AD362" s="36" t="s">
        <v>2641</v>
      </c>
      <c r="AE362" s="36" t="s">
        <v>444</v>
      </c>
      <c r="AF362" s="36" t="s">
        <v>131</v>
      </c>
      <c r="AG362" s="36" t="s">
        <v>85</v>
      </c>
      <c r="AH362" s="129"/>
      <c r="AI362" s="36" t="s">
        <v>87</v>
      </c>
      <c r="AJ362" s="43" t="s">
        <v>88</v>
      </c>
      <c r="AK362" s="44" t="s">
        <v>76</v>
      </c>
      <c r="AL362" s="44" t="s">
        <v>76</v>
      </c>
      <c r="AM362" s="44" t="s">
        <v>76</v>
      </c>
      <c r="AN362" s="44" t="s">
        <v>76</v>
      </c>
      <c r="AO362" s="44" t="s">
        <v>76</v>
      </c>
      <c r="AP362" s="44" t="s">
        <v>76</v>
      </c>
      <c r="AQ362" s="44" t="s">
        <v>76</v>
      </c>
      <c r="AR362" s="44" t="s">
        <v>76</v>
      </c>
      <c r="AS362" s="44" t="s">
        <v>76</v>
      </c>
      <c r="AT362" s="44" t="s">
        <v>76</v>
      </c>
      <c r="AU362" s="44" t="s">
        <v>76</v>
      </c>
      <c r="AV362" s="44"/>
      <c r="AW362" s="44" t="s">
        <v>76</v>
      </c>
      <c r="AX362" s="44"/>
      <c r="AY362" s="44" t="s">
        <v>76</v>
      </c>
      <c r="AZ362" s="44"/>
      <c r="BA362" s="44" t="s">
        <v>76</v>
      </c>
      <c r="BB362" s="44"/>
      <c r="BC362" s="44" t="s">
        <v>76</v>
      </c>
      <c r="BD362" s="44"/>
      <c r="BE362" s="44" t="s">
        <v>76</v>
      </c>
      <c r="BF362" s="44" t="s">
        <v>76</v>
      </c>
      <c r="BG362" s="44" t="s">
        <v>76</v>
      </c>
      <c r="BH362" s="44" t="s">
        <v>76</v>
      </c>
      <c r="BI362" s="44" t="s">
        <v>76</v>
      </c>
      <c r="BJ362" s="44" t="s">
        <v>76</v>
      </c>
      <c r="BK362" s="44" t="s">
        <v>76</v>
      </c>
      <c r="BL362" s="44" t="s">
        <v>76</v>
      </c>
      <c r="BM362" s="44" t="s">
        <v>76</v>
      </c>
      <c r="BN362" s="36"/>
      <c r="BO362" s="36"/>
      <c r="BP362" s="36"/>
      <c r="BQ362" s="36"/>
    </row>
    <row r="363" spans="1:69" ht="154.5" customHeight="1">
      <c r="A363" s="36"/>
      <c r="B363" s="36" t="s">
        <v>84</v>
      </c>
      <c r="C363" s="80" t="s">
        <v>846</v>
      </c>
      <c r="D363" s="80" t="s">
        <v>1078</v>
      </c>
      <c r="E363" s="109" t="s">
        <v>2642</v>
      </c>
      <c r="F363" s="42">
        <v>2019</v>
      </c>
      <c r="G363" s="146">
        <v>43792</v>
      </c>
      <c r="H363" s="42" t="s">
        <v>2643</v>
      </c>
      <c r="I363" s="42" t="s">
        <v>2643</v>
      </c>
      <c r="J363" s="36" t="s">
        <v>76</v>
      </c>
      <c r="K363" s="42" t="s">
        <v>74</v>
      </c>
      <c r="L363" s="37" t="s">
        <v>157</v>
      </c>
      <c r="M363" s="146">
        <v>43805</v>
      </c>
      <c r="N363" s="36" t="s">
        <v>191</v>
      </c>
      <c r="O363" s="85" t="s">
        <v>76</v>
      </c>
      <c r="P363" s="36" t="s">
        <v>1186</v>
      </c>
      <c r="Q363" s="36" t="s">
        <v>131</v>
      </c>
      <c r="R363" s="36" t="s">
        <v>2644</v>
      </c>
      <c r="S363" s="36" t="s">
        <v>817</v>
      </c>
      <c r="T363" s="147">
        <v>0</v>
      </c>
      <c r="U363" s="163">
        <v>0</v>
      </c>
      <c r="V363" s="147">
        <v>0</v>
      </c>
      <c r="W363" s="211">
        <v>0</v>
      </c>
      <c r="X363" s="145"/>
      <c r="Y363" s="36" t="s">
        <v>1114</v>
      </c>
      <c r="Z363" s="36" t="s">
        <v>1341</v>
      </c>
      <c r="AA363" s="36" t="s">
        <v>1341</v>
      </c>
      <c r="AB363" s="36" t="s">
        <v>100</v>
      </c>
      <c r="AC363" s="36" t="s">
        <v>429</v>
      </c>
      <c r="AD363" s="36" t="s">
        <v>2645</v>
      </c>
      <c r="AE363" s="36" t="s">
        <v>444</v>
      </c>
      <c r="AF363" s="36" t="s">
        <v>131</v>
      </c>
      <c r="AG363" s="36" t="s">
        <v>225</v>
      </c>
      <c r="AH363" s="129">
        <v>43847</v>
      </c>
      <c r="AI363" s="36" t="s">
        <v>547</v>
      </c>
      <c r="AJ363" s="43" t="s">
        <v>84</v>
      </c>
      <c r="AK363" s="43" t="s">
        <v>76</v>
      </c>
      <c r="AL363" s="43" t="s">
        <v>76</v>
      </c>
      <c r="AM363" s="36" t="s">
        <v>76</v>
      </c>
      <c r="AN363" s="43" t="s">
        <v>76</v>
      </c>
      <c r="AO363" s="43" t="s">
        <v>76</v>
      </c>
      <c r="AP363" s="43" t="s">
        <v>76</v>
      </c>
      <c r="AQ363" s="43" t="s">
        <v>76</v>
      </c>
      <c r="AR363" s="43" t="s">
        <v>76</v>
      </c>
      <c r="AS363" s="43" t="s">
        <v>76</v>
      </c>
      <c r="AT363" s="43" t="s">
        <v>76</v>
      </c>
      <c r="AU363" s="43" t="s">
        <v>76</v>
      </c>
      <c r="AV363" s="43"/>
      <c r="AW363" s="43" t="s">
        <v>76</v>
      </c>
      <c r="AX363" s="43"/>
      <c r="AY363" s="43" t="s">
        <v>76</v>
      </c>
      <c r="AZ363" s="43"/>
      <c r="BA363" s="43" t="s">
        <v>76</v>
      </c>
      <c r="BB363" s="43"/>
      <c r="BC363" s="43" t="s">
        <v>76</v>
      </c>
      <c r="BD363" s="43"/>
      <c r="BE363" s="43" t="s">
        <v>76</v>
      </c>
      <c r="BF363" s="43" t="s">
        <v>76</v>
      </c>
      <c r="BG363" s="43" t="s">
        <v>76</v>
      </c>
      <c r="BH363" s="43" t="s">
        <v>76</v>
      </c>
      <c r="BI363" s="43" t="s">
        <v>76</v>
      </c>
      <c r="BJ363" s="43" t="s">
        <v>76</v>
      </c>
      <c r="BK363" s="43" t="s">
        <v>76</v>
      </c>
      <c r="BL363" s="43" t="s">
        <v>76</v>
      </c>
      <c r="BM363" s="43" t="s">
        <v>76</v>
      </c>
      <c r="BN363" s="36"/>
      <c r="BO363" s="36"/>
      <c r="BP363" s="36"/>
      <c r="BQ363" s="36"/>
    </row>
    <row r="364" spans="1:69" ht="154.5" customHeight="1">
      <c r="A364" s="36"/>
      <c r="B364" s="36" t="s">
        <v>84</v>
      </c>
      <c r="C364" s="80" t="s">
        <v>846</v>
      </c>
      <c r="D364" s="80" t="s">
        <v>1078</v>
      </c>
      <c r="E364" s="109" t="s">
        <v>2646</v>
      </c>
      <c r="F364" s="42">
        <v>2020</v>
      </c>
      <c r="G364" s="146">
        <v>44126</v>
      </c>
      <c r="H364" s="42" t="s">
        <v>2647</v>
      </c>
      <c r="I364" s="36" t="s">
        <v>2647</v>
      </c>
      <c r="J364" s="36" t="s">
        <v>76</v>
      </c>
      <c r="K364" s="42" t="s">
        <v>74</v>
      </c>
      <c r="L364" s="37" t="s">
        <v>157</v>
      </c>
      <c r="M364" s="129">
        <v>44126</v>
      </c>
      <c r="N364" s="85" t="s">
        <v>360</v>
      </c>
      <c r="O364" s="85" t="s">
        <v>76</v>
      </c>
      <c r="P364" s="36" t="s">
        <v>1186</v>
      </c>
      <c r="Q364" s="36" t="s">
        <v>131</v>
      </c>
      <c r="R364" s="36" t="s">
        <v>2648</v>
      </c>
      <c r="S364" s="36" t="s">
        <v>948</v>
      </c>
      <c r="T364" s="106">
        <v>0</v>
      </c>
      <c r="U364" s="107">
        <v>0</v>
      </c>
      <c r="V364" s="106">
        <v>0</v>
      </c>
      <c r="W364" s="135">
        <v>0</v>
      </c>
      <c r="X364" s="145"/>
      <c r="Y364" s="36" t="s">
        <v>1114</v>
      </c>
      <c r="Z364" s="36" t="s">
        <v>925</v>
      </c>
      <c r="AA364" s="36" t="s">
        <v>925</v>
      </c>
      <c r="AB364" s="36" t="s">
        <v>130</v>
      </c>
      <c r="AC364" s="36" t="s">
        <v>95</v>
      </c>
      <c r="AD364" s="36" t="s">
        <v>2649</v>
      </c>
      <c r="AE364" s="36" t="s">
        <v>444</v>
      </c>
      <c r="AF364" s="36" t="s">
        <v>131</v>
      </c>
      <c r="AG364" s="36" t="s">
        <v>225</v>
      </c>
      <c r="AH364" s="129">
        <v>44152</v>
      </c>
      <c r="AI364" s="36" t="s">
        <v>547</v>
      </c>
      <c r="AJ364" s="43" t="s">
        <v>84</v>
      </c>
      <c r="AK364" s="44" t="s">
        <v>76</v>
      </c>
      <c r="AL364" s="44" t="s">
        <v>76</v>
      </c>
      <c r="AM364" s="36" t="s">
        <v>76</v>
      </c>
      <c r="AN364" s="44" t="s">
        <v>76</v>
      </c>
      <c r="AO364" s="44" t="s">
        <v>76</v>
      </c>
      <c r="AP364" s="44" t="s">
        <v>76</v>
      </c>
      <c r="AQ364" s="44" t="s">
        <v>76</v>
      </c>
      <c r="AR364" s="36"/>
      <c r="AS364" s="44">
        <v>0</v>
      </c>
      <c r="AT364" s="44" t="s">
        <v>76</v>
      </c>
      <c r="AU364" s="44" t="s">
        <v>76</v>
      </c>
      <c r="AV364" s="44"/>
      <c r="AW364" s="44" t="s">
        <v>76</v>
      </c>
      <c r="AX364" s="44"/>
      <c r="AY364" s="44" t="s">
        <v>76</v>
      </c>
      <c r="AZ364" s="44"/>
      <c r="BA364" s="44" t="s">
        <v>76</v>
      </c>
      <c r="BB364" s="44"/>
      <c r="BC364" s="44" t="s">
        <v>76</v>
      </c>
      <c r="BD364" s="44"/>
      <c r="BE364" s="44" t="s">
        <v>76</v>
      </c>
      <c r="BF364" s="44" t="s">
        <v>76</v>
      </c>
      <c r="BG364" s="44" t="s">
        <v>76</v>
      </c>
      <c r="BH364" s="44" t="s">
        <v>76</v>
      </c>
      <c r="BI364" s="44" t="s">
        <v>76</v>
      </c>
      <c r="BJ364" s="44" t="s">
        <v>76</v>
      </c>
      <c r="BK364" s="44" t="s">
        <v>76</v>
      </c>
      <c r="BL364" s="44" t="s">
        <v>76</v>
      </c>
      <c r="BM364" s="44" t="s">
        <v>76</v>
      </c>
      <c r="BN364" s="36"/>
      <c r="BO364" s="36"/>
      <c r="BP364" s="36"/>
      <c r="BQ364" s="36"/>
    </row>
    <row r="365" spans="1:69" ht="154.5" customHeight="1">
      <c r="A365" s="36"/>
      <c r="B365" s="36" t="s">
        <v>88</v>
      </c>
      <c r="C365" s="80" t="s">
        <v>2650</v>
      </c>
      <c r="D365" s="80" t="s">
        <v>70</v>
      </c>
      <c r="E365" s="109" t="s">
        <v>2651</v>
      </c>
      <c r="F365" s="42">
        <v>2019</v>
      </c>
      <c r="G365" s="146">
        <v>43670</v>
      </c>
      <c r="H365" s="42" t="s">
        <v>2652</v>
      </c>
      <c r="I365" s="36" t="s">
        <v>2065</v>
      </c>
      <c r="J365" s="36" t="s">
        <v>76</v>
      </c>
      <c r="K365" s="42" t="s">
        <v>389</v>
      </c>
      <c r="L365" s="36" t="s">
        <v>549</v>
      </c>
      <c r="M365" s="129">
        <v>43650</v>
      </c>
      <c r="N365" s="85" t="s">
        <v>339</v>
      </c>
      <c r="O365" s="85" t="s">
        <v>76</v>
      </c>
      <c r="P365" s="36" t="s">
        <v>1186</v>
      </c>
      <c r="Q365" s="36" t="s">
        <v>131</v>
      </c>
      <c r="R365" s="36" t="s">
        <v>2653</v>
      </c>
      <c r="S365" s="36" t="s">
        <v>1169</v>
      </c>
      <c r="T365" s="106">
        <f>28150287+88972133</f>
        <v>117122420</v>
      </c>
      <c r="U365" s="107">
        <v>152973703.40000001</v>
      </c>
      <c r="V365" s="106">
        <v>0</v>
      </c>
      <c r="W365" s="135">
        <v>0</v>
      </c>
      <c r="X365" s="145"/>
      <c r="Y365" s="36" t="s">
        <v>1011</v>
      </c>
      <c r="Z365" s="36" t="s">
        <v>1076</v>
      </c>
      <c r="AA365" s="36" t="s">
        <v>2654</v>
      </c>
      <c r="AB365" s="36" t="s">
        <v>100</v>
      </c>
      <c r="AC365" s="36" t="s">
        <v>429</v>
      </c>
      <c r="AD365" s="36" t="s">
        <v>2655</v>
      </c>
      <c r="AE365" s="36" t="s">
        <v>2656</v>
      </c>
      <c r="AF365" s="36" t="s">
        <v>131</v>
      </c>
      <c r="AG365" s="36" t="s">
        <v>112</v>
      </c>
      <c r="AH365" s="129">
        <v>44714</v>
      </c>
      <c r="AI365" s="36" t="s">
        <v>547</v>
      </c>
      <c r="AJ365" s="43" t="s">
        <v>84</v>
      </c>
      <c r="AK365" s="44">
        <v>55258443.329999998</v>
      </c>
      <c r="AL365" s="43" t="s">
        <v>76</v>
      </c>
      <c r="AM365" s="36" t="s">
        <v>1106</v>
      </c>
      <c r="AN365" s="36" t="s">
        <v>2657</v>
      </c>
      <c r="AO365" s="36" t="s">
        <v>2469</v>
      </c>
      <c r="AP365" s="143"/>
      <c r="AQ365" s="143">
        <v>45061</v>
      </c>
      <c r="AR365" s="36"/>
      <c r="AS365" s="209" t="s">
        <v>2658</v>
      </c>
      <c r="AT365" s="36" t="s">
        <v>76</v>
      </c>
      <c r="AU365" s="44">
        <v>4564885</v>
      </c>
      <c r="AV365" s="44" t="s">
        <v>2659</v>
      </c>
      <c r="AW365" s="36" t="s">
        <v>2659</v>
      </c>
      <c r="AX365" s="36" t="s">
        <v>2660</v>
      </c>
      <c r="AY365" s="36" t="s">
        <v>2660</v>
      </c>
      <c r="AZ365" s="89">
        <v>45061</v>
      </c>
      <c r="BA365" s="89">
        <v>45061</v>
      </c>
      <c r="BB365" s="36" t="s">
        <v>2661</v>
      </c>
      <c r="BC365" s="36" t="s">
        <v>2661</v>
      </c>
      <c r="BD365" s="36" t="s">
        <v>2662</v>
      </c>
      <c r="BE365" s="36" t="s">
        <v>2662</v>
      </c>
      <c r="BF365" s="36" t="s">
        <v>1306</v>
      </c>
      <c r="BG365" s="36" t="s">
        <v>2663</v>
      </c>
      <c r="BH365" s="44">
        <v>55258443.329999998</v>
      </c>
      <c r="BI365" s="36"/>
      <c r="BJ365" s="36" t="s">
        <v>2664</v>
      </c>
      <c r="BK365" s="89">
        <v>45076</v>
      </c>
      <c r="BL365" s="89">
        <v>45198</v>
      </c>
      <c r="BM365" s="89">
        <v>45190</v>
      </c>
      <c r="BN365" s="36"/>
      <c r="BO365" s="36"/>
      <c r="BP365" s="36"/>
      <c r="BQ365" s="36"/>
    </row>
    <row r="366" spans="1:69" ht="154.5" customHeight="1">
      <c r="A366" s="36"/>
      <c r="B366" s="36" t="s">
        <v>88</v>
      </c>
      <c r="C366" s="80" t="s">
        <v>2665</v>
      </c>
      <c r="D366" s="80" t="s">
        <v>70</v>
      </c>
      <c r="E366" s="109" t="s">
        <v>2666</v>
      </c>
      <c r="F366" s="42">
        <v>2020</v>
      </c>
      <c r="G366" s="146">
        <v>44106</v>
      </c>
      <c r="H366" s="42" t="s">
        <v>2667</v>
      </c>
      <c r="I366" s="36" t="s">
        <v>2668</v>
      </c>
      <c r="J366" s="36" t="s">
        <v>76</v>
      </c>
      <c r="K366" s="42" t="s">
        <v>74</v>
      </c>
      <c r="L366" s="36" t="s">
        <v>141</v>
      </c>
      <c r="M366" s="129">
        <v>44099</v>
      </c>
      <c r="N366" s="85" t="s">
        <v>339</v>
      </c>
      <c r="O366" s="85" t="s">
        <v>76</v>
      </c>
      <c r="P366" s="36" t="s">
        <v>1186</v>
      </c>
      <c r="Q366" s="36" t="s">
        <v>131</v>
      </c>
      <c r="R366" s="36" t="s">
        <v>2669</v>
      </c>
      <c r="S366" s="36" t="s">
        <v>2537</v>
      </c>
      <c r="T366" s="106">
        <v>449085000</v>
      </c>
      <c r="U366" s="107">
        <v>584718887.92999995</v>
      </c>
      <c r="V366" s="106">
        <v>0</v>
      </c>
      <c r="W366" s="108">
        <v>81200000</v>
      </c>
      <c r="X366" s="145" t="s">
        <v>472</v>
      </c>
      <c r="Y366" s="36" t="s">
        <v>1114</v>
      </c>
      <c r="Z366" s="36" t="s">
        <v>1163</v>
      </c>
      <c r="AA366" s="36" t="s">
        <v>1163</v>
      </c>
      <c r="AB366" s="36" t="s">
        <v>109</v>
      </c>
      <c r="AC366" s="36" t="s">
        <v>101</v>
      </c>
      <c r="AD366" s="36" t="s">
        <v>2249</v>
      </c>
      <c r="AE366" s="36" t="s">
        <v>2670</v>
      </c>
      <c r="AF366" s="36" t="s">
        <v>131</v>
      </c>
      <c r="AG366" s="36" t="s">
        <v>112</v>
      </c>
      <c r="AH366" s="129">
        <v>45093</v>
      </c>
      <c r="AI366" s="36" t="s">
        <v>87</v>
      </c>
      <c r="AJ366" s="43" t="s">
        <v>88</v>
      </c>
      <c r="AK366" s="44" t="s">
        <v>76</v>
      </c>
      <c r="AL366" s="44" t="s">
        <v>76</v>
      </c>
      <c r="AM366" s="44" t="s">
        <v>76</v>
      </c>
      <c r="AN366" s="44" t="s">
        <v>76</v>
      </c>
      <c r="AO366" s="44" t="s">
        <v>76</v>
      </c>
      <c r="AP366" s="44" t="s">
        <v>76</v>
      </c>
      <c r="AQ366" s="44" t="s">
        <v>76</v>
      </c>
      <c r="AR366" s="44" t="s">
        <v>76</v>
      </c>
      <c r="AS366" s="44" t="s">
        <v>76</v>
      </c>
      <c r="AT366" s="44" t="s">
        <v>76</v>
      </c>
      <c r="AU366" s="44" t="s">
        <v>76</v>
      </c>
      <c r="AV366" s="44"/>
      <c r="AW366" s="44" t="s">
        <v>76</v>
      </c>
      <c r="AX366" s="44"/>
      <c r="AY366" s="44" t="s">
        <v>76</v>
      </c>
      <c r="AZ366" s="44"/>
      <c r="BA366" s="44" t="s">
        <v>76</v>
      </c>
      <c r="BB366" s="44"/>
      <c r="BC366" s="44" t="s">
        <v>76</v>
      </c>
      <c r="BD366" s="44"/>
      <c r="BE366" s="44" t="s">
        <v>76</v>
      </c>
      <c r="BF366" s="44" t="s">
        <v>76</v>
      </c>
      <c r="BG366" s="44" t="s">
        <v>76</v>
      </c>
      <c r="BH366" s="44" t="s">
        <v>76</v>
      </c>
      <c r="BI366" s="44" t="s">
        <v>76</v>
      </c>
      <c r="BJ366" s="44" t="s">
        <v>76</v>
      </c>
      <c r="BK366" s="44" t="s">
        <v>76</v>
      </c>
      <c r="BL366" s="44" t="s">
        <v>76</v>
      </c>
      <c r="BM366" s="44" t="s">
        <v>76</v>
      </c>
      <c r="BN366" s="36"/>
      <c r="BO366" s="36"/>
      <c r="BP366" s="36"/>
      <c r="BQ366" s="36"/>
    </row>
    <row r="367" spans="1:69" ht="154.5" customHeight="1">
      <c r="A367" s="36"/>
      <c r="B367" s="36" t="s">
        <v>88</v>
      </c>
      <c r="C367" s="80" t="s">
        <v>2671</v>
      </c>
      <c r="D367" s="80" t="s">
        <v>70</v>
      </c>
      <c r="E367" s="109" t="s">
        <v>2672</v>
      </c>
      <c r="F367" s="42">
        <v>2019</v>
      </c>
      <c r="G367" s="146">
        <v>43682</v>
      </c>
      <c r="H367" s="42" t="s">
        <v>2673</v>
      </c>
      <c r="I367" s="36" t="s">
        <v>2674</v>
      </c>
      <c r="J367" s="36" t="s">
        <v>76</v>
      </c>
      <c r="K367" s="42" t="s">
        <v>74</v>
      </c>
      <c r="L367" s="36" t="s">
        <v>91</v>
      </c>
      <c r="M367" s="129">
        <v>43678</v>
      </c>
      <c r="N367" s="85" t="s">
        <v>360</v>
      </c>
      <c r="O367" s="85" t="s">
        <v>76</v>
      </c>
      <c r="P367" s="36" t="s">
        <v>1100</v>
      </c>
      <c r="Q367" s="36" t="s">
        <v>131</v>
      </c>
      <c r="R367" s="36" t="s">
        <v>2675</v>
      </c>
      <c r="S367" s="36" t="s">
        <v>1943</v>
      </c>
      <c r="T367" s="106">
        <v>3929087682</v>
      </c>
      <c r="U367" s="107">
        <v>5233792270.4499998</v>
      </c>
      <c r="V367" s="106">
        <v>4708333684</v>
      </c>
      <c r="W367" s="135">
        <v>0</v>
      </c>
      <c r="X367" s="145" t="s">
        <v>472</v>
      </c>
      <c r="Y367" s="36" t="s">
        <v>1114</v>
      </c>
      <c r="Z367" s="36" t="s">
        <v>1997</v>
      </c>
      <c r="AA367" s="36" t="s">
        <v>1997</v>
      </c>
      <c r="AB367" s="36" t="s">
        <v>100</v>
      </c>
      <c r="AC367" s="36" t="s">
        <v>429</v>
      </c>
      <c r="AD367" s="36" t="s">
        <v>2676</v>
      </c>
      <c r="AE367" s="36" t="s">
        <v>2213</v>
      </c>
      <c r="AF367" s="36" t="s">
        <v>131</v>
      </c>
      <c r="AG367" s="36" t="s">
        <v>85</v>
      </c>
      <c r="AH367" s="129"/>
      <c r="AI367" s="36" t="s">
        <v>87</v>
      </c>
      <c r="AJ367" s="43" t="s">
        <v>88</v>
      </c>
      <c r="AK367" s="44" t="s">
        <v>76</v>
      </c>
      <c r="AL367" s="44" t="s">
        <v>76</v>
      </c>
      <c r="AM367" s="44" t="s">
        <v>76</v>
      </c>
      <c r="AN367" s="44" t="s">
        <v>76</v>
      </c>
      <c r="AO367" s="44" t="s">
        <v>76</v>
      </c>
      <c r="AP367" s="44" t="s">
        <v>76</v>
      </c>
      <c r="AQ367" s="44" t="s">
        <v>76</v>
      </c>
      <c r="AR367" s="44" t="s">
        <v>76</v>
      </c>
      <c r="AS367" s="44" t="s">
        <v>76</v>
      </c>
      <c r="AT367" s="44" t="s">
        <v>76</v>
      </c>
      <c r="AU367" s="44" t="s">
        <v>76</v>
      </c>
      <c r="AV367" s="44"/>
      <c r="AW367" s="44" t="s">
        <v>76</v>
      </c>
      <c r="AX367" s="44"/>
      <c r="AY367" s="44" t="s">
        <v>76</v>
      </c>
      <c r="AZ367" s="44"/>
      <c r="BA367" s="44" t="s">
        <v>76</v>
      </c>
      <c r="BB367" s="44"/>
      <c r="BC367" s="44" t="s">
        <v>76</v>
      </c>
      <c r="BD367" s="44"/>
      <c r="BE367" s="44" t="s">
        <v>76</v>
      </c>
      <c r="BF367" s="44" t="s">
        <v>76</v>
      </c>
      <c r="BG367" s="44" t="s">
        <v>76</v>
      </c>
      <c r="BH367" s="44" t="s">
        <v>76</v>
      </c>
      <c r="BI367" s="44" t="s">
        <v>76</v>
      </c>
      <c r="BJ367" s="44" t="s">
        <v>76</v>
      </c>
      <c r="BK367" s="44" t="s">
        <v>76</v>
      </c>
      <c r="BL367" s="44" t="s">
        <v>76</v>
      </c>
      <c r="BM367" s="44" t="s">
        <v>76</v>
      </c>
      <c r="BN367" s="36"/>
      <c r="BO367" s="36"/>
      <c r="BP367" s="36"/>
      <c r="BQ367" s="36"/>
    </row>
    <row r="368" spans="1:69" ht="154.5" customHeight="1">
      <c r="A368" s="36"/>
      <c r="B368" s="36" t="s">
        <v>88</v>
      </c>
      <c r="C368" s="80" t="s">
        <v>2677</v>
      </c>
      <c r="D368" s="80" t="s">
        <v>70</v>
      </c>
      <c r="E368" s="109" t="s">
        <v>2678</v>
      </c>
      <c r="F368" s="42">
        <v>2021</v>
      </c>
      <c r="G368" s="146">
        <v>44295</v>
      </c>
      <c r="H368" s="42" t="s">
        <v>2679</v>
      </c>
      <c r="I368" s="36" t="s">
        <v>2680</v>
      </c>
      <c r="J368" s="36" t="s">
        <v>76</v>
      </c>
      <c r="K368" s="42" t="s">
        <v>74</v>
      </c>
      <c r="L368" s="36" t="s">
        <v>91</v>
      </c>
      <c r="M368" s="129">
        <v>44278</v>
      </c>
      <c r="N368" s="85" t="s">
        <v>339</v>
      </c>
      <c r="O368" s="85" t="s">
        <v>76</v>
      </c>
      <c r="P368" s="36" t="s">
        <v>1151</v>
      </c>
      <c r="Q368" s="36" t="s">
        <v>131</v>
      </c>
      <c r="R368" s="36" t="s">
        <v>2681</v>
      </c>
      <c r="S368" s="36" t="s">
        <v>1169</v>
      </c>
      <c r="T368" s="106">
        <v>87402574</v>
      </c>
      <c r="U368" s="107">
        <v>108887877.47</v>
      </c>
      <c r="V368" s="106">
        <v>0</v>
      </c>
      <c r="W368" s="108">
        <v>98021794</v>
      </c>
      <c r="X368" s="145" t="s">
        <v>472</v>
      </c>
      <c r="Y368" s="36" t="s">
        <v>1114</v>
      </c>
      <c r="Z368" s="36" t="s">
        <v>837</v>
      </c>
      <c r="AA368" s="36" t="s">
        <v>1115</v>
      </c>
      <c r="AB368" s="36" t="s">
        <v>130</v>
      </c>
      <c r="AC368" s="36" t="s">
        <v>95</v>
      </c>
      <c r="AD368" s="36" t="s">
        <v>2233</v>
      </c>
      <c r="AE368" s="36" t="s">
        <v>2682</v>
      </c>
      <c r="AF368" s="36" t="s">
        <v>131</v>
      </c>
      <c r="AG368" s="36" t="s">
        <v>112</v>
      </c>
      <c r="AH368" s="129">
        <v>44763</v>
      </c>
      <c r="AI368" s="36" t="s">
        <v>621</v>
      </c>
      <c r="AJ368" s="43" t="s">
        <v>88</v>
      </c>
      <c r="AK368" s="44" t="s">
        <v>76</v>
      </c>
      <c r="AL368" s="44" t="s">
        <v>76</v>
      </c>
      <c r="AM368" s="44" t="s">
        <v>76</v>
      </c>
      <c r="AN368" s="44" t="s">
        <v>76</v>
      </c>
      <c r="AO368" s="44" t="s">
        <v>76</v>
      </c>
      <c r="AP368" s="44" t="s">
        <v>76</v>
      </c>
      <c r="AQ368" s="44" t="s">
        <v>76</v>
      </c>
      <c r="AR368" s="44" t="s">
        <v>76</v>
      </c>
      <c r="AS368" s="44" t="s">
        <v>76</v>
      </c>
      <c r="AT368" s="44" t="s">
        <v>76</v>
      </c>
      <c r="AU368" s="44" t="s">
        <v>76</v>
      </c>
      <c r="AV368" s="44"/>
      <c r="AW368" s="44" t="s">
        <v>76</v>
      </c>
      <c r="AX368" s="44"/>
      <c r="AY368" s="44" t="s">
        <v>76</v>
      </c>
      <c r="AZ368" s="44"/>
      <c r="BA368" s="44" t="s">
        <v>76</v>
      </c>
      <c r="BB368" s="44"/>
      <c r="BC368" s="44" t="s">
        <v>76</v>
      </c>
      <c r="BD368" s="44"/>
      <c r="BE368" s="44" t="s">
        <v>76</v>
      </c>
      <c r="BF368" s="44" t="s">
        <v>76</v>
      </c>
      <c r="BG368" s="44" t="s">
        <v>76</v>
      </c>
      <c r="BH368" s="44" t="s">
        <v>76</v>
      </c>
      <c r="BI368" s="44" t="s">
        <v>76</v>
      </c>
      <c r="BJ368" s="44" t="s">
        <v>76</v>
      </c>
      <c r="BK368" s="44" t="s">
        <v>76</v>
      </c>
      <c r="BL368" s="44" t="s">
        <v>76</v>
      </c>
      <c r="BM368" s="44" t="s">
        <v>76</v>
      </c>
      <c r="BN368" s="36"/>
      <c r="BO368" s="36"/>
      <c r="BP368" s="36"/>
      <c r="BQ368" s="36"/>
    </row>
    <row r="369" spans="1:69" ht="154.5" customHeight="1">
      <c r="A369" s="36"/>
      <c r="B369" s="36" t="s">
        <v>88</v>
      </c>
      <c r="C369" s="80" t="s">
        <v>2683</v>
      </c>
      <c r="D369" s="80" t="s">
        <v>70</v>
      </c>
      <c r="E369" s="109" t="s">
        <v>2684</v>
      </c>
      <c r="F369" s="42">
        <v>2013</v>
      </c>
      <c r="G369" s="146">
        <v>44874</v>
      </c>
      <c r="H369" s="42" t="s">
        <v>2685</v>
      </c>
      <c r="I369" s="36" t="s">
        <v>2686</v>
      </c>
      <c r="J369" s="36" t="s">
        <v>2687</v>
      </c>
      <c r="K369" s="42" t="s">
        <v>74</v>
      </c>
      <c r="L369" s="36" t="s">
        <v>141</v>
      </c>
      <c r="M369" s="129">
        <v>45013</v>
      </c>
      <c r="N369" s="85" t="s">
        <v>391</v>
      </c>
      <c r="O369" s="125">
        <v>0.33</v>
      </c>
      <c r="P369" s="36" t="s">
        <v>2688</v>
      </c>
      <c r="Q369" s="36" t="s">
        <v>131</v>
      </c>
      <c r="R369" s="36" t="s">
        <v>2689</v>
      </c>
      <c r="S369" s="36" t="s">
        <v>2690</v>
      </c>
      <c r="T369" s="106">
        <v>3187525000</v>
      </c>
      <c r="U369" s="107">
        <v>3824763056.1399999</v>
      </c>
      <c r="V369" s="106">
        <v>1098474426</v>
      </c>
      <c r="W369" s="135">
        <v>0</v>
      </c>
      <c r="X369" s="145" t="s">
        <v>92</v>
      </c>
      <c r="Y369" s="36" t="s">
        <v>2691</v>
      </c>
      <c r="Z369" s="36" t="s">
        <v>837</v>
      </c>
      <c r="AA369" s="36" t="s">
        <v>837</v>
      </c>
      <c r="AB369" s="36" t="s">
        <v>130</v>
      </c>
      <c r="AC369" s="36" t="s">
        <v>95</v>
      </c>
      <c r="AD369" s="36" t="s">
        <v>2692</v>
      </c>
      <c r="AE369" s="36" t="s">
        <v>1272</v>
      </c>
      <c r="AF369" s="36" t="s">
        <v>133</v>
      </c>
      <c r="AG369" s="36" t="s">
        <v>225</v>
      </c>
      <c r="AH369" s="129">
        <v>46163</v>
      </c>
      <c r="AI369" s="36" t="s">
        <v>547</v>
      </c>
      <c r="AJ369" s="43" t="s">
        <v>88</v>
      </c>
      <c r="AK369" s="36" t="s">
        <v>76</v>
      </c>
      <c r="AL369" s="36" t="s">
        <v>76</v>
      </c>
      <c r="AM369" s="44" t="s">
        <v>76</v>
      </c>
      <c r="AN369" s="44" t="s">
        <v>76</v>
      </c>
      <c r="AO369" s="44" t="s">
        <v>76</v>
      </c>
      <c r="AP369" s="44" t="s">
        <v>76</v>
      </c>
      <c r="AQ369" s="44" t="s">
        <v>76</v>
      </c>
      <c r="AR369" s="44" t="s">
        <v>76</v>
      </c>
      <c r="AS369" s="44" t="s">
        <v>76</v>
      </c>
      <c r="AT369" s="44" t="s">
        <v>76</v>
      </c>
      <c r="AU369" s="44" t="s">
        <v>76</v>
      </c>
      <c r="AV369" s="44"/>
      <c r="AW369" s="44" t="s">
        <v>76</v>
      </c>
      <c r="AX369" s="44"/>
      <c r="AY369" s="44" t="s">
        <v>76</v>
      </c>
      <c r="AZ369" s="44"/>
      <c r="BA369" s="44" t="s">
        <v>76</v>
      </c>
      <c r="BB369" s="44"/>
      <c r="BC369" s="44" t="s">
        <v>76</v>
      </c>
      <c r="BD369" s="44"/>
      <c r="BE369" s="44" t="s">
        <v>76</v>
      </c>
      <c r="BF369" s="44" t="s">
        <v>76</v>
      </c>
      <c r="BG369" s="44" t="s">
        <v>76</v>
      </c>
      <c r="BH369" s="44" t="s">
        <v>76</v>
      </c>
      <c r="BI369" s="44" t="s">
        <v>76</v>
      </c>
      <c r="BJ369" s="44" t="s">
        <v>76</v>
      </c>
      <c r="BK369" s="44" t="s">
        <v>76</v>
      </c>
      <c r="BL369" s="44" t="s">
        <v>76</v>
      </c>
      <c r="BM369" s="44" t="s">
        <v>76</v>
      </c>
      <c r="BN369" s="44" t="s">
        <v>76</v>
      </c>
      <c r="BO369" s="36"/>
      <c r="BP369" s="36"/>
      <c r="BQ369" s="36"/>
    </row>
    <row r="370" spans="1:69" ht="154.5" customHeight="1">
      <c r="A370" s="36"/>
      <c r="B370" s="36" t="s">
        <v>88</v>
      </c>
      <c r="C370" s="80" t="s">
        <v>2693</v>
      </c>
      <c r="D370" s="80" t="s">
        <v>70</v>
      </c>
      <c r="E370" s="109" t="s">
        <v>2694</v>
      </c>
      <c r="F370" s="42">
        <v>2020</v>
      </c>
      <c r="G370" s="146">
        <v>44014</v>
      </c>
      <c r="H370" s="42" t="s">
        <v>2695</v>
      </c>
      <c r="I370" s="36" t="s">
        <v>2542</v>
      </c>
      <c r="J370" s="36" t="s">
        <v>2696</v>
      </c>
      <c r="K370" s="42" t="s">
        <v>74</v>
      </c>
      <c r="L370" s="36" t="s">
        <v>141</v>
      </c>
      <c r="M370" s="129">
        <v>43907</v>
      </c>
      <c r="N370" s="85" t="s">
        <v>360</v>
      </c>
      <c r="O370" s="125">
        <v>0.3</v>
      </c>
      <c r="P370" s="36" t="s">
        <v>1331</v>
      </c>
      <c r="Q370" s="36" t="s">
        <v>131</v>
      </c>
      <c r="R370" s="36" t="s">
        <v>2697</v>
      </c>
      <c r="S370" s="36" t="s">
        <v>1873</v>
      </c>
      <c r="T370" s="106">
        <v>123789636</v>
      </c>
      <c r="U370" s="163">
        <v>157713643.38999999</v>
      </c>
      <c r="V370" s="163" t="s">
        <v>2698</v>
      </c>
      <c r="W370" s="135">
        <v>0</v>
      </c>
      <c r="X370" s="145"/>
      <c r="Y370" s="36" t="s">
        <v>1114</v>
      </c>
      <c r="Z370" s="36" t="s">
        <v>1341</v>
      </c>
      <c r="AA370" s="36" t="s">
        <v>1341</v>
      </c>
      <c r="AB370" s="36" t="s">
        <v>100</v>
      </c>
      <c r="AC370" s="36" t="s">
        <v>429</v>
      </c>
      <c r="AD370" s="36" t="s">
        <v>1925</v>
      </c>
      <c r="AE370" s="36" t="s">
        <v>2213</v>
      </c>
      <c r="AF370" s="36" t="s">
        <v>131</v>
      </c>
      <c r="AG370" s="36" t="s">
        <v>225</v>
      </c>
      <c r="AH370" s="129">
        <v>44964</v>
      </c>
      <c r="AI370" s="36" t="s">
        <v>547</v>
      </c>
      <c r="AJ370" s="43" t="s">
        <v>84</v>
      </c>
      <c r="AK370" s="44" t="s">
        <v>76</v>
      </c>
      <c r="AL370" s="44" t="s">
        <v>76</v>
      </c>
      <c r="AM370" s="44" t="s">
        <v>76</v>
      </c>
      <c r="AN370" s="44" t="s">
        <v>76</v>
      </c>
      <c r="AO370" s="44" t="s">
        <v>76</v>
      </c>
      <c r="AP370" s="44" t="s">
        <v>76</v>
      </c>
      <c r="AQ370" s="44" t="s">
        <v>76</v>
      </c>
      <c r="AR370" s="44" t="s">
        <v>76</v>
      </c>
      <c r="AS370" s="44" t="s">
        <v>76</v>
      </c>
      <c r="AT370" s="44" t="s">
        <v>76</v>
      </c>
      <c r="AU370" s="44" t="s">
        <v>76</v>
      </c>
      <c r="AV370" s="44"/>
      <c r="AW370" s="44" t="s">
        <v>76</v>
      </c>
      <c r="AX370" s="44"/>
      <c r="AY370" s="44" t="s">
        <v>76</v>
      </c>
      <c r="AZ370" s="44"/>
      <c r="BA370" s="44" t="s">
        <v>76</v>
      </c>
      <c r="BB370" s="44"/>
      <c r="BC370" s="44" t="s">
        <v>76</v>
      </c>
      <c r="BD370" s="44"/>
      <c r="BE370" s="44" t="s">
        <v>76</v>
      </c>
      <c r="BF370" s="44" t="s">
        <v>76</v>
      </c>
      <c r="BG370" s="44" t="s">
        <v>76</v>
      </c>
      <c r="BH370" s="44" t="s">
        <v>76</v>
      </c>
      <c r="BI370" s="44" t="s">
        <v>76</v>
      </c>
      <c r="BJ370" s="44" t="s">
        <v>76</v>
      </c>
      <c r="BK370" s="44" t="s">
        <v>76</v>
      </c>
      <c r="BL370" s="44" t="s">
        <v>76</v>
      </c>
      <c r="BM370" s="44" t="s">
        <v>76</v>
      </c>
      <c r="BN370" s="36"/>
      <c r="BO370" s="36"/>
      <c r="BP370" s="36"/>
      <c r="BQ370" s="36"/>
    </row>
    <row r="371" spans="1:69" ht="154.5" customHeight="1">
      <c r="A371" s="36"/>
      <c r="B371" s="36" t="s">
        <v>88</v>
      </c>
      <c r="C371" s="80" t="s">
        <v>2699</v>
      </c>
      <c r="D371" s="80" t="s">
        <v>70</v>
      </c>
      <c r="E371" s="109" t="s">
        <v>2700</v>
      </c>
      <c r="F371" s="42">
        <v>2020</v>
      </c>
      <c r="G371" s="146">
        <v>44025</v>
      </c>
      <c r="H371" s="42" t="s">
        <v>2701</v>
      </c>
      <c r="I371" s="36" t="s">
        <v>2702</v>
      </c>
      <c r="J371" s="36" t="s">
        <v>76</v>
      </c>
      <c r="K371" s="42" t="s">
        <v>74</v>
      </c>
      <c r="L371" s="36" t="s">
        <v>331</v>
      </c>
      <c r="M371" s="129">
        <v>43895</v>
      </c>
      <c r="N371" s="85" t="s">
        <v>360</v>
      </c>
      <c r="O371" s="85" t="s">
        <v>76</v>
      </c>
      <c r="P371" s="36" t="s">
        <v>1331</v>
      </c>
      <c r="Q371" s="36" t="s">
        <v>131</v>
      </c>
      <c r="R371" s="36" t="s">
        <v>2703</v>
      </c>
      <c r="S371" s="36" t="s">
        <v>2704</v>
      </c>
      <c r="T371" s="106">
        <v>70518126</v>
      </c>
      <c r="U371" s="107">
        <v>89128287.310000002</v>
      </c>
      <c r="V371" s="106">
        <v>82346974</v>
      </c>
      <c r="W371" s="135">
        <v>0</v>
      </c>
      <c r="X371" s="145"/>
      <c r="Y371" s="36" t="s">
        <v>1114</v>
      </c>
      <c r="Z371" s="36" t="s">
        <v>279</v>
      </c>
      <c r="AA371" s="36" t="s">
        <v>279</v>
      </c>
      <c r="AB371" s="42" t="s">
        <v>80</v>
      </c>
      <c r="AC371" s="36" t="s">
        <v>81</v>
      </c>
      <c r="AD371" s="36" t="s">
        <v>1925</v>
      </c>
      <c r="AE371" s="36" t="s">
        <v>2705</v>
      </c>
      <c r="AF371" s="36" t="s">
        <v>131</v>
      </c>
      <c r="AG371" s="36" t="s">
        <v>225</v>
      </c>
      <c r="AH371" s="129">
        <v>44904</v>
      </c>
      <c r="AI371" s="36" t="s">
        <v>547</v>
      </c>
      <c r="AJ371" s="43" t="s">
        <v>84</v>
      </c>
      <c r="AK371" s="143" t="s">
        <v>2706</v>
      </c>
      <c r="AL371" s="143" t="s">
        <v>2706</v>
      </c>
      <c r="AM371" s="36" t="s">
        <v>76</v>
      </c>
      <c r="AN371" s="143" t="s">
        <v>2706</v>
      </c>
      <c r="AO371" s="143" t="s">
        <v>2706</v>
      </c>
      <c r="AP371" s="143" t="s">
        <v>2706</v>
      </c>
      <c r="AQ371" s="143" t="s">
        <v>2706</v>
      </c>
      <c r="AR371" s="143" t="s">
        <v>2706</v>
      </c>
      <c r="AS371" s="143" t="s">
        <v>2706</v>
      </c>
      <c r="AT371" s="143" t="s">
        <v>2706</v>
      </c>
      <c r="AU371" s="143" t="s">
        <v>2706</v>
      </c>
      <c r="AV371" s="143"/>
      <c r="AW371" s="143" t="s">
        <v>2706</v>
      </c>
      <c r="AX371" s="143"/>
      <c r="AY371" s="143" t="s">
        <v>2706</v>
      </c>
      <c r="AZ371" s="143"/>
      <c r="BA371" s="143" t="s">
        <v>2706</v>
      </c>
      <c r="BB371" s="143"/>
      <c r="BC371" s="143" t="s">
        <v>2706</v>
      </c>
      <c r="BD371" s="143"/>
      <c r="BE371" s="143" t="s">
        <v>2706</v>
      </c>
      <c r="BF371" s="143" t="s">
        <v>2706</v>
      </c>
      <c r="BG371" s="143" t="s">
        <v>2706</v>
      </c>
      <c r="BH371" s="143" t="s">
        <v>2706</v>
      </c>
      <c r="BI371" s="143" t="s">
        <v>2706</v>
      </c>
      <c r="BJ371" s="143" t="s">
        <v>2706</v>
      </c>
      <c r="BK371" s="143" t="s">
        <v>2706</v>
      </c>
      <c r="BL371" s="143" t="s">
        <v>2706</v>
      </c>
      <c r="BM371" s="143" t="s">
        <v>2706</v>
      </c>
      <c r="BN371" s="143" t="s">
        <v>2706</v>
      </c>
      <c r="BO371" s="143" t="s">
        <v>2706</v>
      </c>
      <c r="BP371" s="143" t="s">
        <v>2706</v>
      </c>
      <c r="BQ371" s="143" t="s">
        <v>2706</v>
      </c>
    </row>
    <row r="372" spans="1:69" ht="154.5" customHeight="1">
      <c r="A372" s="36"/>
      <c r="B372" s="36" t="s">
        <v>88</v>
      </c>
      <c r="C372" s="80" t="s">
        <v>2707</v>
      </c>
      <c r="D372" s="80" t="s">
        <v>70</v>
      </c>
      <c r="E372" s="109" t="s">
        <v>2708</v>
      </c>
      <c r="F372" s="42">
        <v>2019</v>
      </c>
      <c r="G372" s="146">
        <v>43768</v>
      </c>
      <c r="H372" s="42" t="s">
        <v>2709</v>
      </c>
      <c r="I372" s="36" t="s">
        <v>2710</v>
      </c>
      <c r="J372" s="36" t="s">
        <v>76</v>
      </c>
      <c r="K372" s="42" t="s">
        <v>74</v>
      </c>
      <c r="L372" s="36" t="s">
        <v>91</v>
      </c>
      <c r="M372" s="129">
        <v>43767</v>
      </c>
      <c r="N372" s="85" t="s">
        <v>391</v>
      </c>
      <c r="O372" s="85" t="s">
        <v>76</v>
      </c>
      <c r="P372" s="36" t="s">
        <v>1100</v>
      </c>
      <c r="Q372" s="36" t="s">
        <v>131</v>
      </c>
      <c r="R372" s="36" t="s">
        <v>2711</v>
      </c>
      <c r="S372" s="36" t="s">
        <v>1943</v>
      </c>
      <c r="T372" s="106">
        <v>0</v>
      </c>
      <c r="U372" s="107">
        <v>0</v>
      </c>
      <c r="V372" s="106">
        <v>0</v>
      </c>
      <c r="W372" s="211">
        <v>0</v>
      </c>
      <c r="X372" s="145" t="s">
        <v>254</v>
      </c>
      <c r="Y372" s="36" t="s">
        <v>1114</v>
      </c>
      <c r="Z372" s="36" t="s">
        <v>1974</v>
      </c>
      <c r="AA372" s="36" t="s">
        <v>1974</v>
      </c>
      <c r="AB372" s="36" t="s">
        <v>1367</v>
      </c>
      <c r="AC372" s="36" t="s">
        <v>1528</v>
      </c>
      <c r="AD372" s="36" t="s">
        <v>1145</v>
      </c>
      <c r="AE372" s="36" t="s">
        <v>1677</v>
      </c>
      <c r="AF372" s="36" t="s">
        <v>131</v>
      </c>
      <c r="AG372" s="36" t="s">
        <v>225</v>
      </c>
      <c r="AH372" s="129">
        <v>45016</v>
      </c>
      <c r="AI372" s="36" t="s">
        <v>547</v>
      </c>
      <c r="AJ372" s="43" t="s">
        <v>88</v>
      </c>
      <c r="AK372" s="44" t="s">
        <v>76</v>
      </c>
      <c r="AL372" s="44" t="s">
        <v>76</v>
      </c>
      <c r="AM372" s="36"/>
      <c r="AN372" s="36"/>
      <c r="AO372" s="36"/>
      <c r="AP372" s="143"/>
      <c r="AQ372" s="143"/>
      <c r="AR372" s="36"/>
      <c r="AS372" s="36"/>
      <c r="AT372" s="36"/>
      <c r="AU372" s="44"/>
      <c r="AV372" s="44"/>
      <c r="AW372" s="36"/>
      <c r="AX372" s="36"/>
      <c r="AY372" s="36"/>
      <c r="AZ372" s="36"/>
      <c r="BA372" s="36"/>
      <c r="BB372" s="36"/>
      <c r="BC372" s="36"/>
      <c r="BD372" s="36"/>
      <c r="BE372" s="36"/>
      <c r="BF372" s="36"/>
      <c r="BG372" s="36"/>
      <c r="BH372" s="36"/>
      <c r="BI372" s="36"/>
      <c r="BJ372" s="36"/>
      <c r="BK372" s="36"/>
      <c r="BL372" s="36"/>
      <c r="BM372" s="36"/>
      <c r="BN372" s="36"/>
      <c r="BO372" s="36"/>
      <c r="BP372" s="36"/>
      <c r="BQ372" s="36"/>
    </row>
    <row r="373" spans="1:69" ht="154.5" customHeight="1">
      <c r="A373" s="36"/>
      <c r="B373" s="36" t="s">
        <v>88</v>
      </c>
      <c r="C373" s="80" t="s">
        <v>2712</v>
      </c>
      <c r="D373" s="80" t="s">
        <v>70</v>
      </c>
      <c r="E373" s="109" t="s">
        <v>2713</v>
      </c>
      <c r="F373" s="42">
        <v>2019</v>
      </c>
      <c r="G373" s="146">
        <v>43775</v>
      </c>
      <c r="H373" s="42" t="s">
        <v>2714</v>
      </c>
      <c r="I373" s="36" t="s">
        <v>2715</v>
      </c>
      <c r="J373" s="36" t="s">
        <v>76</v>
      </c>
      <c r="K373" s="42" t="s">
        <v>74</v>
      </c>
      <c r="L373" s="36" t="s">
        <v>75</v>
      </c>
      <c r="M373" s="129">
        <v>43775</v>
      </c>
      <c r="N373" s="85" t="s">
        <v>339</v>
      </c>
      <c r="O373" s="85" t="s">
        <v>76</v>
      </c>
      <c r="P373" s="36" t="s">
        <v>1331</v>
      </c>
      <c r="Q373" s="36" t="s">
        <v>131</v>
      </c>
      <c r="R373" s="36" t="s">
        <v>2716</v>
      </c>
      <c r="S373" s="36" t="s">
        <v>1779</v>
      </c>
      <c r="T373" s="106">
        <v>0</v>
      </c>
      <c r="U373" s="107">
        <v>0</v>
      </c>
      <c r="V373" s="106">
        <v>0</v>
      </c>
      <c r="W373" s="135">
        <v>0</v>
      </c>
      <c r="X373" s="145"/>
      <c r="Y373" s="36" t="s">
        <v>1114</v>
      </c>
      <c r="Z373" s="36" t="s">
        <v>763</v>
      </c>
      <c r="AA373" s="36" t="s">
        <v>763</v>
      </c>
      <c r="AB373" s="42" t="s">
        <v>80</v>
      </c>
      <c r="AC373" s="36" t="s">
        <v>81</v>
      </c>
      <c r="AD373" s="36" t="s">
        <v>2717</v>
      </c>
      <c r="AE373" s="36" t="s">
        <v>2718</v>
      </c>
      <c r="AF373" s="36" t="s">
        <v>131</v>
      </c>
      <c r="AG373" s="36" t="s">
        <v>112</v>
      </c>
      <c r="AH373" s="129">
        <v>44854</v>
      </c>
      <c r="AI373" s="36" t="s">
        <v>547</v>
      </c>
      <c r="AJ373" s="43" t="s">
        <v>84</v>
      </c>
      <c r="AK373" s="44" t="s">
        <v>76</v>
      </c>
      <c r="AL373" s="44" t="s">
        <v>76</v>
      </c>
      <c r="AM373" s="36" t="s">
        <v>132</v>
      </c>
      <c r="AN373" s="36" t="s">
        <v>2719</v>
      </c>
      <c r="AO373" s="36" t="s">
        <v>2720</v>
      </c>
      <c r="AP373" s="143" t="s">
        <v>76</v>
      </c>
      <c r="AQ373" s="143" t="s">
        <v>76</v>
      </c>
      <c r="AR373" s="36"/>
      <c r="AS373" s="36" t="s">
        <v>76</v>
      </c>
      <c r="AT373" s="36" t="s">
        <v>76</v>
      </c>
      <c r="AU373" s="36" t="s">
        <v>76</v>
      </c>
      <c r="AV373" s="36"/>
      <c r="AW373" s="36" t="s">
        <v>76</v>
      </c>
      <c r="AX373" s="36"/>
      <c r="AY373" s="36" t="s">
        <v>76</v>
      </c>
      <c r="AZ373" s="36"/>
      <c r="BA373" s="36" t="s">
        <v>76</v>
      </c>
      <c r="BB373" s="36"/>
      <c r="BC373" s="36" t="s">
        <v>76</v>
      </c>
      <c r="BD373" s="36"/>
      <c r="BE373" s="36" t="s">
        <v>76</v>
      </c>
      <c r="BF373" s="36" t="s">
        <v>76</v>
      </c>
      <c r="BG373" s="36" t="s">
        <v>76</v>
      </c>
      <c r="BH373" s="36" t="s">
        <v>76</v>
      </c>
      <c r="BI373" s="36" t="s">
        <v>76</v>
      </c>
      <c r="BJ373" s="36" t="s">
        <v>76</v>
      </c>
      <c r="BK373" s="36" t="s">
        <v>76</v>
      </c>
      <c r="BL373" s="36" t="s">
        <v>76</v>
      </c>
      <c r="BM373" s="36" t="s">
        <v>76</v>
      </c>
      <c r="BN373" s="36"/>
      <c r="BO373" s="36"/>
      <c r="BP373" s="36"/>
      <c r="BQ373" s="36"/>
    </row>
    <row r="374" spans="1:69" ht="154.5" customHeight="1">
      <c r="A374" s="36"/>
      <c r="B374" s="36" t="s">
        <v>88</v>
      </c>
      <c r="C374" s="80" t="s">
        <v>2721</v>
      </c>
      <c r="D374" s="80" t="s">
        <v>70</v>
      </c>
      <c r="E374" s="109" t="s">
        <v>2722</v>
      </c>
      <c r="F374" s="42">
        <v>2006</v>
      </c>
      <c r="G374" s="146">
        <v>38845</v>
      </c>
      <c r="H374" s="42" t="s">
        <v>2723</v>
      </c>
      <c r="I374" s="36" t="s">
        <v>2724</v>
      </c>
      <c r="J374" s="36" t="s">
        <v>2725</v>
      </c>
      <c r="K374" s="42" t="s">
        <v>74</v>
      </c>
      <c r="L374" s="36" t="s">
        <v>75</v>
      </c>
      <c r="M374" s="36" t="s">
        <v>1175</v>
      </c>
      <c r="N374" s="85" t="s">
        <v>339</v>
      </c>
      <c r="O374" s="125">
        <v>0.5</v>
      </c>
      <c r="P374" s="36" t="s">
        <v>1331</v>
      </c>
      <c r="Q374" s="36" t="s">
        <v>131</v>
      </c>
      <c r="R374" s="36" t="s">
        <v>2726</v>
      </c>
      <c r="S374" s="36" t="s">
        <v>1259</v>
      </c>
      <c r="T374" s="106">
        <v>0</v>
      </c>
      <c r="U374" s="107">
        <v>0</v>
      </c>
      <c r="V374" s="106">
        <v>0</v>
      </c>
      <c r="W374" s="135">
        <v>0</v>
      </c>
      <c r="X374" s="82" t="s">
        <v>76</v>
      </c>
      <c r="Y374" s="36" t="s">
        <v>1114</v>
      </c>
      <c r="Z374" s="36" t="s">
        <v>1341</v>
      </c>
      <c r="AA374" s="36" t="s">
        <v>1341</v>
      </c>
      <c r="AB374" s="36" t="s">
        <v>130</v>
      </c>
      <c r="AC374" s="36" t="s">
        <v>95</v>
      </c>
      <c r="AD374" s="36" t="s">
        <v>2727</v>
      </c>
      <c r="AE374" s="36" t="s">
        <v>2728</v>
      </c>
      <c r="AF374" s="36" t="s">
        <v>131</v>
      </c>
      <c r="AG374" s="36" t="s">
        <v>225</v>
      </c>
      <c r="AH374" s="129">
        <v>44882</v>
      </c>
      <c r="AI374" s="36" t="s">
        <v>547</v>
      </c>
      <c r="AJ374" s="43" t="s">
        <v>84</v>
      </c>
      <c r="AK374" s="44" t="s">
        <v>76</v>
      </c>
      <c r="AL374" s="44" t="s">
        <v>76</v>
      </c>
      <c r="AM374" s="36" t="s">
        <v>132</v>
      </c>
      <c r="AN374" s="44" t="s">
        <v>2729</v>
      </c>
      <c r="AO374" s="44" t="s">
        <v>2730</v>
      </c>
      <c r="AP374" s="44" t="s">
        <v>76</v>
      </c>
      <c r="AQ374" s="44" t="s">
        <v>76</v>
      </c>
      <c r="AR374" s="44" t="s">
        <v>76</v>
      </c>
      <c r="AS374" s="44" t="s">
        <v>76</v>
      </c>
      <c r="AT374" s="44" t="s">
        <v>76</v>
      </c>
      <c r="AU374" s="44" t="s">
        <v>76</v>
      </c>
      <c r="AV374" s="44"/>
      <c r="AW374" s="44" t="s">
        <v>76</v>
      </c>
      <c r="AX374" s="44"/>
      <c r="AY374" s="44" t="s">
        <v>76</v>
      </c>
      <c r="AZ374" s="44"/>
      <c r="BA374" s="44" t="s">
        <v>76</v>
      </c>
      <c r="BB374" s="44"/>
      <c r="BC374" s="44" t="s">
        <v>76</v>
      </c>
      <c r="BD374" s="44"/>
      <c r="BE374" s="44" t="s">
        <v>76</v>
      </c>
      <c r="BF374" s="44" t="s">
        <v>76</v>
      </c>
      <c r="BG374" s="44" t="s">
        <v>76</v>
      </c>
      <c r="BH374" s="44" t="s">
        <v>76</v>
      </c>
      <c r="BI374" s="44" t="s">
        <v>76</v>
      </c>
      <c r="BJ374" s="44" t="s">
        <v>76</v>
      </c>
      <c r="BK374" s="44" t="s">
        <v>76</v>
      </c>
      <c r="BL374" s="44" t="s">
        <v>76</v>
      </c>
      <c r="BM374" s="44" t="s">
        <v>76</v>
      </c>
      <c r="BN374" s="44" t="s">
        <v>76</v>
      </c>
      <c r="BO374" s="36"/>
      <c r="BP374" s="36"/>
      <c r="BQ374" s="36"/>
    </row>
    <row r="375" spans="1:69" ht="154.5" customHeight="1">
      <c r="A375" s="36"/>
      <c r="B375" s="36" t="s">
        <v>88</v>
      </c>
      <c r="C375" s="80" t="s">
        <v>2731</v>
      </c>
      <c r="D375" s="80" t="s">
        <v>70</v>
      </c>
      <c r="E375" s="109" t="s">
        <v>2732</v>
      </c>
      <c r="F375" s="146"/>
      <c r="G375" s="146">
        <v>43775</v>
      </c>
      <c r="H375" s="42" t="s">
        <v>2733</v>
      </c>
      <c r="I375" s="36" t="s">
        <v>2570</v>
      </c>
      <c r="J375" s="36" t="s">
        <v>2734</v>
      </c>
      <c r="K375" s="42" t="s">
        <v>74</v>
      </c>
      <c r="L375" s="36" t="s">
        <v>91</v>
      </c>
      <c r="M375" s="129">
        <v>43762</v>
      </c>
      <c r="N375" s="85" t="s">
        <v>208</v>
      </c>
      <c r="O375" s="125">
        <v>0.1</v>
      </c>
      <c r="P375" s="36"/>
      <c r="Q375" s="36" t="s">
        <v>131</v>
      </c>
      <c r="R375" s="36" t="s">
        <v>2735</v>
      </c>
      <c r="S375" s="36" t="s">
        <v>1113</v>
      </c>
      <c r="T375" s="106">
        <v>12759977</v>
      </c>
      <c r="U375" s="107">
        <v>16912552.949999999</v>
      </c>
      <c r="V375" s="106">
        <v>1526909</v>
      </c>
      <c r="W375" s="135">
        <v>0</v>
      </c>
      <c r="X375" s="145" t="s">
        <v>818</v>
      </c>
      <c r="Y375" s="36" t="s">
        <v>1011</v>
      </c>
      <c r="Z375" s="36" t="s">
        <v>837</v>
      </c>
      <c r="AA375" s="36" t="s">
        <v>2736</v>
      </c>
      <c r="AB375" s="42" t="s">
        <v>80</v>
      </c>
      <c r="AC375" s="36" t="s">
        <v>81</v>
      </c>
      <c r="AD375" s="36" t="s">
        <v>2737</v>
      </c>
      <c r="AE375" s="36" t="s">
        <v>2738</v>
      </c>
      <c r="AF375" s="36" t="s">
        <v>131</v>
      </c>
      <c r="AG375" s="36" t="s">
        <v>225</v>
      </c>
      <c r="AH375" s="129">
        <v>44742</v>
      </c>
      <c r="AI375" s="36" t="s">
        <v>87</v>
      </c>
      <c r="AJ375" s="43" t="s">
        <v>88</v>
      </c>
      <c r="AK375" s="44" t="s">
        <v>76</v>
      </c>
      <c r="AL375" s="44" t="s">
        <v>76</v>
      </c>
      <c r="AM375" s="44" t="s">
        <v>76</v>
      </c>
      <c r="AN375" s="44" t="s">
        <v>76</v>
      </c>
      <c r="AO375" s="44" t="s">
        <v>76</v>
      </c>
      <c r="AP375" s="44" t="s">
        <v>76</v>
      </c>
      <c r="AQ375" s="44" t="s">
        <v>76</v>
      </c>
      <c r="AR375" s="44" t="s">
        <v>76</v>
      </c>
      <c r="AS375" s="44" t="s">
        <v>76</v>
      </c>
      <c r="AT375" s="44" t="s">
        <v>76</v>
      </c>
      <c r="AU375" s="44" t="s">
        <v>76</v>
      </c>
      <c r="AV375" s="44"/>
      <c r="AW375" s="44" t="s">
        <v>76</v>
      </c>
      <c r="AX375" s="44"/>
      <c r="AY375" s="44" t="s">
        <v>76</v>
      </c>
      <c r="AZ375" s="44"/>
      <c r="BA375" s="44" t="s">
        <v>76</v>
      </c>
      <c r="BB375" s="44"/>
      <c r="BC375" s="44" t="s">
        <v>76</v>
      </c>
      <c r="BD375" s="44"/>
      <c r="BE375" s="44" t="s">
        <v>76</v>
      </c>
      <c r="BF375" s="44" t="s">
        <v>76</v>
      </c>
      <c r="BG375" s="44" t="s">
        <v>76</v>
      </c>
      <c r="BH375" s="44" t="s">
        <v>76</v>
      </c>
      <c r="BI375" s="44" t="s">
        <v>76</v>
      </c>
      <c r="BJ375" s="44" t="s">
        <v>76</v>
      </c>
      <c r="BK375" s="44" t="s">
        <v>76</v>
      </c>
      <c r="BL375" s="44" t="s">
        <v>76</v>
      </c>
      <c r="BM375" s="44" t="s">
        <v>76</v>
      </c>
      <c r="BN375" s="36"/>
      <c r="BO375" s="36"/>
      <c r="BP375" s="36"/>
      <c r="BQ375" s="36"/>
    </row>
    <row r="376" spans="1:69" ht="154.5" customHeight="1">
      <c r="A376" s="36"/>
      <c r="B376" s="36" t="s">
        <v>84</v>
      </c>
      <c r="C376" s="80" t="s">
        <v>846</v>
      </c>
      <c r="D376" s="80" t="s">
        <v>1078</v>
      </c>
      <c r="E376" s="109" t="s">
        <v>2739</v>
      </c>
      <c r="F376" s="146"/>
      <c r="G376" s="146">
        <v>43818</v>
      </c>
      <c r="H376" s="42" t="s">
        <v>2740</v>
      </c>
      <c r="I376" s="36" t="s">
        <v>2741</v>
      </c>
      <c r="J376" s="36" t="s">
        <v>76</v>
      </c>
      <c r="K376" s="42" t="s">
        <v>74</v>
      </c>
      <c r="L376" s="36" t="s">
        <v>91</v>
      </c>
      <c r="M376" s="129">
        <v>43812</v>
      </c>
      <c r="N376" s="85" t="s">
        <v>208</v>
      </c>
      <c r="O376" s="85" t="s">
        <v>76</v>
      </c>
      <c r="P376" s="36" t="s">
        <v>1186</v>
      </c>
      <c r="Q376" s="36" t="s">
        <v>131</v>
      </c>
      <c r="R376" s="36" t="s">
        <v>2742</v>
      </c>
      <c r="S376" s="36" t="s">
        <v>1323</v>
      </c>
      <c r="T376" s="106">
        <v>90591600</v>
      </c>
      <c r="U376" s="107">
        <v>0</v>
      </c>
      <c r="V376" s="106">
        <v>0</v>
      </c>
      <c r="W376" s="211">
        <v>0</v>
      </c>
      <c r="X376" s="145"/>
      <c r="Y376" s="36" t="s">
        <v>1114</v>
      </c>
      <c r="Z376" s="36" t="s">
        <v>925</v>
      </c>
      <c r="AA376" s="36" t="s">
        <v>925</v>
      </c>
      <c r="AB376" s="36" t="s">
        <v>1367</v>
      </c>
      <c r="AC376" s="36" t="s">
        <v>1528</v>
      </c>
      <c r="AD376" s="36" t="s">
        <v>1819</v>
      </c>
      <c r="AE376" s="36" t="s">
        <v>1677</v>
      </c>
      <c r="AF376" s="36" t="s">
        <v>131</v>
      </c>
      <c r="AG376" s="36" t="s">
        <v>225</v>
      </c>
      <c r="AH376" s="129">
        <v>44651</v>
      </c>
      <c r="AI376" s="36" t="s">
        <v>547</v>
      </c>
      <c r="AJ376" s="43" t="s">
        <v>84</v>
      </c>
      <c r="AK376" s="44" t="s">
        <v>76</v>
      </c>
      <c r="AL376" s="44" t="s">
        <v>76</v>
      </c>
      <c r="AM376" s="36" t="s">
        <v>76</v>
      </c>
      <c r="AN376" s="36" t="s">
        <v>76</v>
      </c>
      <c r="AO376" s="36" t="s">
        <v>76</v>
      </c>
      <c r="AP376" s="36" t="s">
        <v>76</v>
      </c>
      <c r="AQ376" s="36" t="s">
        <v>76</v>
      </c>
      <c r="AR376" s="36"/>
      <c r="AS376" s="36" t="s">
        <v>76</v>
      </c>
      <c r="AT376" s="44" t="s">
        <v>76</v>
      </c>
      <c r="AU376" s="44" t="s">
        <v>76</v>
      </c>
      <c r="AV376" s="44"/>
      <c r="AW376" s="36" t="s">
        <v>76</v>
      </c>
      <c r="AX376" s="36"/>
      <c r="AY376" s="36" t="s">
        <v>76</v>
      </c>
      <c r="AZ376" s="36"/>
      <c r="BA376" s="36" t="s">
        <v>76</v>
      </c>
      <c r="BB376" s="36"/>
      <c r="BC376" s="36" t="s">
        <v>76</v>
      </c>
      <c r="BD376" s="36"/>
      <c r="BE376" s="36" t="s">
        <v>76</v>
      </c>
      <c r="BF376" s="36" t="s">
        <v>76</v>
      </c>
      <c r="BG376" s="36" t="s">
        <v>76</v>
      </c>
      <c r="BH376" s="36" t="s">
        <v>76</v>
      </c>
      <c r="BI376" s="36" t="s">
        <v>76</v>
      </c>
      <c r="BJ376" s="36" t="s">
        <v>76</v>
      </c>
      <c r="BK376" s="36" t="s">
        <v>76</v>
      </c>
      <c r="BL376" s="36" t="s">
        <v>76</v>
      </c>
      <c r="BM376" s="36" t="s">
        <v>76</v>
      </c>
      <c r="BN376" s="36"/>
      <c r="BO376" s="36"/>
      <c r="BP376" s="36"/>
      <c r="BQ376" s="36"/>
    </row>
    <row r="377" spans="1:69" ht="154.5" customHeight="1">
      <c r="A377" s="36"/>
      <c r="B377" s="36" t="s">
        <v>88</v>
      </c>
      <c r="C377" s="80" t="s">
        <v>2743</v>
      </c>
      <c r="D377" s="80" t="s">
        <v>70</v>
      </c>
      <c r="E377" s="109" t="s">
        <v>2744</v>
      </c>
      <c r="F377" s="146"/>
      <c r="G377" s="146">
        <v>43768</v>
      </c>
      <c r="H377" s="42" t="s">
        <v>2745</v>
      </c>
      <c r="I377" s="36" t="s">
        <v>2746</v>
      </c>
      <c r="J377" s="36" t="s">
        <v>76</v>
      </c>
      <c r="K377" s="42" t="s">
        <v>74</v>
      </c>
      <c r="L377" s="36" t="s">
        <v>91</v>
      </c>
      <c r="M377" s="129">
        <v>43756</v>
      </c>
      <c r="N377" s="85" t="s">
        <v>208</v>
      </c>
      <c r="O377" s="85" t="s">
        <v>76</v>
      </c>
      <c r="P377" s="36" t="s">
        <v>1186</v>
      </c>
      <c r="Q377" s="36" t="s">
        <v>131</v>
      </c>
      <c r="R377" s="36" t="s">
        <v>2747</v>
      </c>
      <c r="S377" s="36" t="s">
        <v>1323</v>
      </c>
      <c r="T377" s="106">
        <v>37507608</v>
      </c>
      <c r="U377" s="107">
        <v>49713992.93</v>
      </c>
      <c r="V377" s="106">
        <v>44880772</v>
      </c>
      <c r="W377" s="135">
        <v>0</v>
      </c>
      <c r="X377" s="145" t="s">
        <v>818</v>
      </c>
      <c r="Y377" s="36" t="s">
        <v>1011</v>
      </c>
      <c r="Z377" s="36" t="s">
        <v>1572</v>
      </c>
      <c r="AA377" s="36" t="s">
        <v>1189</v>
      </c>
      <c r="AB377" s="36" t="s">
        <v>100</v>
      </c>
      <c r="AC377" s="36" t="s">
        <v>429</v>
      </c>
      <c r="AD377" s="36" t="s">
        <v>1793</v>
      </c>
      <c r="AE377" s="36" t="s">
        <v>1117</v>
      </c>
      <c r="AF377" s="36" t="s">
        <v>131</v>
      </c>
      <c r="AG377" s="36" t="s">
        <v>225</v>
      </c>
      <c r="AH377" s="129">
        <v>44599</v>
      </c>
      <c r="AI377" s="36" t="s">
        <v>87</v>
      </c>
      <c r="AJ377" s="43" t="s">
        <v>88</v>
      </c>
      <c r="AK377" s="44" t="s">
        <v>76</v>
      </c>
      <c r="AL377" s="44" t="s">
        <v>76</v>
      </c>
      <c r="AM377" s="44" t="s">
        <v>76</v>
      </c>
      <c r="AN377" s="44" t="s">
        <v>76</v>
      </c>
      <c r="AO377" s="44" t="s">
        <v>76</v>
      </c>
      <c r="AP377" s="44" t="s">
        <v>76</v>
      </c>
      <c r="AQ377" s="44" t="s">
        <v>76</v>
      </c>
      <c r="AR377" s="44" t="s">
        <v>76</v>
      </c>
      <c r="AS377" s="44" t="s">
        <v>76</v>
      </c>
      <c r="AT377" s="44" t="s">
        <v>76</v>
      </c>
      <c r="AU377" s="44" t="s">
        <v>76</v>
      </c>
      <c r="AV377" s="44"/>
      <c r="AW377" s="44" t="s">
        <v>76</v>
      </c>
      <c r="AX377" s="44"/>
      <c r="AY377" s="44" t="s">
        <v>76</v>
      </c>
      <c r="AZ377" s="44"/>
      <c r="BA377" s="44" t="s">
        <v>76</v>
      </c>
      <c r="BB377" s="44"/>
      <c r="BC377" s="44" t="s">
        <v>76</v>
      </c>
      <c r="BD377" s="44"/>
      <c r="BE377" s="44" t="s">
        <v>76</v>
      </c>
      <c r="BF377" s="44" t="s">
        <v>76</v>
      </c>
      <c r="BG377" s="44" t="s">
        <v>76</v>
      </c>
      <c r="BH377" s="44" t="s">
        <v>76</v>
      </c>
      <c r="BI377" s="44" t="s">
        <v>76</v>
      </c>
      <c r="BJ377" s="44" t="s">
        <v>76</v>
      </c>
      <c r="BK377" s="44" t="s">
        <v>76</v>
      </c>
      <c r="BL377" s="44" t="s">
        <v>76</v>
      </c>
      <c r="BM377" s="44" t="s">
        <v>76</v>
      </c>
      <c r="BN377" s="36"/>
      <c r="BO377" s="36"/>
      <c r="BP377" s="36"/>
      <c r="BQ377" s="36"/>
    </row>
    <row r="378" spans="1:69" ht="154.5" customHeight="1">
      <c r="A378" s="36"/>
      <c r="B378" s="36" t="s">
        <v>88</v>
      </c>
      <c r="C378" s="80" t="s">
        <v>2748</v>
      </c>
      <c r="D378" s="80" t="s">
        <v>70</v>
      </c>
      <c r="E378" s="109" t="s">
        <v>2749</v>
      </c>
      <c r="F378" s="129"/>
      <c r="G378" s="129">
        <v>42251</v>
      </c>
      <c r="H378" s="36" t="s">
        <v>2750</v>
      </c>
      <c r="I378" s="36" t="s">
        <v>2751</v>
      </c>
      <c r="J378" s="36" t="s">
        <v>76</v>
      </c>
      <c r="K378" s="42" t="s">
        <v>74</v>
      </c>
      <c r="L378" s="36" t="s">
        <v>141</v>
      </c>
      <c r="M378" s="129">
        <v>42250</v>
      </c>
      <c r="N378" s="85" t="s">
        <v>208</v>
      </c>
      <c r="O378" s="85" t="s">
        <v>76</v>
      </c>
      <c r="P378" s="36" t="s">
        <v>1752</v>
      </c>
      <c r="Q378" s="36" t="s">
        <v>131</v>
      </c>
      <c r="R378" s="36" t="s">
        <v>2752</v>
      </c>
      <c r="S378" s="36" t="s">
        <v>1873</v>
      </c>
      <c r="T378" s="147">
        <v>256294148</v>
      </c>
      <c r="U378" s="163">
        <v>454828011</v>
      </c>
      <c r="V378" s="147">
        <v>391067080</v>
      </c>
      <c r="W378" s="164">
        <v>0</v>
      </c>
      <c r="X378" s="145" t="s">
        <v>472</v>
      </c>
      <c r="Y378" s="36" t="s">
        <v>1011</v>
      </c>
      <c r="Z378" s="36" t="s">
        <v>1341</v>
      </c>
      <c r="AA378" s="36" t="s">
        <v>1133</v>
      </c>
      <c r="AB378" s="36" t="s">
        <v>130</v>
      </c>
      <c r="AC378" s="36" t="s">
        <v>95</v>
      </c>
      <c r="AD378" s="36" t="s">
        <v>2753</v>
      </c>
      <c r="AE378" s="36" t="s">
        <v>1105</v>
      </c>
      <c r="AF378" s="36" t="s">
        <v>131</v>
      </c>
      <c r="AG378" s="36" t="s">
        <v>225</v>
      </c>
      <c r="AH378" s="129">
        <v>42989</v>
      </c>
      <c r="AI378" s="36" t="s">
        <v>621</v>
      </c>
      <c r="AJ378" s="43" t="s">
        <v>88</v>
      </c>
      <c r="AK378" s="44" t="s">
        <v>76</v>
      </c>
      <c r="AL378" s="43"/>
      <c r="AM378" s="36"/>
      <c r="AN378" s="36"/>
      <c r="AO378" s="36"/>
      <c r="AP378" s="143"/>
      <c r="AQ378" s="143"/>
      <c r="AR378" s="36"/>
      <c r="AS378" s="36"/>
      <c r="AT378" s="36"/>
      <c r="AU378" s="44"/>
      <c r="AV378" s="44"/>
      <c r="AW378" s="36"/>
      <c r="AX378" s="36"/>
      <c r="AY378" s="36"/>
      <c r="AZ378" s="36"/>
      <c r="BA378" s="36"/>
      <c r="BB378" s="36"/>
      <c r="BC378" s="36"/>
      <c r="BD378" s="36"/>
      <c r="BE378" s="36"/>
      <c r="BF378" s="36"/>
      <c r="BG378" s="36"/>
      <c r="BH378" s="36"/>
      <c r="BI378" s="36"/>
      <c r="BJ378" s="36"/>
      <c r="BK378" s="36"/>
      <c r="BL378" s="36"/>
      <c r="BM378" s="36"/>
      <c r="BN378" s="36"/>
      <c r="BO378" s="36"/>
      <c r="BP378" s="36"/>
      <c r="BQ378" s="36"/>
    </row>
    <row r="379" spans="1:69" ht="154.5" customHeight="1">
      <c r="A379" s="36"/>
      <c r="B379" s="36" t="s">
        <v>88</v>
      </c>
      <c r="C379" s="80" t="s">
        <v>2754</v>
      </c>
      <c r="D379" s="80" t="s">
        <v>70</v>
      </c>
      <c r="E379" s="109" t="s">
        <v>2755</v>
      </c>
      <c r="F379" s="146"/>
      <c r="G379" s="146">
        <v>43742</v>
      </c>
      <c r="H379" s="42" t="s">
        <v>2756</v>
      </c>
      <c r="I379" s="36" t="s">
        <v>2757</v>
      </c>
      <c r="J379" s="36" t="s">
        <v>76</v>
      </c>
      <c r="K379" s="42" t="s">
        <v>74</v>
      </c>
      <c r="L379" s="36" t="s">
        <v>91</v>
      </c>
      <c r="M379" s="129">
        <v>43739</v>
      </c>
      <c r="N379" s="85" t="s">
        <v>339</v>
      </c>
      <c r="O379" s="85" t="s">
        <v>76</v>
      </c>
      <c r="P379" s="36" t="s">
        <v>1186</v>
      </c>
      <c r="Q379" s="36" t="s">
        <v>131</v>
      </c>
      <c r="R379" s="36" t="s">
        <v>2758</v>
      </c>
      <c r="S379" s="36" t="s">
        <v>1169</v>
      </c>
      <c r="T379" s="106">
        <v>280195725</v>
      </c>
      <c r="U379" s="107">
        <v>396169618.39999998</v>
      </c>
      <c r="V379" s="106">
        <v>386491740</v>
      </c>
      <c r="W379" s="108">
        <v>386491740</v>
      </c>
      <c r="X379" s="145" t="s">
        <v>472</v>
      </c>
      <c r="Y379" s="36" t="s">
        <v>1011</v>
      </c>
      <c r="Z379" s="36" t="s">
        <v>1341</v>
      </c>
      <c r="AA379" s="36" t="s">
        <v>1341</v>
      </c>
      <c r="AB379" s="42" t="s">
        <v>80</v>
      </c>
      <c r="AC379" s="36" t="s">
        <v>81</v>
      </c>
      <c r="AD379" s="36" t="s">
        <v>2759</v>
      </c>
      <c r="AE379" s="36" t="s">
        <v>1536</v>
      </c>
      <c r="AF379" s="36" t="s">
        <v>131</v>
      </c>
      <c r="AG379" s="36" t="s">
        <v>112</v>
      </c>
      <c r="AH379" s="129">
        <v>45091</v>
      </c>
      <c r="AI379" s="36" t="s">
        <v>87</v>
      </c>
      <c r="AJ379" s="43" t="s">
        <v>88</v>
      </c>
      <c r="AK379" s="44">
        <v>50007669</v>
      </c>
      <c r="AL379" s="44">
        <v>40132502</v>
      </c>
      <c r="AM379" s="44" t="s">
        <v>2760</v>
      </c>
      <c r="AN379" s="44" t="s">
        <v>2760</v>
      </c>
      <c r="AO379" s="44" t="s">
        <v>2761</v>
      </c>
      <c r="AP379" s="44" t="s">
        <v>76</v>
      </c>
      <c r="AQ379" s="44" t="s">
        <v>2762</v>
      </c>
      <c r="AR379" s="44" t="s">
        <v>2762</v>
      </c>
      <c r="AS379" s="44">
        <v>40132502</v>
      </c>
      <c r="AT379" s="44">
        <v>9875464</v>
      </c>
      <c r="AU379" s="44">
        <v>9875464</v>
      </c>
      <c r="AV379" s="44">
        <v>2025004438</v>
      </c>
      <c r="AW379" s="44">
        <v>2025004438</v>
      </c>
      <c r="AX379" s="44" t="s">
        <v>2763</v>
      </c>
      <c r="AY379" s="44" t="s">
        <v>2763</v>
      </c>
      <c r="AZ379" s="44" t="s">
        <v>2764</v>
      </c>
      <c r="BA379" s="44" t="s">
        <v>2764</v>
      </c>
      <c r="BB379" s="44">
        <v>2025005769</v>
      </c>
      <c r="BC379" s="44">
        <v>2025005769</v>
      </c>
      <c r="BD379" s="44">
        <v>2025014589</v>
      </c>
      <c r="BE379" s="44">
        <v>2025014589</v>
      </c>
      <c r="BF379" s="44" t="s">
        <v>2045</v>
      </c>
      <c r="BG379" s="44" t="s">
        <v>2765</v>
      </c>
      <c r="BH379" s="44">
        <v>50007669</v>
      </c>
      <c r="BI379" s="44" t="s">
        <v>76</v>
      </c>
      <c r="BJ379" s="44" t="s">
        <v>76</v>
      </c>
      <c r="BK379" s="44" t="s">
        <v>2766</v>
      </c>
      <c r="BL379" s="44" t="s">
        <v>76</v>
      </c>
      <c r="BM379" s="44" t="s">
        <v>76</v>
      </c>
      <c r="BN379" s="36"/>
      <c r="BO379" s="36"/>
      <c r="BP379" s="36"/>
      <c r="BQ379" s="36"/>
    </row>
    <row r="380" spans="1:69" ht="154.5" customHeight="1">
      <c r="A380" s="36"/>
      <c r="B380" s="36" t="s">
        <v>88</v>
      </c>
      <c r="C380" s="80" t="s">
        <v>2767</v>
      </c>
      <c r="D380" s="80" t="s">
        <v>70</v>
      </c>
      <c r="E380" s="109" t="s">
        <v>2768</v>
      </c>
      <c r="F380" s="146"/>
      <c r="G380" s="146">
        <v>42424</v>
      </c>
      <c r="H380" s="42" t="s">
        <v>2769</v>
      </c>
      <c r="I380" s="36" t="s">
        <v>2770</v>
      </c>
      <c r="J380" s="36" t="s">
        <v>76</v>
      </c>
      <c r="K380" s="42" t="s">
        <v>74</v>
      </c>
      <c r="L380" s="36" t="s">
        <v>141</v>
      </c>
      <c r="M380" s="129">
        <v>42423</v>
      </c>
      <c r="N380" s="85" t="s">
        <v>339</v>
      </c>
      <c r="O380" s="85" t="s">
        <v>76</v>
      </c>
      <c r="P380" s="36" t="s">
        <v>1186</v>
      </c>
      <c r="Q380" s="36" t="s">
        <v>131</v>
      </c>
      <c r="R380" s="36" t="s">
        <v>2771</v>
      </c>
      <c r="S380" s="36" t="s">
        <v>1570</v>
      </c>
      <c r="T380" s="106">
        <v>193951454</v>
      </c>
      <c r="U380" s="107">
        <v>294352473.80000001</v>
      </c>
      <c r="V380" s="106">
        <v>0</v>
      </c>
      <c r="W380" s="108">
        <v>5381059</v>
      </c>
      <c r="X380" s="145" t="s">
        <v>472</v>
      </c>
      <c r="Y380" s="36" t="s">
        <v>1011</v>
      </c>
      <c r="Z380" s="36" t="s">
        <v>1341</v>
      </c>
      <c r="AA380" s="36" t="s">
        <v>1997</v>
      </c>
      <c r="AB380" s="36" t="s">
        <v>130</v>
      </c>
      <c r="AC380" s="36" t="s">
        <v>95</v>
      </c>
      <c r="AD380" s="36" t="s">
        <v>1116</v>
      </c>
      <c r="AE380" s="36" t="s">
        <v>2772</v>
      </c>
      <c r="AF380" s="36" t="s">
        <v>131</v>
      </c>
      <c r="AG380" s="36" t="s">
        <v>112</v>
      </c>
      <c r="AH380" s="129">
        <v>43383</v>
      </c>
      <c r="AI380" s="36" t="s">
        <v>87</v>
      </c>
      <c r="AJ380" s="43" t="s">
        <v>88</v>
      </c>
      <c r="AK380" s="44">
        <v>7160754717</v>
      </c>
      <c r="AL380" s="44">
        <v>7160754717</v>
      </c>
      <c r="AM380" s="44" t="s">
        <v>2773</v>
      </c>
      <c r="AN380" s="44" t="s">
        <v>2773</v>
      </c>
      <c r="AO380" s="44" t="s">
        <v>2761</v>
      </c>
      <c r="AP380" s="44" t="s">
        <v>2039</v>
      </c>
      <c r="AQ380" s="44" t="s">
        <v>2774</v>
      </c>
      <c r="AR380" s="44" t="s">
        <v>2774</v>
      </c>
      <c r="AS380" s="44" t="s">
        <v>2775</v>
      </c>
      <c r="AT380" s="44">
        <v>358037</v>
      </c>
      <c r="AU380" s="44">
        <v>358037</v>
      </c>
      <c r="AV380" s="44">
        <v>2025002230</v>
      </c>
      <c r="AW380" s="44">
        <v>2025002230</v>
      </c>
      <c r="AX380" s="44" t="s">
        <v>2773</v>
      </c>
      <c r="AY380" s="44" t="s">
        <v>2773</v>
      </c>
      <c r="AZ380" s="44"/>
      <c r="BA380" s="44" t="s">
        <v>76</v>
      </c>
      <c r="BB380" s="44"/>
      <c r="BC380" s="44"/>
      <c r="BD380" s="44"/>
      <c r="BE380" s="44"/>
      <c r="BF380" s="44" t="s">
        <v>76</v>
      </c>
      <c r="BG380" s="44" t="s">
        <v>2776</v>
      </c>
      <c r="BH380" s="44" t="s">
        <v>2775</v>
      </c>
      <c r="BI380" s="44" t="s">
        <v>76</v>
      </c>
      <c r="BJ380" s="44" t="s">
        <v>76</v>
      </c>
      <c r="BK380" s="44" t="s">
        <v>76</v>
      </c>
      <c r="BL380" s="44" t="s">
        <v>76</v>
      </c>
      <c r="BM380" s="44" t="s">
        <v>76</v>
      </c>
      <c r="BN380" s="36"/>
      <c r="BO380" s="36"/>
      <c r="BP380" s="36"/>
      <c r="BQ380" s="36"/>
    </row>
    <row r="381" spans="1:69" ht="154.5" customHeight="1">
      <c r="A381" s="36"/>
      <c r="B381" s="36" t="s">
        <v>88</v>
      </c>
      <c r="C381" s="80" t="s">
        <v>2777</v>
      </c>
      <c r="D381" s="80" t="s">
        <v>70</v>
      </c>
      <c r="E381" s="109" t="s">
        <v>2778</v>
      </c>
      <c r="F381" s="146"/>
      <c r="G381" s="146">
        <v>43900</v>
      </c>
      <c r="H381" s="42" t="s">
        <v>2779</v>
      </c>
      <c r="I381" s="36" t="s">
        <v>2780</v>
      </c>
      <c r="J381" s="36" t="s">
        <v>76</v>
      </c>
      <c r="K381" s="42" t="s">
        <v>74</v>
      </c>
      <c r="L381" s="36" t="s">
        <v>91</v>
      </c>
      <c r="M381" s="129">
        <v>43899</v>
      </c>
      <c r="N381" s="85" t="s">
        <v>339</v>
      </c>
      <c r="O381" s="85" t="s">
        <v>76</v>
      </c>
      <c r="P381" s="36" t="s">
        <v>1186</v>
      </c>
      <c r="Q381" s="36" t="s">
        <v>131</v>
      </c>
      <c r="R381" s="36" t="s">
        <v>2781</v>
      </c>
      <c r="S381" s="36" t="s">
        <v>2411</v>
      </c>
      <c r="T381" s="106">
        <v>185600600</v>
      </c>
      <c r="U381" s="107">
        <v>245042582.19</v>
      </c>
      <c r="V381" s="106">
        <v>0</v>
      </c>
      <c r="W381" s="108">
        <v>210413526</v>
      </c>
      <c r="X381" s="145" t="s">
        <v>472</v>
      </c>
      <c r="Y381" s="36" t="s">
        <v>1114</v>
      </c>
      <c r="Z381" s="36" t="s">
        <v>763</v>
      </c>
      <c r="AA381" s="36" t="s">
        <v>763</v>
      </c>
      <c r="AB381" s="42" t="s">
        <v>80</v>
      </c>
      <c r="AC381" s="36" t="s">
        <v>81</v>
      </c>
      <c r="AD381" s="36" t="s">
        <v>2782</v>
      </c>
      <c r="AE381" s="36" t="s">
        <v>2397</v>
      </c>
      <c r="AF381" s="36" t="s">
        <v>131</v>
      </c>
      <c r="AG381" s="36" t="s">
        <v>300</v>
      </c>
      <c r="AH381" s="129"/>
      <c r="AI381" s="36" t="s">
        <v>87</v>
      </c>
      <c r="AJ381" s="43" t="s">
        <v>88</v>
      </c>
      <c r="AK381" s="44" t="s">
        <v>76</v>
      </c>
      <c r="AL381" s="44" t="s">
        <v>76</v>
      </c>
      <c r="AM381" s="44" t="s">
        <v>76</v>
      </c>
      <c r="AN381" s="44" t="s">
        <v>76</v>
      </c>
      <c r="AO381" s="44" t="s">
        <v>76</v>
      </c>
      <c r="AP381" s="44" t="s">
        <v>76</v>
      </c>
      <c r="AQ381" s="44" t="s">
        <v>76</v>
      </c>
      <c r="AR381" s="44" t="s">
        <v>76</v>
      </c>
      <c r="AS381" s="44" t="s">
        <v>76</v>
      </c>
      <c r="AT381" s="44" t="s">
        <v>76</v>
      </c>
      <c r="AU381" s="44" t="s">
        <v>76</v>
      </c>
      <c r="AV381" s="44"/>
      <c r="AW381" s="44" t="s">
        <v>76</v>
      </c>
      <c r="AX381" s="44"/>
      <c r="AY381" s="44" t="s">
        <v>76</v>
      </c>
      <c r="AZ381" s="44"/>
      <c r="BA381" s="44" t="s">
        <v>76</v>
      </c>
      <c r="BB381" s="44"/>
      <c r="BC381" s="44" t="s">
        <v>76</v>
      </c>
      <c r="BD381" s="44"/>
      <c r="BE381" s="44" t="s">
        <v>76</v>
      </c>
      <c r="BF381" s="44" t="s">
        <v>76</v>
      </c>
      <c r="BG381" s="44" t="s">
        <v>76</v>
      </c>
      <c r="BH381" s="44" t="s">
        <v>76</v>
      </c>
      <c r="BI381" s="44" t="s">
        <v>76</v>
      </c>
      <c r="BJ381" s="44" t="s">
        <v>76</v>
      </c>
      <c r="BK381" s="44" t="s">
        <v>76</v>
      </c>
      <c r="BL381" s="44" t="s">
        <v>76</v>
      </c>
      <c r="BM381" s="44" t="s">
        <v>76</v>
      </c>
      <c r="BN381" s="36"/>
      <c r="BO381" s="36"/>
      <c r="BP381" s="36"/>
      <c r="BQ381" s="36"/>
    </row>
    <row r="382" spans="1:69" ht="154.5" customHeight="1">
      <c r="A382" s="36"/>
      <c r="B382" s="36" t="s">
        <v>88</v>
      </c>
      <c r="C382" s="80" t="s">
        <v>2783</v>
      </c>
      <c r="D382" s="80" t="s">
        <v>70</v>
      </c>
      <c r="E382" s="109" t="s">
        <v>2784</v>
      </c>
      <c r="F382" s="146"/>
      <c r="G382" s="146">
        <v>43886</v>
      </c>
      <c r="H382" s="42" t="s">
        <v>2785</v>
      </c>
      <c r="I382" s="36" t="s">
        <v>2786</v>
      </c>
      <c r="J382" s="36" t="s">
        <v>76</v>
      </c>
      <c r="K382" s="42" t="s">
        <v>74</v>
      </c>
      <c r="L382" s="36" t="s">
        <v>91</v>
      </c>
      <c r="M382" s="129">
        <v>43882</v>
      </c>
      <c r="N382" s="85" t="s">
        <v>208</v>
      </c>
      <c r="O382" s="85" t="s">
        <v>76</v>
      </c>
      <c r="P382" s="36" t="s">
        <v>1186</v>
      </c>
      <c r="Q382" s="36" t="s">
        <v>131</v>
      </c>
      <c r="R382" s="36" t="s">
        <v>2787</v>
      </c>
      <c r="S382" s="36" t="s">
        <v>1169</v>
      </c>
      <c r="T382" s="106">
        <v>17345280</v>
      </c>
      <c r="U382" s="107">
        <v>22659281.68</v>
      </c>
      <c r="V382" s="106">
        <v>22580739</v>
      </c>
      <c r="W382" s="135">
        <v>0</v>
      </c>
      <c r="X382" s="145" t="s">
        <v>472</v>
      </c>
      <c r="Y382" s="36" t="s">
        <v>1114</v>
      </c>
      <c r="Z382" s="36" t="s">
        <v>925</v>
      </c>
      <c r="AA382" s="36" t="s">
        <v>925</v>
      </c>
      <c r="AB382" s="36" t="s">
        <v>100</v>
      </c>
      <c r="AC382" s="36" t="s">
        <v>429</v>
      </c>
      <c r="AD382" s="36" t="s">
        <v>2788</v>
      </c>
      <c r="AE382" s="36" t="s">
        <v>1945</v>
      </c>
      <c r="AF382" s="36" t="s">
        <v>131</v>
      </c>
      <c r="AG382" s="36" t="s">
        <v>225</v>
      </c>
      <c r="AH382" s="129">
        <v>45196</v>
      </c>
      <c r="AI382" s="36" t="s">
        <v>87</v>
      </c>
      <c r="AJ382" s="43" t="s">
        <v>88</v>
      </c>
      <c r="AK382" s="44" t="s">
        <v>76</v>
      </c>
      <c r="AL382" s="44" t="s">
        <v>76</v>
      </c>
      <c r="AM382" s="44" t="s">
        <v>76</v>
      </c>
      <c r="AN382" s="44" t="s">
        <v>76</v>
      </c>
      <c r="AO382" s="44" t="s">
        <v>76</v>
      </c>
      <c r="AP382" s="44" t="s">
        <v>76</v>
      </c>
      <c r="AQ382" s="44" t="s">
        <v>76</v>
      </c>
      <c r="AR382" s="44" t="s">
        <v>76</v>
      </c>
      <c r="AS382" s="44" t="s">
        <v>76</v>
      </c>
      <c r="AT382" s="44" t="s">
        <v>76</v>
      </c>
      <c r="AU382" s="44" t="s">
        <v>76</v>
      </c>
      <c r="AV382" s="44"/>
      <c r="AW382" s="44" t="s">
        <v>76</v>
      </c>
      <c r="AX382" s="44"/>
      <c r="AY382" s="44" t="s">
        <v>76</v>
      </c>
      <c r="AZ382" s="44"/>
      <c r="BA382" s="44" t="s">
        <v>76</v>
      </c>
      <c r="BB382" s="44"/>
      <c r="BC382" s="44" t="s">
        <v>76</v>
      </c>
      <c r="BD382" s="44"/>
      <c r="BE382" s="44" t="s">
        <v>76</v>
      </c>
      <c r="BF382" s="44" t="s">
        <v>76</v>
      </c>
      <c r="BG382" s="44" t="s">
        <v>76</v>
      </c>
      <c r="BH382" s="44" t="s">
        <v>76</v>
      </c>
      <c r="BI382" s="44" t="s">
        <v>76</v>
      </c>
      <c r="BJ382" s="44" t="s">
        <v>76</v>
      </c>
      <c r="BK382" s="44" t="s">
        <v>76</v>
      </c>
      <c r="BL382" s="44" t="s">
        <v>76</v>
      </c>
      <c r="BM382" s="44" t="s">
        <v>76</v>
      </c>
      <c r="BN382" s="36"/>
      <c r="BO382" s="36"/>
      <c r="BP382" s="36"/>
      <c r="BQ382" s="36"/>
    </row>
    <row r="383" spans="1:69" ht="154.5" customHeight="1">
      <c r="A383" s="36"/>
      <c r="B383" s="36" t="s">
        <v>88</v>
      </c>
      <c r="C383" s="80" t="s">
        <v>2789</v>
      </c>
      <c r="D383" s="80" t="s">
        <v>70</v>
      </c>
      <c r="E383" s="109" t="s">
        <v>2790</v>
      </c>
      <c r="F383" s="146"/>
      <c r="G383" s="146">
        <v>43500</v>
      </c>
      <c r="H383" s="42" t="s">
        <v>2542</v>
      </c>
      <c r="I383" s="36" t="s">
        <v>2791</v>
      </c>
      <c r="J383" s="36" t="s">
        <v>2792</v>
      </c>
      <c r="K383" s="42" t="s">
        <v>74</v>
      </c>
      <c r="L383" s="36" t="s">
        <v>120</v>
      </c>
      <c r="M383" s="129">
        <v>43499</v>
      </c>
      <c r="N383" s="85" t="s">
        <v>391</v>
      </c>
      <c r="O383" s="125">
        <v>0.3</v>
      </c>
      <c r="P383" s="36" t="s">
        <v>2793</v>
      </c>
      <c r="Q383" s="36" t="s">
        <v>131</v>
      </c>
      <c r="R383" s="36" t="s">
        <v>2794</v>
      </c>
      <c r="S383" s="36" t="s">
        <v>2795</v>
      </c>
      <c r="T383" s="106">
        <v>0</v>
      </c>
      <c r="U383" s="107">
        <v>0</v>
      </c>
      <c r="V383" s="106">
        <v>0</v>
      </c>
      <c r="W383" s="135">
        <v>0</v>
      </c>
      <c r="X383" s="145" t="s">
        <v>254</v>
      </c>
      <c r="Y383" s="36" t="s">
        <v>1114</v>
      </c>
      <c r="Z383" s="36" t="s">
        <v>763</v>
      </c>
      <c r="AA383" s="36" t="s">
        <v>2796</v>
      </c>
      <c r="AB383" s="36" t="s">
        <v>100</v>
      </c>
      <c r="AC383" s="36" t="s">
        <v>429</v>
      </c>
      <c r="AD383" s="36" t="s">
        <v>2797</v>
      </c>
      <c r="AE383" s="36" t="s">
        <v>444</v>
      </c>
      <c r="AF383" s="36" t="s">
        <v>131</v>
      </c>
      <c r="AG383" s="36" t="s">
        <v>85</v>
      </c>
      <c r="AH383" s="129"/>
      <c r="AI383" s="36" t="s">
        <v>87</v>
      </c>
      <c r="AJ383" s="43" t="s">
        <v>88</v>
      </c>
      <c r="AK383" s="44" t="s">
        <v>76</v>
      </c>
      <c r="AL383" s="44" t="s">
        <v>76</v>
      </c>
      <c r="AM383" s="44" t="s">
        <v>76</v>
      </c>
      <c r="AN383" s="44" t="s">
        <v>76</v>
      </c>
      <c r="AO383" s="44" t="s">
        <v>76</v>
      </c>
      <c r="AP383" s="44" t="s">
        <v>76</v>
      </c>
      <c r="AQ383" s="44" t="s">
        <v>76</v>
      </c>
      <c r="AR383" s="44" t="s">
        <v>76</v>
      </c>
      <c r="AS383" s="44" t="s">
        <v>76</v>
      </c>
      <c r="AT383" s="44" t="s">
        <v>76</v>
      </c>
      <c r="AU383" s="44" t="s">
        <v>76</v>
      </c>
      <c r="AV383" s="44"/>
      <c r="AW383" s="44" t="s">
        <v>76</v>
      </c>
      <c r="AX383" s="44"/>
      <c r="AY383" s="44" t="s">
        <v>76</v>
      </c>
      <c r="AZ383" s="44"/>
      <c r="BA383" s="44" t="s">
        <v>76</v>
      </c>
      <c r="BB383" s="44"/>
      <c r="BC383" s="44" t="s">
        <v>76</v>
      </c>
      <c r="BD383" s="44"/>
      <c r="BE383" s="44" t="s">
        <v>76</v>
      </c>
      <c r="BF383" s="44" t="s">
        <v>76</v>
      </c>
      <c r="BG383" s="44" t="s">
        <v>76</v>
      </c>
      <c r="BH383" s="44" t="s">
        <v>76</v>
      </c>
      <c r="BI383" s="44" t="s">
        <v>76</v>
      </c>
      <c r="BJ383" s="44" t="s">
        <v>76</v>
      </c>
      <c r="BK383" s="44" t="s">
        <v>76</v>
      </c>
      <c r="BL383" s="44" t="s">
        <v>76</v>
      </c>
      <c r="BM383" s="44" t="s">
        <v>76</v>
      </c>
      <c r="BN383" s="36"/>
      <c r="BO383" s="36"/>
      <c r="BP383" s="36"/>
      <c r="BQ383" s="36"/>
    </row>
    <row r="384" spans="1:69" ht="154.5" customHeight="1">
      <c r="A384" s="36"/>
      <c r="B384" s="36" t="s">
        <v>88</v>
      </c>
      <c r="C384" s="80" t="s">
        <v>2798</v>
      </c>
      <c r="D384" s="80" t="s">
        <v>70</v>
      </c>
      <c r="E384" s="109" t="s">
        <v>2799</v>
      </c>
      <c r="F384" s="146"/>
      <c r="G384" s="146">
        <v>43719</v>
      </c>
      <c r="H384" s="42" t="s">
        <v>2800</v>
      </c>
      <c r="I384" s="36" t="s">
        <v>2757</v>
      </c>
      <c r="J384" s="36" t="s">
        <v>76</v>
      </c>
      <c r="K384" s="42" t="s">
        <v>74</v>
      </c>
      <c r="L384" s="36" t="s">
        <v>91</v>
      </c>
      <c r="M384" s="129">
        <v>43717</v>
      </c>
      <c r="N384" s="85" t="s">
        <v>208</v>
      </c>
      <c r="O384" s="85" t="s">
        <v>76</v>
      </c>
      <c r="P384" s="36" t="s">
        <v>1186</v>
      </c>
      <c r="Q384" s="36" t="s">
        <v>131</v>
      </c>
      <c r="R384" s="36" t="s">
        <v>2801</v>
      </c>
      <c r="S384" s="36" t="s">
        <v>1169</v>
      </c>
      <c r="T384" s="106">
        <v>133450514</v>
      </c>
      <c r="U384" s="107">
        <v>177567079.03</v>
      </c>
      <c r="V384" s="106">
        <v>166866906</v>
      </c>
      <c r="W384" s="135">
        <v>0</v>
      </c>
      <c r="X384" s="145" t="s">
        <v>472</v>
      </c>
      <c r="Y384" s="36" t="s">
        <v>1114</v>
      </c>
      <c r="Z384" s="36" t="s">
        <v>279</v>
      </c>
      <c r="AA384" s="36" t="s">
        <v>279</v>
      </c>
      <c r="AB384" s="42" t="s">
        <v>80</v>
      </c>
      <c r="AC384" s="36" t="s">
        <v>81</v>
      </c>
      <c r="AD384" s="36" t="s">
        <v>2802</v>
      </c>
      <c r="AE384" s="36" t="s">
        <v>2213</v>
      </c>
      <c r="AF384" s="36" t="s">
        <v>131</v>
      </c>
      <c r="AG384" s="36" t="s">
        <v>300</v>
      </c>
      <c r="AH384" s="129">
        <v>45125</v>
      </c>
      <c r="AI384" s="36" t="s">
        <v>87</v>
      </c>
      <c r="AJ384" s="43" t="s">
        <v>88</v>
      </c>
      <c r="AK384" s="44" t="s">
        <v>76</v>
      </c>
      <c r="AL384" s="44" t="s">
        <v>76</v>
      </c>
      <c r="AM384" s="44" t="s">
        <v>76</v>
      </c>
      <c r="AN384" s="44" t="s">
        <v>76</v>
      </c>
      <c r="AO384" s="44" t="s">
        <v>76</v>
      </c>
      <c r="AP384" s="44" t="s">
        <v>76</v>
      </c>
      <c r="AQ384" s="44" t="s">
        <v>76</v>
      </c>
      <c r="AR384" s="44" t="s">
        <v>76</v>
      </c>
      <c r="AS384" s="44" t="s">
        <v>76</v>
      </c>
      <c r="AT384" s="44" t="s">
        <v>76</v>
      </c>
      <c r="AU384" s="44" t="s">
        <v>76</v>
      </c>
      <c r="AV384" s="44"/>
      <c r="AW384" s="44" t="s">
        <v>76</v>
      </c>
      <c r="AX384" s="44"/>
      <c r="AY384" s="44" t="s">
        <v>76</v>
      </c>
      <c r="AZ384" s="44"/>
      <c r="BA384" s="44" t="s">
        <v>76</v>
      </c>
      <c r="BB384" s="44"/>
      <c r="BC384" s="44" t="s">
        <v>76</v>
      </c>
      <c r="BD384" s="44"/>
      <c r="BE384" s="44" t="s">
        <v>76</v>
      </c>
      <c r="BF384" s="44" t="s">
        <v>76</v>
      </c>
      <c r="BG384" s="44" t="s">
        <v>76</v>
      </c>
      <c r="BH384" s="44" t="s">
        <v>76</v>
      </c>
      <c r="BI384" s="44" t="s">
        <v>76</v>
      </c>
      <c r="BJ384" s="44" t="s">
        <v>76</v>
      </c>
      <c r="BK384" s="44" t="s">
        <v>76</v>
      </c>
      <c r="BL384" s="44" t="s">
        <v>76</v>
      </c>
      <c r="BM384" s="44" t="s">
        <v>76</v>
      </c>
      <c r="BN384" s="36"/>
      <c r="BO384" s="36"/>
      <c r="BP384" s="36"/>
      <c r="BQ384" s="36"/>
    </row>
    <row r="385" spans="1:69" ht="154.5" customHeight="1">
      <c r="A385" s="36"/>
      <c r="B385" s="36" t="s">
        <v>84</v>
      </c>
      <c r="C385" s="80" t="s">
        <v>846</v>
      </c>
      <c r="D385" s="80" t="s">
        <v>1078</v>
      </c>
      <c r="E385" s="109" t="s">
        <v>2803</v>
      </c>
      <c r="F385" s="146"/>
      <c r="G385" s="146">
        <v>43615</v>
      </c>
      <c r="H385" s="42" t="s">
        <v>2804</v>
      </c>
      <c r="I385" s="36" t="s">
        <v>1877</v>
      </c>
      <c r="J385" s="36" t="s">
        <v>76</v>
      </c>
      <c r="K385" s="42" t="s">
        <v>389</v>
      </c>
      <c r="L385" s="36" t="s">
        <v>549</v>
      </c>
      <c r="M385" s="129">
        <v>43605</v>
      </c>
      <c r="N385" s="85" t="s">
        <v>339</v>
      </c>
      <c r="O385" s="85" t="s">
        <v>76</v>
      </c>
      <c r="P385" s="36" t="s">
        <v>1331</v>
      </c>
      <c r="Q385" s="36" t="s">
        <v>131</v>
      </c>
      <c r="R385" s="36" t="s">
        <v>1753</v>
      </c>
      <c r="S385" s="36" t="s">
        <v>1169</v>
      </c>
      <c r="T385" s="106">
        <v>71984952.579999998</v>
      </c>
      <c r="U385" s="107">
        <v>0</v>
      </c>
      <c r="V385" s="106">
        <v>0</v>
      </c>
      <c r="W385" s="135">
        <v>0</v>
      </c>
      <c r="X385" s="145"/>
      <c r="Y385" s="36" t="s">
        <v>1114</v>
      </c>
      <c r="Z385" s="36" t="s">
        <v>1076</v>
      </c>
      <c r="AA385" s="36" t="s">
        <v>1076</v>
      </c>
      <c r="AB385" s="42" t="s">
        <v>80</v>
      </c>
      <c r="AC385" s="36" t="s">
        <v>81</v>
      </c>
      <c r="AD385" s="36" t="s">
        <v>1754</v>
      </c>
      <c r="AE385" s="36" t="s">
        <v>1755</v>
      </c>
      <c r="AF385" s="36" t="s">
        <v>829</v>
      </c>
      <c r="AG385" s="36" t="s">
        <v>85</v>
      </c>
      <c r="AH385" s="129"/>
      <c r="AI385" s="36" t="s">
        <v>547</v>
      </c>
      <c r="AJ385" s="43"/>
      <c r="AK385" s="44">
        <v>2000000</v>
      </c>
      <c r="AL385" s="43"/>
      <c r="AM385" s="36" t="s">
        <v>1106</v>
      </c>
      <c r="AN385" s="36" t="s">
        <v>2805</v>
      </c>
      <c r="AO385" s="36" t="s">
        <v>2469</v>
      </c>
      <c r="AP385" s="143"/>
      <c r="AQ385" s="143"/>
      <c r="AR385" s="36" t="s">
        <v>131</v>
      </c>
      <c r="AS385" s="36" t="s">
        <v>2806</v>
      </c>
      <c r="AT385" s="36" t="s">
        <v>76</v>
      </c>
      <c r="AU385" s="36" t="s">
        <v>76</v>
      </c>
      <c r="AV385" s="36"/>
      <c r="AW385" s="36">
        <v>2020000558</v>
      </c>
      <c r="AX385" s="36"/>
      <c r="AY385" s="36" t="s">
        <v>76</v>
      </c>
      <c r="AZ385" s="36"/>
      <c r="BA385" s="143">
        <v>43889</v>
      </c>
      <c r="BB385" s="143"/>
      <c r="BC385" s="36">
        <v>2020000787</v>
      </c>
      <c r="BD385" s="36"/>
      <c r="BE385" s="36">
        <v>2020001232</v>
      </c>
      <c r="BF385" s="36" t="s">
        <v>1306</v>
      </c>
      <c r="BG385" s="42" t="s">
        <v>2804</v>
      </c>
      <c r="BH385" s="36" t="s">
        <v>2806</v>
      </c>
      <c r="BI385" s="36">
        <v>0</v>
      </c>
      <c r="BJ385" s="36" t="s">
        <v>2806</v>
      </c>
      <c r="BK385" s="217">
        <v>43895</v>
      </c>
      <c r="BL385" s="36"/>
      <c r="BM385" s="217">
        <v>44078</v>
      </c>
      <c r="BN385" s="36"/>
      <c r="BO385" s="36"/>
      <c r="BP385" s="36"/>
      <c r="BQ385" s="36"/>
    </row>
    <row r="386" spans="1:69" ht="154.5" customHeight="1">
      <c r="A386" s="36"/>
      <c r="B386" s="36" t="s">
        <v>88</v>
      </c>
      <c r="C386" s="80" t="s">
        <v>2807</v>
      </c>
      <c r="D386" s="80" t="s">
        <v>70</v>
      </c>
      <c r="E386" s="109" t="s">
        <v>2808</v>
      </c>
      <c r="F386" s="146"/>
      <c r="G386" s="146">
        <v>43724</v>
      </c>
      <c r="H386" s="42" t="s">
        <v>2809</v>
      </c>
      <c r="I386" s="36" t="s">
        <v>2810</v>
      </c>
      <c r="J386" s="36" t="s">
        <v>76</v>
      </c>
      <c r="K386" s="42" t="s">
        <v>74</v>
      </c>
      <c r="L386" s="36" t="s">
        <v>141</v>
      </c>
      <c r="M386" s="129">
        <v>43706</v>
      </c>
      <c r="N386" s="85" t="s">
        <v>208</v>
      </c>
      <c r="O386" s="125">
        <v>0.1</v>
      </c>
      <c r="P386" s="36" t="s">
        <v>1151</v>
      </c>
      <c r="Q386" s="36" t="s">
        <v>131</v>
      </c>
      <c r="R386" s="36" t="s">
        <v>2811</v>
      </c>
      <c r="S386" s="36" t="s">
        <v>1316</v>
      </c>
      <c r="T386" s="106">
        <v>388498700</v>
      </c>
      <c r="U386" s="107">
        <v>540178977.30999994</v>
      </c>
      <c r="V386" s="107" t="s">
        <v>2812</v>
      </c>
      <c r="W386" s="135">
        <v>0</v>
      </c>
      <c r="X386" s="145" t="s">
        <v>92</v>
      </c>
      <c r="Y386" s="36" t="s">
        <v>1114</v>
      </c>
      <c r="Z386" s="36" t="s">
        <v>1334</v>
      </c>
      <c r="AA386" s="36" t="s">
        <v>1334</v>
      </c>
      <c r="AB386" s="36" t="s">
        <v>109</v>
      </c>
      <c r="AC386" s="36" t="s">
        <v>101</v>
      </c>
      <c r="AD386" s="36" t="s">
        <v>2813</v>
      </c>
      <c r="AE386" s="36" t="s">
        <v>1945</v>
      </c>
      <c r="AF386" s="36" t="s">
        <v>131</v>
      </c>
      <c r="AG386" s="36" t="s">
        <v>85</v>
      </c>
      <c r="AH386" s="129"/>
      <c r="AI386" s="36" t="s">
        <v>87</v>
      </c>
      <c r="AJ386" s="43" t="s">
        <v>88</v>
      </c>
      <c r="AK386" s="44" t="s">
        <v>76</v>
      </c>
      <c r="AL386" s="44" t="s">
        <v>76</v>
      </c>
      <c r="AM386" s="44" t="s">
        <v>76</v>
      </c>
      <c r="AN386" s="44" t="s">
        <v>76</v>
      </c>
      <c r="AO386" s="44" t="s">
        <v>76</v>
      </c>
      <c r="AP386" s="44" t="s">
        <v>76</v>
      </c>
      <c r="AQ386" s="44" t="s">
        <v>76</v>
      </c>
      <c r="AR386" s="44" t="s">
        <v>76</v>
      </c>
      <c r="AS386" s="44" t="s">
        <v>76</v>
      </c>
      <c r="AT386" s="44" t="s">
        <v>76</v>
      </c>
      <c r="AU386" s="44" t="s">
        <v>76</v>
      </c>
      <c r="AV386" s="44"/>
      <c r="AW386" s="44" t="s">
        <v>76</v>
      </c>
      <c r="AX386" s="44"/>
      <c r="AY386" s="44" t="s">
        <v>76</v>
      </c>
      <c r="AZ386" s="44"/>
      <c r="BA386" s="44" t="s">
        <v>76</v>
      </c>
      <c r="BB386" s="44"/>
      <c r="BC386" s="44" t="s">
        <v>76</v>
      </c>
      <c r="BD386" s="44"/>
      <c r="BE386" s="44" t="s">
        <v>76</v>
      </c>
      <c r="BF386" s="44" t="s">
        <v>76</v>
      </c>
      <c r="BG386" s="44" t="s">
        <v>76</v>
      </c>
      <c r="BH386" s="44" t="s">
        <v>76</v>
      </c>
      <c r="BI386" s="44" t="s">
        <v>76</v>
      </c>
      <c r="BJ386" s="44" t="s">
        <v>76</v>
      </c>
      <c r="BK386" s="44" t="s">
        <v>76</v>
      </c>
      <c r="BL386" s="44" t="s">
        <v>76</v>
      </c>
      <c r="BM386" s="44" t="s">
        <v>76</v>
      </c>
      <c r="BN386" s="36"/>
      <c r="BO386" s="36"/>
      <c r="BP386" s="36"/>
      <c r="BQ386" s="36"/>
    </row>
    <row r="387" spans="1:69" ht="154.5" customHeight="1">
      <c r="A387" s="36"/>
      <c r="B387" s="36" t="s">
        <v>88</v>
      </c>
      <c r="C387" s="80" t="s">
        <v>2814</v>
      </c>
      <c r="D387" s="80" t="s">
        <v>70</v>
      </c>
      <c r="E387" s="109" t="s">
        <v>2815</v>
      </c>
      <c r="F387" s="146"/>
      <c r="G387" s="146" t="s">
        <v>2816</v>
      </c>
      <c r="H387" s="42" t="s">
        <v>2817</v>
      </c>
      <c r="I387" s="36" t="s">
        <v>2770</v>
      </c>
      <c r="J387" s="36" t="s">
        <v>76</v>
      </c>
      <c r="K387" s="42" t="s">
        <v>74</v>
      </c>
      <c r="L387" s="36" t="s">
        <v>91</v>
      </c>
      <c r="M387" s="129">
        <v>43656</v>
      </c>
      <c r="N387" s="85" t="s">
        <v>339</v>
      </c>
      <c r="O387" s="85" t="s">
        <v>76</v>
      </c>
      <c r="P387" s="36" t="s">
        <v>1186</v>
      </c>
      <c r="Q387" s="36" t="s">
        <v>131</v>
      </c>
      <c r="R387" s="36" t="s">
        <v>2818</v>
      </c>
      <c r="S387" s="36" t="s">
        <v>1674</v>
      </c>
      <c r="T387" s="106">
        <v>111481474</v>
      </c>
      <c r="U387" s="107">
        <v>163884531.46000001</v>
      </c>
      <c r="V387" s="106">
        <v>163884531.46000001</v>
      </c>
      <c r="W387" s="108">
        <v>163884531.46000001</v>
      </c>
      <c r="X387" s="145" t="s">
        <v>472</v>
      </c>
      <c r="Y387" s="36" t="s">
        <v>1011</v>
      </c>
      <c r="Z387" s="36" t="s">
        <v>279</v>
      </c>
      <c r="AA387" s="36" t="s">
        <v>2736</v>
      </c>
      <c r="AB387" s="42" t="s">
        <v>80</v>
      </c>
      <c r="AC387" s="36" t="s">
        <v>81</v>
      </c>
      <c r="AD387" s="36" t="s">
        <v>1793</v>
      </c>
      <c r="AE387" s="36" t="s">
        <v>2501</v>
      </c>
      <c r="AF387" s="36" t="s">
        <v>131</v>
      </c>
      <c r="AG387" s="36" t="s">
        <v>112</v>
      </c>
      <c r="AH387" s="129">
        <v>45051</v>
      </c>
      <c r="AI387" s="36" t="s">
        <v>621</v>
      </c>
      <c r="AJ387" s="43" t="s">
        <v>88</v>
      </c>
      <c r="AK387" s="44" t="s">
        <v>76</v>
      </c>
      <c r="AL387" s="44" t="s">
        <v>76</v>
      </c>
      <c r="AM387" s="44" t="s">
        <v>76</v>
      </c>
      <c r="AN387" s="44" t="s">
        <v>76</v>
      </c>
      <c r="AO387" s="44" t="s">
        <v>76</v>
      </c>
      <c r="AP387" s="44" t="s">
        <v>76</v>
      </c>
      <c r="AQ387" s="44" t="s">
        <v>76</v>
      </c>
      <c r="AR387" s="44" t="s">
        <v>76</v>
      </c>
      <c r="AS387" s="44" t="s">
        <v>76</v>
      </c>
      <c r="AT387" s="44" t="s">
        <v>76</v>
      </c>
      <c r="AU387" s="44" t="s">
        <v>76</v>
      </c>
      <c r="AV387" s="44"/>
      <c r="AW387" s="44" t="s">
        <v>76</v>
      </c>
      <c r="AX387" s="44"/>
      <c r="AY387" s="44" t="s">
        <v>76</v>
      </c>
      <c r="AZ387" s="44"/>
      <c r="BA387" s="44" t="s">
        <v>76</v>
      </c>
      <c r="BB387" s="44"/>
      <c r="BC387" s="44" t="s">
        <v>76</v>
      </c>
      <c r="BD387" s="44"/>
      <c r="BE387" s="44" t="s">
        <v>76</v>
      </c>
      <c r="BF387" s="44" t="s">
        <v>76</v>
      </c>
      <c r="BG387" s="44" t="s">
        <v>76</v>
      </c>
      <c r="BH387" s="44" t="s">
        <v>76</v>
      </c>
      <c r="BI387" s="44" t="s">
        <v>76</v>
      </c>
      <c r="BJ387" s="44" t="s">
        <v>76</v>
      </c>
      <c r="BK387" s="44" t="s">
        <v>76</v>
      </c>
      <c r="BL387" s="44" t="s">
        <v>76</v>
      </c>
      <c r="BM387" s="44" t="s">
        <v>76</v>
      </c>
      <c r="BN387" s="36"/>
      <c r="BO387" s="36"/>
      <c r="BP387" s="36"/>
      <c r="BQ387" s="36"/>
    </row>
    <row r="388" spans="1:69" ht="154.5" customHeight="1">
      <c r="A388" s="36"/>
      <c r="B388" s="36" t="s">
        <v>84</v>
      </c>
      <c r="C388" s="80" t="s">
        <v>846</v>
      </c>
      <c r="D388" s="80" t="s">
        <v>1078</v>
      </c>
      <c r="E388" s="109" t="s">
        <v>2819</v>
      </c>
      <c r="F388" s="146"/>
      <c r="G388" s="146">
        <v>42524</v>
      </c>
      <c r="H388" s="42" t="s">
        <v>2820</v>
      </c>
      <c r="I388" s="36" t="s">
        <v>2821</v>
      </c>
      <c r="J388" s="36" t="s">
        <v>1972</v>
      </c>
      <c r="K388" s="42" t="s">
        <v>74</v>
      </c>
      <c r="L388" s="36" t="s">
        <v>141</v>
      </c>
      <c r="M388" s="129">
        <v>42523</v>
      </c>
      <c r="N388" s="85" t="s">
        <v>360</v>
      </c>
      <c r="O388" s="85"/>
      <c r="P388" s="36"/>
      <c r="Q388" s="36" t="s">
        <v>131</v>
      </c>
      <c r="R388" s="36" t="s">
        <v>2822</v>
      </c>
      <c r="S388" s="36" t="s">
        <v>1178</v>
      </c>
      <c r="T388" s="106">
        <v>388558300</v>
      </c>
      <c r="U388" s="107">
        <v>0</v>
      </c>
      <c r="V388" s="106">
        <v>0</v>
      </c>
      <c r="W388" s="135">
        <v>0</v>
      </c>
      <c r="X388" s="145"/>
      <c r="Y388" s="36" t="s">
        <v>1011</v>
      </c>
      <c r="Z388" s="36" t="s">
        <v>1341</v>
      </c>
      <c r="AA388" s="36" t="s">
        <v>1115</v>
      </c>
      <c r="AB388" s="36" t="s">
        <v>130</v>
      </c>
      <c r="AC388" s="36" t="s">
        <v>95</v>
      </c>
      <c r="AD388" s="36" t="s">
        <v>2823</v>
      </c>
      <c r="AE388" s="36" t="s">
        <v>2824</v>
      </c>
      <c r="AF388" s="36" t="s">
        <v>131</v>
      </c>
      <c r="AG388" s="36" t="s">
        <v>225</v>
      </c>
      <c r="AH388" s="129">
        <v>44232</v>
      </c>
      <c r="AI388" s="36" t="s">
        <v>547</v>
      </c>
      <c r="AJ388" s="43"/>
      <c r="AK388" s="44" t="s">
        <v>76</v>
      </c>
      <c r="AL388" s="43" t="s">
        <v>76</v>
      </c>
      <c r="AM388" s="36" t="s">
        <v>76</v>
      </c>
      <c r="AN388" s="43" t="s">
        <v>76</v>
      </c>
      <c r="AO388" s="43" t="s">
        <v>76</v>
      </c>
      <c r="AP388" s="43" t="s">
        <v>76</v>
      </c>
      <c r="AQ388" s="43" t="s">
        <v>76</v>
      </c>
      <c r="AR388" s="36" t="s">
        <v>131</v>
      </c>
      <c r="AS388" s="43">
        <v>1753252</v>
      </c>
      <c r="AT388" s="43" t="s">
        <v>76</v>
      </c>
      <c r="AU388" s="43" t="s">
        <v>76</v>
      </c>
      <c r="AV388" s="43"/>
      <c r="AW388" s="43" t="s">
        <v>76</v>
      </c>
      <c r="AX388" s="43"/>
      <c r="AY388" s="43" t="s">
        <v>76</v>
      </c>
      <c r="AZ388" s="43"/>
      <c r="BA388" s="43" t="s">
        <v>76</v>
      </c>
      <c r="BB388" s="43"/>
      <c r="BC388" s="43" t="s">
        <v>76</v>
      </c>
      <c r="BD388" s="43"/>
      <c r="BE388" s="43" t="s">
        <v>76</v>
      </c>
      <c r="BF388" s="43" t="s">
        <v>76</v>
      </c>
      <c r="BG388" s="43" t="s">
        <v>76</v>
      </c>
      <c r="BH388" s="43" t="s">
        <v>76</v>
      </c>
      <c r="BI388" s="43" t="s">
        <v>76</v>
      </c>
      <c r="BJ388" s="43" t="s">
        <v>76</v>
      </c>
      <c r="BK388" s="43" t="s">
        <v>76</v>
      </c>
      <c r="BL388" s="43" t="s">
        <v>76</v>
      </c>
      <c r="BM388" s="43" t="s">
        <v>76</v>
      </c>
      <c r="BN388" s="36"/>
      <c r="BO388" s="36"/>
      <c r="BP388" s="36"/>
      <c r="BQ388" s="36"/>
    </row>
    <row r="389" spans="1:69" ht="154.5" customHeight="1">
      <c r="A389" s="36"/>
      <c r="B389" s="36" t="s">
        <v>84</v>
      </c>
      <c r="C389" s="80" t="s">
        <v>846</v>
      </c>
      <c r="D389" s="80" t="s">
        <v>1078</v>
      </c>
      <c r="E389" s="109" t="s">
        <v>2825</v>
      </c>
      <c r="F389" s="146"/>
      <c r="G389" s="146">
        <v>43740</v>
      </c>
      <c r="H389" s="42" t="s">
        <v>2826</v>
      </c>
      <c r="I389" s="36" t="s">
        <v>1751</v>
      </c>
      <c r="J389" s="36" t="s">
        <v>76</v>
      </c>
      <c r="K389" s="42" t="s">
        <v>389</v>
      </c>
      <c r="L389" s="36" t="s">
        <v>549</v>
      </c>
      <c r="M389" s="129">
        <v>43588</v>
      </c>
      <c r="N389" s="85" t="s">
        <v>339</v>
      </c>
      <c r="O389" s="85" t="s">
        <v>76</v>
      </c>
      <c r="P389" s="36" t="s">
        <v>1331</v>
      </c>
      <c r="Q389" s="36" t="s">
        <v>131</v>
      </c>
      <c r="R389" s="36" t="s">
        <v>1753</v>
      </c>
      <c r="S389" s="36" t="s">
        <v>1674</v>
      </c>
      <c r="T389" s="106">
        <v>159293100.71000001</v>
      </c>
      <c r="U389" s="107">
        <v>0</v>
      </c>
      <c r="V389" s="106">
        <v>0</v>
      </c>
      <c r="W389" s="211">
        <v>0</v>
      </c>
      <c r="X389" s="145"/>
      <c r="Y389" s="36" t="s">
        <v>1114</v>
      </c>
      <c r="Z389" s="36" t="s">
        <v>1555</v>
      </c>
      <c r="AA389" s="36" t="s">
        <v>1555</v>
      </c>
      <c r="AB389" s="36" t="s">
        <v>1367</v>
      </c>
      <c r="AC389" s="36" t="s">
        <v>1528</v>
      </c>
      <c r="AD389" s="36" t="s">
        <v>1754</v>
      </c>
      <c r="AE389" s="36" t="s">
        <v>2397</v>
      </c>
      <c r="AF389" s="36" t="s">
        <v>829</v>
      </c>
      <c r="AG389" s="36" t="s">
        <v>85</v>
      </c>
      <c r="AH389" s="129"/>
      <c r="AI389" s="36" t="s">
        <v>547</v>
      </c>
      <c r="AJ389" s="43" t="s">
        <v>84</v>
      </c>
      <c r="AK389" s="44">
        <v>23550093</v>
      </c>
      <c r="AL389" s="43" t="s">
        <v>76</v>
      </c>
      <c r="AM389" s="36" t="s">
        <v>1106</v>
      </c>
      <c r="AN389" s="36" t="s">
        <v>2827</v>
      </c>
      <c r="AO389" s="36" t="s">
        <v>1757</v>
      </c>
      <c r="AP389" s="143" t="s">
        <v>76</v>
      </c>
      <c r="AQ389" s="143">
        <v>44509</v>
      </c>
      <c r="AR389" s="36" t="s">
        <v>84</v>
      </c>
      <c r="AS389" s="36" t="s">
        <v>76</v>
      </c>
      <c r="AT389" s="36" t="s">
        <v>76</v>
      </c>
      <c r="AU389" s="44" t="s">
        <v>76</v>
      </c>
      <c r="AV389" s="44"/>
      <c r="AW389" s="36">
        <v>2021003588</v>
      </c>
      <c r="AX389" s="36"/>
      <c r="AY389" s="36" t="s">
        <v>76</v>
      </c>
      <c r="AZ389" s="36"/>
      <c r="BA389" s="36" t="s">
        <v>76</v>
      </c>
      <c r="BB389" s="36"/>
      <c r="BC389" s="36">
        <v>2021004263</v>
      </c>
      <c r="BD389" s="36"/>
      <c r="BE389" s="36">
        <v>2021014781</v>
      </c>
      <c r="BF389" s="36" t="s">
        <v>1306</v>
      </c>
      <c r="BG389" s="36" t="s">
        <v>2826</v>
      </c>
      <c r="BH389" s="36">
        <v>12674181</v>
      </c>
      <c r="BI389" s="36">
        <v>0</v>
      </c>
      <c r="BJ389" s="36">
        <v>23550093</v>
      </c>
      <c r="BK389" s="143">
        <v>44533</v>
      </c>
      <c r="BL389" s="36"/>
      <c r="BM389" s="143">
        <v>44627</v>
      </c>
      <c r="BN389" s="36"/>
      <c r="BO389" s="36"/>
      <c r="BP389" s="36"/>
      <c r="BQ389" s="36"/>
    </row>
    <row r="390" spans="1:69" ht="154.5" customHeight="1">
      <c r="A390" s="36"/>
      <c r="B390" s="36" t="s">
        <v>88</v>
      </c>
      <c r="C390" s="80" t="s">
        <v>2828</v>
      </c>
      <c r="D390" s="80" t="s">
        <v>70</v>
      </c>
      <c r="E390" s="109" t="s">
        <v>2829</v>
      </c>
      <c r="F390" s="146"/>
      <c r="G390" s="146">
        <v>43698</v>
      </c>
      <c r="H390" s="42" t="s">
        <v>2830</v>
      </c>
      <c r="I390" s="36" t="s">
        <v>2831</v>
      </c>
      <c r="J390" s="36" t="s">
        <v>2832</v>
      </c>
      <c r="K390" s="42" t="s">
        <v>74</v>
      </c>
      <c r="L390" s="36" t="s">
        <v>141</v>
      </c>
      <c r="M390" s="129">
        <v>43615</v>
      </c>
      <c r="N390" s="85" t="s">
        <v>339</v>
      </c>
      <c r="O390" s="125">
        <v>0.85250000000000004</v>
      </c>
      <c r="P390" s="36" t="s">
        <v>1506</v>
      </c>
      <c r="Q390" s="36" t="s">
        <v>131</v>
      </c>
      <c r="R390" s="36" t="s">
        <v>2833</v>
      </c>
      <c r="S390" s="36" t="s">
        <v>2087</v>
      </c>
      <c r="T390" s="106">
        <v>646176695</v>
      </c>
      <c r="U390" s="107">
        <v>1043114986.15</v>
      </c>
      <c r="V390" s="106">
        <v>691163944</v>
      </c>
      <c r="W390" s="108">
        <v>136552203</v>
      </c>
      <c r="X390" s="145" t="s">
        <v>254</v>
      </c>
      <c r="Y390" s="36" t="s">
        <v>1114</v>
      </c>
      <c r="Z390" s="36" t="s">
        <v>1334</v>
      </c>
      <c r="AA390" s="36" t="s">
        <v>1334</v>
      </c>
      <c r="AB390" s="36" t="s">
        <v>100</v>
      </c>
      <c r="AC390" s="36" t="s">
        <v>81</v>
      </c>
      <c r="AD390" s="36" t="s">
        <v>2834</v>
      </c>
      <c r="AE390" s="36" t="s">
        <v>2835</v>
      </c>
      <c r="AF390" s="36" t="s">
        <v>131</v>
      </c>
      <c r="AG390" s="36" t="s">
        <v>112</v>
      </c>
      <c r="AH390" s="129"/>
      <c r="AI390" s="36" t="s">
        <v>87</v>
      </c>
      <c r="AJ390" s="43" t="s">
        <v>88</v>
      </c>
      <c r="AK390" s="44" t="s">
        <v>76</v>
      </c>
      <c r="AL390" s="44" t="s">
        <v>76</v>
      </c>
      <c r="AM390" s="44" t="s">
        <v>76</v>
      </c>
      <c r="AN390" s="44" t="s">
        <v>76</v>
      </c>
      <c r="AO390" s="44" t="s">
        <v>76</v>
      </c>
      <c r="AP390" s="44" t="s">
        <v>76</v>
      </c>
      <c r="AQ390" s="44" t="s">
        <v>76</v>
      </c>
      <c r="AR390" s="44" t="s">
        <v>76</v>
      </c>
      <c r="AS390" s="44" t="s">
        <v>76</v>
      </c>
      <c r="AT390" s="44" t="s">
        <v>76</v>
      </c>
      <c r="AU390" s="44" t="s">
        <v>76</v>
      </c>
      <c r="AV390" s="44"/>
      <c r="AW390" s="44" t="s">
        <v>76</v>
      </c>
      <c r="AX390" s="44"/>
      <c r="AY390" s="44" t="s">
        <v>76</v>
      </c>
      <c r="AZ390" s="44"/>
      <c r="BA390" s="44" t="s">
        <v>76</v>
      </c>
      <c r="BB390" s="44"/>
      <c r="BC390" s="44" t="s">
        <v>76</v>
      </c>
      <c r="BD390" s="44"/>
      <c r="BE390" s="44" t="s">
        <v>76</v>
      </c>
      <c r="BF390" s="44" t="s">
        <v>76</v>
      </c>
      <c r="BG390" s="44" t="s">
        <v>76</v>
      </c>
      <c r="BH390" s="44" t="s">
        <v>76</v>
      </c>
      <c r="BI390" s="44" t="s">
        <v>76</v>
      </c>
      <c r="BJ390" s="44" t="s">
        <v>76</v>
      </c>
      <c r="BK390" s="44" t="s">
        <v>76</v>
      </c>
      <c r="BL390" s="44" t="s">
        <v>76</v>
      </c>
      <c r="BM390" s="44" t="s">
        <v>76</v>
      </c>
      <c r="BN390" s="36"/>
      <c r="BO390" s="36"/>
      <c r="BP390" s="36"/>
      <c r="BQ390" s="36"/>
    </row>
    <row r="391" spans="1:69" ht="154.5" customHeight="1">
      <c r="A391" s="36"/>
      <c r="B391" s="36" t="s">
        <v>88</v>
      </c>
      <c r="C391" s="80" t="s">
        <v>2836</v>
      </c>
      <c r="D391" s="80" t="s">
        <v>70</v>
      </c>
      <c r="E391" s="109" t="s">
        <v>2837</v>
      </c>
      <c r="F391" s="146"/>
      <c r="G391" s="146">
        <v>42956</v>
      </c>
      <c r="H391" s="42" t="s">
        <v>2838</v>
      </c>
      <c r="I391" s="36" t="s">
        <v>119</v>
      </c>
      <c r="J391" s="36" t="s">
        <v>76</v>
      </c>
      <c r="K391" s="42" t="s">
        <v>74</v>
      </c>
      <c r="L391" s="36" t="s">
        <v>91</v>
      </c>
      <c r="M391" s="129">
        <v>42956</v>
      </c>
      <c r="N391" s="85" t="s">
        <v>208</v>
      </c>
      <c r="O391" s="85" t="s">
        <v>76</v>
      </c>
      <c r="P391" s="36" t="s">
        <v>1186</v>
      </c>
      <c r="Q391" s="36" t="s">
        <v>131</v>
      </c>
      <c r="R391" s="36" t="s">
        <v>2839</v>
      </c>
      <c r="S391" s="36" t="s">
        <v>1674</v>
      </c>
      <c r="T391" s="106">
        <v>235973558</v>
      </c>
      <c r="U391" s="107">
        <v>333458012.41000003</v>
      </c>
      <c r="V391" s="106">
        <v>0</v>
      </c>
      <c r="W391" s="108">
        <v>151229849</v>
      </c>
      <c r="X391" s="145" t="s">
        <v>472</v>
      </c>
      <c r="Y391" s="36" t="s">
        <v>1011</v>
      </c>
      <c r="Z391" s="36" t="s">
        <v>1341</v>
      </c>
      <c r="AA391" s="36" t="s">
        <v>1144</v>
      </c>
      <c r="AB391" s="36" t="s">
        <v>130</v>
      </c>
      <c r="AC391" s="36" t="s">
        <v>95</v>
      </c>
      <c r="AD391" s="36" t="s">
        <v>2840</v>
      </c>
      <c r="AE391" s="36" t="s">
        <v>1677</v>
      </c>
      <c r="AF391" s="36" t="s">
        <v>131</v>
      </c>
      <c r="AG391" s="36" t="s">
        <v>112</v>
      </c>
      <c r="AH391" s="129">
        <v>45254</v>
      </c>
      <c r="AI391" s="36" t="s">
        <v>547</v>
      </c>
      <c r="AJ391" s="43" t="s">
        <v>88</v>
      </c>
      <c r="AK391" s="44" t="s">
        <v>76</v>
      </c>
      <c r="AL391" s="44" t="s">
        <v>76</v>
      </c>
      <c r="AM391" s="44" t="s">
        <v>76</v>
      </c>
      <c r="AN391" s="44" t="s">
        <v>76</v>
      </c>
      <c r="AO391" s="44" t="s">
        <v>76</v>
      </c>
      <c r="AP391" s="44" t="s">
        <v>76</v>
      </c>
      <c r="AQ391" s="44" t="s">
        <v>76</v>
      </c>
      <c r="AR391" s="44" t="s">
        <v>76</v>
      </c>
      <c r="AS391" s="44" t="s">
        <v>76</v>
      </c>
      <c r="AT391" s="44" t="s">
        <v>76</v>
      </c>
      <c r="AU391" s="44" t="s">
        <v>76</v>
      </c>
      <c r="AV391" s="44"/>
      <c r="AW391" s="44" t="s">
        <v>76</v>
      </c>
      <c r="AX391" s="44"/>
      <c r="AY391" s="44" t="s">
        <v>76</v>
      </c>
      <c r="AZ391" s="44"/>
      <c r="BA391" s="44" t="s">
        <v>76</v>
      </c>
      <c r="BB391" s="44"/>
      <c r="BC391" s="44" t="s">
        <v>76</v>
      </c>
      <c r="BD391" s="44"/>
      <c r="BE391" s="44" t="s">
        <v>76</v>
      </c>
      <c r="BF391" s="44" t="s">
        <v>76</v>
      </c>
      <c r="BG391" s="44" t="s">
        <v>76</v>
      </c>
      <c r="BH391" s="44" t="s">
        <v>76</v>
      </c>
      <c r="BI391" s="44" t="s">
        <v>76</v>
      </c>
      <c r="BJ391" s="44" t="s">
        <v>76</v>
      </c>
      <c r="BK391" s="44" t="s">
        <v>76</v>
      </c>
      <c r="BL391" s="44" t="s">
        <v>76</v>
      </c>
      <c r="BM391" s="44" t="s">
        <v>76</v>
      </c>
      <c r="BN391" s="36"/>
      <c r="BO391" s="36"/>
      <c r="BP391" s="36"/>
      <c r="BQ391" s="36"/>
    </row>
    <row r="392" spans="1:69" ht="154.5" customHeight="1">
      <c r="A392" s="36"/>
      <c r="B392" s="36" t="s">
        <v>133</v>
      </c>
      <c r="C392" s="80" t="s">
        <v>2841</v>
      </c>
      <c r="D392" s="80" t="s">
        <v>70</v>
      </c>
      <c r="E392" s="109" t="s">
        <v>2842</v>
      </c>
      <c r="F392" s="146"/>
      <c r="G392" s="146">
        <v>43609</v>
      </c>
      <c r="H392" s="42" t="s">
        <v>2843</v>
      </c>
      <c r="I392" s="36" t="s">
        <v>2844</v>
      </c>
      <c r="J392" s="36" t="s">
        <v>76</v>
      </c>
      <c r="K392" s="42" t="s">
        <v>74</v>
      </c>
      <c r="L392" s="36" t="s">
        <v>141</v>
      </c>
      <c r="M392" s="129">
        <v>43608</v>
      </c>
      <c r="N392" s="85" t="s">
        <v>208</v>
      </c>
      <c r="O392" s="85" t="s">
        <v>76</v>
      </c>
      <c r="P392" s="36" t="s">
        <v>1151</v>
      </c>
      <c r="Q392" s="36" t="s">
        <v>131</v>
      </c>
      <c r="R392" s="36" t="s">
        <v>2845</v>
      </c>
      <c r="S392" s="36" t="s">
        <v>2846</v>
      </c>
      <c r="T392" s="106">
        <f>(75000000+685204)+(150*828211)</f>
        <v>199916854</v>
      </c>
      <c r="U392" s="107">
        <v>0</v>
      </c>
      <c r="V392" s="106">
        <v>0</v>
      </c>
      <c r="W392" s="135">
        <v>0</v>
      </c>
      <c r="X392" s="145"/>
      <c r="Y392" s="36" t="s">
        <v>1011</v>
      </c>
      <c r="Z392" s="36" t="s">
        <v>1341</v>
      </c>
      <c r="AA392" s="36" t="s">
        <v>1144</v>
      </c>
      <c r="AB392" s="36" t="s">
        <v>100</v>
      </c>
      <c r="AC392" s="36" t="s">
        <v>429</v>
      </c>
      <c r="AD392" s="36" t="s">
        <v>1764</v>
      </c>
      <c r="AE392" s="36" t="s">
        <v>1117</v>
      </c>
      <c r="AF392" s="36" t="s">
        <v>131</v>
      </c>
      <c r="AG392" s="36" t="s">
        <v>225</v>
      </c>
      <c r="AH392" s="129">
        <v>44446</v>
      </c>
      <c r="AI392" s="36" t="s">
        <v>547</v>
      </c>
      <c r="AJ392" s="43" t="s">
        <v>84</v>
      </c>
      <c r="AK392" s="44" t="s">
        <v>76</v>
      </c>
      <c r="AL392" s="43" t="s">
        <v>76</v>
      </c>
      <c r="AM392" s="36" t="s">
        <v>76</v>
      </c>
      <c r="AN392" s="43" t="s">
        <v>76</v>
      </c>
      <c r="AO392" s="43" t="s">
        <v>76</v>
      </c>
      <c r="AP392" s="43" t="s">
        <v>76</v>
      </c>
      <c r="AQ392" s="43" t="s">
        <v>76</v>
      </c>
      <c r="AR392" s="36" t="s">
        <v>131</v>
      </c>
      <c r="AS392" s="43" t="s">
        <v>76</v>
      </c>
      <c r="AT392" s="43" t="s">
        <v>76</v>
      </c>
      <c r="AU392" s="43">
        <v>4000000</v>
      </c>
      <c r="AV392" s="43"/>
      <c r="AW392" s="43" t="s">
        <v>76</v>
      </c>
      <c r="AX392" s="43"/>
      <c r="AY392" s="43" t="s">
        <v>76</v>
      </c>
      <c r="AZ392" s="43"/>
      <c r="BA392" s="43" t="s">
        <v>76</v>
      </c>
      <c r="BB392" s="43"/>
      <c r="BC392" s="43" t="s">
        <v>76</v>
      </c>
      <c r="BD392" s="43"/>
      <c r="BE392" s="43" t="s">
        <v>76</v>
      </c>
      <c r="BF392" s="43" t="s">
        <v>76</v>
      </c>
      <c r="BG392" s="43" t="s">
        <v>76</v>
      </c>
      <c r="BH392" s="43" t="s">
        <v>76</v>
      </c>
      <c r="BI392" s="43" t="s">
        <v>76</v>
      </c>
      <c r="BJ392" s="43" t="s">
        <v>76</v>
      </c>
      <c r="BK392" s="43" t="s">
        <v>76</v>
      </c>
      <c r="BL392" s="43" t="s">
        <v>76</v>
      </c>
      <c r="BM392" s="43" t="s">
        <v>76</v>
      </c>
      <c r="BN392" s="36"/>
      <c r="BO392" s="36"/>
      <c r="BP392" s="36"/>
      <c r="BQ392" s="36"/>
    </row>
    <row r="393" spans="1:69" ht="154.5" customHeight="1">
      <c r="A393" s="36"/>
      <c r="B393" s="36" t="s">
        <v>88</v>
      </c>
      <c r="C393" s="80" t="s">
        <v>2847</v>
      </c>
      <c r="D393" s="80" t="s">
        <v>70</v>
      </c>
      <c r="E393" s="109" t="s">
        <v>2848</v>
      </c>
      <c r="F393" s="146"/>
      <c r="G393" s="146">
        <v>43418</v>
      </c>
      <c r="H393" s="42" t="s">
        <v>2849</v>
      </c>
      <c r="I393" s="36" t="s">
        <v>2850</v>
      </c>
      <c r="J393" s="36" t="s">
        <v>76</v>
      </c>
      <c r="K393" s="42" t="s">
        <v>74</v>
      </c>
      <c r="L393" s="36" t="s">
        <v>91</v>
      </c>
      <c r="M393" s="129">
        <v>43417</v>
      </c>
      <c r="N393" s="85" t="s">
        <v>339</v>
      </c>
      <c r="O393" s="85" t="s">
        <v>76</v>
      </c>
      <c r="P393" s="36" t="s">
        <v>1186</v>
      </c>
      <c r="Q393" s="36" t="s">
        <v>131</v>
      </c>
      <c r="R393" s="36" t="s">
        <v>2851</v>
      </c>
      <c r="S393" s="36" t="s">
        <v>1323</v>
      </c>
      <c r="T393" s="106">
        <v>0</v>
      </c>
      <c r="U393" s="107">
        <v>0</v>
      </c>
      <c r="V393" s="106">
        <v>0</v>
      </c>
      <c r="W393" s="135">
        <v>0</v>
      </c>
      <c r="X393" s="145" t="s">
        <v>472</v>
      </c>
      <c r="Y393" s="36" t="s">
        <v>1011</v>
      </c>
      <c r="Z393" s="36" t="s">
        <v>1341</v>
      </c>
      <c r="AA393" s="36" t="s">
        <v>1133</v>
      </c>
      <c r="AB393" s="36" t="s">
        <v>130</v>
      </c>
      <c r="AC393" s="36" t="s">
        <v>95</v>
      </c>
      <c r="AD393" s="36" t="s">
        <v>2404</v>
      </c>
      <c r="AE393" s="36" t="s">
        <v>2852</v>
      </c>
      <c r="AF393" s="36" t="s">
        <v>131</v>
      </c>
      <c r="AG393" s="36" t="s">
        <v>112</v>
      </c>
      <c r="AH393" s="129">
        <v>44355</v>
      </c>
      <c r="AI393" s="36" t="s">
        <v>87</v>
      </c>
      <c r="AJ393" s="43" t="s">
        <v>88</v>
      </c>
      <c r="AK393" s="44" t="s">
        <v>76</v>
      </c>
      <c r="AL393" s="44" t="s">
        <v>76</v>
      </c>
      <c r="AM393" s="44" t="s">
        <v>76</v>
      </c>
      <c r="AN393" s="44" t="s">
        <v>76</v>
      </c>
      <c r="AO393" s="44" t="s">
        <v>76</v>
      </c>
      <c r="AP393" s="44" t="s">
        <v>76</v>
      </c>
      <c r="AQ393" s="44" t="s">
        <v>76</v>
      </c>
      <c r="AR393" s="44" t="s">
        <v>76</v>
      </c>
      <c r="AS393" s="44" t="s">
        <v>76</v>
      </c>
      <c r="AT393" s="44" t="s">
        <v>76</v>
      </c>
      <c r="AU393" s="44" t="s">
        <v>76</v>
      </c>
      <c r="AV393" s="44"/>
      <c r="AW393" s="44" t="s">
        <v>76</v>
      </c>
      <c r="AX393" s="44"/>
      <c r="AY393" s="44" t="s">
        <v>76</v>
      </c>
      <c r="AZ393" s="44"/>
      <c r="BA393" s="44" t="s">
        <v>76</v>
      </c>
      <c r="BB393" s="44"/>
      <c r="BC393" s="44" t="s">
        <v>76</v>
      </c>
      <c r="BD393" s="44"/>
      <c r="BE393" s="44" t="s">
        <v>76</v>
      </c>
      <c r="BF393" s="44" t="s">
        <v>76</v>
      </c>
      <c r="BG393" s="44" t="s">
        <v>76</v>
      </c>
      <c r="BH393" s="44" t="s">
        <v>76</v>
      </c>
      <c r="BI393" s="44" t="s">
        <v>76</v>
      </c>
      <c r="BJ393" s="44" t="s">
        <v>76</v>
      </c>
      <c r="BK393" s="44" t="s">
        <v>76</v>
      </c>
      <c r="BL393" s="44" t="s">
        <v>76</v>
      </c>
      <c r="BM393" s="44" t="s">
        <v>76</v>
      </c>
      <c r="BN393" s="36"/>
      <c r="BO393" s="36"/>
      <c r="BP393" s="36"/>
      <c r="BQ393" s="36"/>
    </row>
    <row r="394" spans="1:69" ht="154.5" customHeight="1">
      <c r="A394" s="36"/>
      <c r="B394" s="36" t="s">
        <v>84</v>
      </c>
      <c r="C394" s="80" t="s">
        <v>846</v>
      </c>
      <c r="D394" s="80" t="s">
        <v>70</v>
      </c>
      <c r="E394" s="109" t="s">
        <v>2853</v>
      </c>
      <c r="F394" s="146"/>
      <c r="G394" s="146">
        <v>43740</v>
      </c>
      <c r="H394" s="42" t="s">
        <v>2295</v>
      </c>
      <c r="I394" s="36" t="s">
        <v>2854</v>
      </c>
      <c r="J394" s="36" t="s">
        <v>76</v>
      </c>
      <c r="K394" s="42" t="s">
        <v>389</v>
      </c>
      <c r="L394" s="36" t="s">
        <v>549</v>
      </c>
      <c r="M394" s="129">
        <v>43543</v>
      </c>
      <c r="N394" s="85" t="s">
        <v>339</v>
      </c>
      <c r="O394" s="85" t="s">
        <v>76</v>
      </c>
      <c r="P394" s="36" t="s">
        <v>1331</v>
      </c>
      <c r="Q394" s="36" t="s">
        <v>131</v>
      </c>
      <c r="R394" s="36" t="s">
        <v>2296</v>
      </c>
      <c r="S394" s="36" t="s">
        <v>1674</v>
      </c>
      <c r="T394" s="106">
        <f>122050444+82811600</f>
        <v>204862044</v>
      </c>
      <c r="U394" s="107">
        <v>0</v>
      </c>
      <c r="V394" s="106">
        <v>0</v>
      </c>
      <c r="W394" s="135">
        <v>0</v>
      </c>
      <c r="X394" s="145"/>
      <c r="Y394" s="36" t="s">
        <v>1114</v>
      </c>
      <c r="Z394" s="36" t="s">
        <v>1555</v>
      </c>
      <c r="AA394" s="36" t="s">
        <v>1555</v>
      </c>
      <c r="AB394" s="36" t="s">
        <v>100</v>
      </c>
      <c r="AC394" s="36" t="s">
        <v>429</v>
      </c>
      <c r="AD394" s="36" t="s">
        <v>2855</v>
      </c>
      <c r="AE394" s="36" t="s">
        <v>2856</v>
      </c>
      <c r="AF394" s="36" t="s">
        <v>131</v>
      </c>
      <c r="AG394" s="36" t="s">
        <v>85</v>
      </c>
      <c r="AH394" s="129"/>
      <c r="AI394" s="36" t="s">
        <v>547</v>
      </c>
      <c r="AJ394" s="43" t="s">
        <v>84</v>
      </c>
      <c r="AK394" s="44" t="s">
        <v>76</v>
      </c>
      <c r="AL394" s="44" t="s">
        <v>76</v>
      </c>
      <c r="AM394" s="36" t="s">
        <v>76</v>
      </c>
      <c r="AN394" s="44" t="s">
        <v>76</v>
      </c>
      <c r="AO394" s="44" t="s">
        <v>76</v>
      </c>
      <c r="AP394" s="44" t="s">
        <v>76</v>
      </c>
      <c r="AQ394" s="44" t="s">
        <v>76</v>
      </c>
      <c r="AR394" s="36"/>
      <c r="AS394" s="44" t="s">
        <v>76</v>
      </c>
      <c r="AT394" s="44" t="s">
        <v>76</v>
      </c>
      <c r="AU394" s="44" t="s">
        <v>76</v>
      </c>
      <c r="AV394" s="44"/>
      <c r="AW394" s="44" t="s">
        <v>76</v>
      </c>
      <c r="AX394" s="44"/>
      <c r="AY394" s="44" t="s">
        <v>76</v>
      </c>
      <c r="AZ394" s="44"/>
      <c r="BA394" s="44" t="s">
        <v>76</v>
      </c>
      <c r="BB394" s="44"/>
      <c r="BC394" s="44" t="s">
        <v>76</v>
      </c>
      <c r="BD394" s="44"/>
      <c r="BE394" s="44" t="s">
        <v>76</v>
      </c>
      <c r="BF394" s="44" t="s">
        <v>76</v>
      </c>
      <c r="BG394" s="44" t="s">
        <v>76</v>
      </c>
      <c r="BH394" s="44" t="s">
        <v>76</v>
      </c>
      <c r="BI394" s="44" t="s">
        <v>76</v>
      </c>
      <c r="BJ394" s="44" t="s">
        <v>76</v>
      </c>
      <c r="BK394" s="44" t="s">
        <v>76</v>
      </c>
      <c r="BL394" s="44" t="s">
        <v>76</v>
      </c>
      <c r="BM394" s="44" t="s">
        <v>76</v>
      </c>
      <c r="BN394" s="36"/>
      <c r="BO394" s="36"/>
      <c r="BP394" s="36"/>
      <c r="BQ394" s="36"/>
    </row>
    <row r="395" spans="1:69" ht="154.5" customHeight="1">
      <c r="A395" s="36"/>
      <c r="B395" s="36" t="s">
        <v>88</v>
      </c>
      <c r="C395" s="80" t="s">
        <v>2857</v>
      </c>
      <c r="D395" s="80" t="s">
        <v>70</v>
      </c>
      <c r="E395" s="109" t="s">
        <v>2858</v>
      </c>
      <c r="F395" s="146"/>
      <c r="G395" s="146">
        <v>43605</v>
      </c>
      <c r="H395" s="42" t="s">
        <v>2859</v>
      </c>
      <c r="I395" s="36" t="s">
        <v>2860</v>
      </c>
      <c r="J395" s="36" t="s">
        <v>76</v>
      </c>
      <c r="K395" s="42" t="s">
        <v>74</v>
      </c>
      <c r="L395" s="36" t="s">
        <v>141</v>
      </c>
      <c r="M395" s="129">
        <v>43602</v>
      </c>
      <c r="N395" s="85" t="s">
        <v>391</v>
      </c>
      <c r="O395" s="85" t="s">
        <v>76</v>
      </c>
      <c r="P395" s="36" t="s">
        <v>1506</v>
      </c>
      <c r="Q395" s="36" t="s">
        <v>131</v>
      </c>
      <c r="R395" s="36" t="s">
        <v>2861</v>
      </c>
      <c r="S395" s="36" t="s">
        <v>2862</v>
      </c>
      <c r="T395" s="106">
        <v>984942539</v>
      </c>
      <c r="U395" s="163">
        <v>1353624011.8800001</v>
      </c>
      <c r="V395" s="147">
        <v>1319806320</v>
      </c>
      <c r="W395" s="211">
        <v>0</v>
      </c>
      <c r="X395" s="145" t="s">
        <v>472</v>
      </c>
      <c r="Y395" s="36" t="s">
        <v>1114</v>
      </c>
      <c r="Z395" s="36" t="s">
        <v>279</v>
      </c>
      <c r="AA395" s="36" t="s">
        <v>279</v>
      </c>
      <c r="AB395" s="36" t="s">
        <v>109</v>
      </c>
      <c r="AC395" s="36" t="s">
        <v>101</v>
      </c>
      <c r="AD395" s="36" t="s">
        <v>2159</v>
      </c>
      <c r="AE395" s="36" t="s">
        <v>1295</v>
      </c>
      <c r="AF395" s="36" t="s">
        <v>131</v>
      </c>
      <c r="AG395" s="36" t="s">
        <v>225</v>
      </c>
      <c r="AH395" s="129">
        <v>45163</v>
      </c>
      <c r="AI395" s="36" t="s">
        <v>87</v>
      </c>
      <c r="AJ395" s="43" t="s">
        <v>88</v>
      </c>
      <c r="AK395" s="44" t="s">
        <v>76</v>
      </c>
      <c r="AL395" s="43" t="s">
        <v>76</v>
      </c>
      <c r="AM395" s="43" t="s">
        <v>76</v>
      </c>
      <c r="AN395" s="43" t="s">
        <v>76</v>
      </c>
      <c r="AO395" s="43" t="s">
        <v>76</v>
      </c>
      <c r="AP395" s="43" t="s">
        <v>76</v>
      </c>
      <c r="AQ395" s="43" t="s">
        <v>76</v>
      </c>
      <c r="AR395" s="36"/>
      <c r="AS395" s="43" t="s">
        <v>76</v>
      </c>
      <c r="AT395" s="43" t="s">
        <v>76</v>
      </c>
      <c r="AU395" s="43" t="s">
        <v>76</v>
      </c>
      <c r="AV395" s="44"/>
      <c r="AW395" s="43" t="s">
        <v>76</v>
      </c>
      <c r="AX395" s="36"/>
      <c r="AY395" s="43" t="s">
        <v>76</v>
      </c>
      <c r="AZ395" s="36"/>
      <c r="BA395" s="43" t="s">
        <v>76</v>
      </c>
      <c r="BB395" s="36"/>
      <c r="BC395" s="43" t="s">
        <v>76</v>
      </c>
      <c r="BD395" s="36"/>
      <c r="BE395" s="43" t="s">
        <v>76</v>
      </c>
      <c r="BF395" s="43" t="s">
        <v>76</v>
      </c>
      <c r="BG395" s="43" t="s">
        <v>76</v>
      </c>
      <c r="BH395" s="43" t="s">
        <v>76</v>
      </c>
      <c r="BI395" s="43" t="s">
        <v>76</v>
      </c>
      <c r="BJ395" s="43" t="s">
        <v>76</v>
      </c>
      <c r="BK395" s="43" t="s">
        <v>76</v>
      </c>
      <c r="BL395" s="43" t="s">
        <v>76</v>
      </c>
      <c r="BM395" s="43" t="s">
        <v>76</v>
      </c>
      <c r="BN395" s="36"/>
      <c r="BO395" s="36"/>
      <c r="BP395" s="36"/>
      <c r="BQ395" s="36"/>
    </row>
    <row r="396" spans="1:69" ht="154.5" customHeight="1">
      <c r="A396" s="36"/>
      <c r="B396" s="36" t="s">
        <v>88</v>
      </c>
      <c r="C396" s="80" t="s">
        <v>2863</v>
      </c>
      <c r="D396" s="80" t="s">
        <v>70</v>
      </c>
      <c r="E396" s="109" t="s">
        <v>2864</v>
      </c>
      <c r="F396" s="146"/>
      <c r="G396" s="146">
        <v>43697</v>
      </c>
      <c r="H396" s="42" t="s">
        <v>2865</v>
      </c>
      <c r="I396" s="36" t="s">
        <v>2866</v>
      </c>
      <c r="J396" s="36" t="s">
        <v>2867</v>
      </c>
      <c r="K396" s="42" t="s">
        <v>74</v>
      </c>
      <c r="L396" s="36" t="s">
        <v>141</v>
      </c>
      <c r="M396" s="129">
        <v>43697</v>
      </c>
      <c r="N396" s="85" t="s">
        <v>339</v>
      </c>
      <c r="O396" s="125">
        <v>0.5</v>
      </c>
      <c r="P396" s="36" t="s">
        <v>2868</v>
      </c>
      <c r="Q396" s="36" t="s">
        <v>131</v>
      </c>
      <c r="R396" s="36" t="s">
        <v>2869</v>
      </c>
      <c r="S396" s="36" t="s">
        <v>2870</v>
      </c>
      <c r="T396" s="106">
        <v>837839371</v>
      </c>
      <c r="U396" s="107">
        <v>1114815416.45</v>
      </c>
      <c r="V396" s="106">
        <v>0</v>
      </c>
      <c r="W396" s="108">
        <v>501967364</v>
      </c>
      <c r="X396" s="145" t="s">
        <v>472</v>
      </c>
      <c r="Y396" s="36" t="s">
        <v>1114</v>
      </c>
      <c r="Z396" s="36" t="s">
        <v>1974</v>
      </c>
      <c r="AA396" s="36" t="s">
        <v>1974</v>
      </c>
      <c r="AB396" s="36" t="s">
        <v>109</v>
      </c>
      <c r="AC396" s="36" t="s">
        <v>101</v>
      </c>
      <c r="AD396" s="36" t="s">
        <v>2871</v>
      </c>
      <c r="AE396" s="36" t="s">
        <v>2872</v>
      </c>
      <c r="AF396" s="36" t="s">
        <v>131</v>
      </c>
      <c r="AG396" s="36" t="s">
        <v>85</v>
      </c>
      <c r="AH396" s="129"/>
      <c r="AI396" s="36" t="s">
        <v>87</v>
      </c>
      <c r="AJ396" s="43" t="s">
        <v>88</v>
      </c>
      <c r="AK396" s="44" t="s">
        <v>76</v>
      </c>
      <c r="AL396" s="44" t="s">
        <v>76</v>
      </c>
      <c r="AM396" s="44" t="s">
        <v>76</v>
      </c>
      <c r="AN396" s="44" t="s">
        <v>76</v>
      </c>
      <c r="AO396" s="44" t="s">
        <v>76</v>
      </c>
      <c r="AP396" s="44" t="s">
        <v>76</v>
      </c>
      <c r="AQ396" s="44" t="s">
        <v>76</v>
      </c>
      <c r="AR396" s="44" t="s">
        <v>76</v>
      </c>
      <c r="AS396" s="44" t="s">
        <v>76</v>
      </c>
      <c r="AT396" s="44" t="s">
        <v>76</v>
      </c>
      <c r="AU396" s="44" t="s">
        <v>76</v>
      </c>
      <c r="AV396" s="44"/>
      <c r="AW396" s="44" t="s">
        <v>76</v>
      </c>
      <c r="AX396" s="44"/>
      <c r="AY396" s="44" t="s">
        <v>76</v>
      </c>
      <c r="AZ396" s="44"/>
      <c r="BA396" s="44" t="s">
        <v>76</v>
      </c>
      <c r="BB396" s="44"/>
      <c r="BC396" s="44" t="s">
        <v>76</v>
      </c>
      <c r="BD396" s="44"/>
      <c r="BE396" s="44" t="s">
        <v>76</v>
      </c>
      <c r="BF396" s="44" t="s">
        <v>76</v>
      </c>
      <c r="BG396" s="44" t="s">
        <v>76</v>
      </c>
      <c r="BH396" s="44" t="s">
        <v>76</v>
      </c>
      <c r="BI396" s="44" t="s">
        <v>76</v>
      </c>
      <c r="BJ396" s="44" t="s">
        <v>76</v>
      </c>
      <c r="BK396" s="44" t="s">
        <v>76</v>
      </c>
      <c r="BL396" s="44" t="s">
        <v>76</v>
      </c>
      <c r="BM396" s="44" t="s">
        <v>76</v>
      </c>
      <c r="BN396" s="36"/>
      <c r="BO396" s="36"/>
      <c r="BP396" s="36"/>
      <c r="BQ396" s="36"/>
    </row>
    <row r="397" spans="1:69" ht="154.5" customHeight="1">
      <c r="A397" s="36"/>
      <c r="B397" s="36" t="s">
        <v>88</v>
      </c>
      <c r="C397" s="80" t="s">
        <v>2873</v>
      </c>
      <c r="D397" s="80" t="s">
        <v>70</v>
      </c>
      <c r="E397" s="109" t="s">
        <v>2874</v>
      </c>
      <c r="F397" s="146"/>
      <c r="G397" s="146">
        <v>43521</v>
      </c>
      <c r="H397" s="42" t="s">
        <v>2875</v>
      </c>
      <c r="I397" s="36" t="s">
        <v>2876</v>
      </c>
      <c r="J397" s="36" t="s">
        <v>76</v>
      </c>
      <c r="K397" s="42" t="s">
        <v>74</v>
      </c>
      <c r="L397" s="36" t="s">
        <v>91</v>
      </c>
      <c r="M397" s="129">
        <v>43584</v>
      </c>
      <c r="N397" s="85" t="s">
        <v>208</v>
      </c>
      <c r="O397" s="85" t="s">
        <v>76</v>
      </c>
      <c r="P397" s="36" t="s">
        <v>1506</v>
      </c>
      <c r="Q397" s="36" t="s">
        <v>131</v>
      </c>
      <c r="R397" s="36" t="s">
        <v>2877</v>
      </c>
      <c r="S397" s="36" t="s">
        <v>1143</v>
      </c>
      <c r="T397" s="106">
        <v>128909800</v>
      </c>
      <c r="U397" s="107">
        <v>175468904.59</v>
      </c>
      <c r="V397" s="106">
        <v>156516036</v>
      </c>
      <c r="W397" s="211">
        <v>0</v>
      </c>
      <c r="X397" s="145" t="s">
        <v>818</v>
      </c>
      <c r="Y397" s="36" t="s">
        <v>1114</v>
      </c>
      <c r="Z397" s="36" t="s">
        <v>1163</v>
      </c>
      <c r="AA397" s="36" t="s">
        <v>1163</v>
      </c>
      <c r="AB397" s="36" t="s">
        <v>109</v>
      </c>
      <c r="AC397" s="36" t="s">
        <v>101</v>
      </c>
      <c r="AD397" s="36" t="s">
        <v>2878</v>
      </c>
      <c r="AE397" s="36" t="s">
        <v>1295</v>
      </c>
      <c r="AF397" s="36" t="s">
        <v>131</v>
      </c>
      <c r="AG397" s="36" t="s">
        <v>225</v>
      </c>
      <c r="AH397" s="129">
        <v>44881</v>
      </c>
      <c r="AI397" s="36" t="s">
        <v>87</v>
      </c>
      <c r="AJ397" s="43" t="s">
        <v>88</v>
      </c>
      <c r="AK397" s="44" t="s">
        <v>76</v>
      </c>
      <c r="AL397" s="44" t="s">
        <v>76</v>
      </c>
      <c r="AM397" s="44" t="s">
        <v>76</v>
      </c>
      <c r="AN397" s="44" t="s">
        <v>76</v>
      </c>
      <c r="AO397" s="44" t="s">
        <v>76</v>
      </c>
      <c r="AP397" s="44" t="s">
        <v>76</v>
      </c>
      <c r="AQ397" s="44" t="s">
        <v>76</v>
      </c>
      <c r="AR397" s="44" t="s">
        <v>76</v>
      </c>
      <c r="AS397" s="44" t="s">
        <v>76</v>
      </c>
      <c r="AT397" s="44" t="s">
        <v>76</v>
      </c>
      <c r="AU397" s="44" t="s">
        <v>76</v>
      </c>
      <c r="AV397" s="44"/>
      <c r="AW397" s="44" t="s">
        <v>76</v>
      </c>
      <c r="AX397" s="44"/>
      <c r="AY397" s="44" t="s">
        <v>76</v>
      </c>
      <c r="AZ397" s="44"/>
      <c r="BA397" s="44" t="s">
        <v>76</v>
      </c>
      <c r="BB397" s="44"/>
      <c r="BC397" s="44" t="s">
        <v>76</v>
      </c>
      <c r="BD397" s="44"/>
      <c r="BE397" s="44" t="s">
        <v>76</v>
      </c>
      <c r="BF397" s="44" t="s">
        <v>76</v>
      </c>
      <c r="BG397" s="44" t="s">
        <v>76</v>
      </c>
      <c r="BH397" s="44" t="s">
        <v>76</v>
      </c>
      <c r="BI397" s="44" t="s">
        <v>76</v>
      </c>
      <c r="BJ397" s="44" t="s">
        <v>76</v>
      </c>
      <c r="BK397" s="44" t="s">
        <v>76</v>
      </c>
      <c r="BL397" s="44" t="s">
        <v>76</v>
      </c>
      <c r="BM397" s="44" t="s">
        <v>76</v>
      </c>
      <c r="BN397" s="36"/>
      <c r="BO397" s="36"/>
      <c r="BP397" s="36"/>
      <c r="BQ397" s="36"/>
    </row>
    <row r="398" spans="1:69" ht="154.5" customHeight="1">
      <c r="A398" s="36"/>
      <c r="B398" s="36" t="s">
        <v>88</v>
      </c>
      <c r="C398" s="80" t="s">
        <v>2879</v>
      </c>
      <c r="D398" s="80" t="s">
        <v>70</v>
      </c>
      <c r="E398" s="109" t="s">
        <v>2880</v>
      </c>
      <c r="F398" s="146"/>
      <c r="G398" s="146">
        <v>43508</v>
      </c>
      <c r="H398" s="42" t="s">
        <v>2881</v>
      </c>
      <c r="I398" s="36" t="s">
        <v>2065</v>
      </c>
      <c r="J398" s="36" t="s">
        <v>76</v>
      </c>
      <c r="K398" s="42" t="s">
        <v>74</v>
      </c>
      <c r="L398" s="36" t="s">
        <v>91</v>
      </c>
      <c r="M398" s="129">
        <v>43530</v>
      </c>
      <c r="N398" s="85" t="s">
        <v>208</v>
      </c>
      <c r="O398" s="85" t="s">
        <v>76</v>
      </c>
      <c r="P398" s="36" t="s">
        <v>2557</v>
      </c>
      <c r="Q398" s="36" t="s">
        <v>131</v>
      </c>
      <c r="R398" s="36" t="s">
        <v>2882</v>
      </c>
      <c r="S398" s="36" t="s">
        <v>1852</v>
      </c>
      <c r="T398" s="106">
        <v>4800000</v>
      </c>
      <c r="U398" s="107">
        <v>6475417.3600000003</v>
      </c>
      <c r="V398" s="106">
        <v>5839028</v>
      </c>
      <c r="W398" s="135">
        <v>0</v>
      </c>
      <c r="X398" s="145" t="s">
        <v>472</v>
      </c>
      <c r="Y398" s="36" t="s">
        <v>1021</v>
      </c>
      <c r="Z398" s="36" t="s">
        <v>763</v>
      </c>
      <c r="AA398" s="36" t="s">
        <v>763</v>
      </c>
      <c r="AB398" s="36" t="s">
        <v>100</v>
      </c>
      <c r="AC398" s="36" t="s">
        <v>429</v>
      </c>
      <c r="AD398" s="36" t="s">
        <v>2883</v>
      </c>
      <c r="AE398" s="36" t="s">
        <v>2884</v>
      </c>
      <c r="AF398" s="36" t="s">
        <v>131</v>
      </c>
      <c r="AG398" s="36" t="s">
        <v>225</v>
      </c>
      <c r="AH398" s="36" t="s">
        <v>2885</v>
      </c>
      <c r="AI398" s="36" t="s">
        <v>87</v>
      </c>
      <c r="AJ398" s="43" t="s">
        <v>88</v>
      </c>
      <c r="AK398" s="44" t="s">
        <v>76</v>
      </c>
      <c r="AL398" s="44" t="s">
        <v>76</v>
      </c>
      <c r="AM398" s="44" t="s">
        <v>76</v>
      </c>
      <c r="AN398" s="44" t="s">
        <v>76</v>
      </c>
      <c r="AO398" s="44" t="s">
        <v>76</v>
      </c>
      <c r="AP398" s="44" t="s">
        <v>76</v>
      </c>
      <c r="AQ398" s="44" t="s">
        <v>76</v>
      </c>
      <c r="AR398" s="44" t="s">
        <v>76</v>
      </c>
      <c r="AS398" s="44" t="s">
        <v>76</v>
      </c>
      <c r="AT398" s="44" t="s">
        <v>76</v>
      </c>
      <c r="AU398" s="44" t="s">
        <v>76</v>
      </c>
      <c r="AV398" s="44"/>
      <c r="AW398" s="44" t="s">
        <v>76</v>
      </c>
      <c r="AX398" s="44"/>
      <c r="AY398" s="44" t="s">
        <v>76</v>
      </c>
      <c r="AZ398" s="44"/>
      <c r="BA398" s="44" t="s">
        <v>76</v>
      </c>
      <c r="BB398" s="44"/>
      <c r="BC398" s="44" t="s">
        <v>76</v>
      </c>
      <c r="BD398" s="44"/>
      <c r="BE398" s="44" t="s">
        <v>76</v>
      </c>
      <c r="BF398" s="44" t="s">
        <v>76</v>
      </c>
      <c r="BG398" s="44" t="s">
        <v>76</v>
      </c>
      <c r="BH398" s="44" t="s">
        <v>76</v>
      </c>
      <c r="BI398" s="44" t="s">
        <v>76</v>
      </c>
      <c r="BJ398" s="44" t="s">
        <v>76</v>
      </c>
      <c r="BK398" s="44" t="s">
        <v>76</v>
      </c>
      <c r="BL398" s="44" t="s">
        <v>76</v>
      </c>
      <c r="BM398" s="44" t="s">
        <v>76</v>
      </c>
      <c r="BN398" s="36"/>
      <c r="BO398" s="36"/>
      <c r="BP398" s="36"/>
      <c r="BQ398" s="36"/>
    </row>
    <row r="399" spans="1:69" ht="154.5" customHeight="1">
      <c r="A399" s="36"/>
      <c r="B399" s="36" t="s">
        <v>84</v>
      </c>
      <c r="C399" s="80" t="s">
        <v>846</v>
      </c>
      <c r="D399" s="80" t="s">
        <v>70</v>
      </c>
      <c r="E399" s="109" t="s">
        <v>2886</v>
      </c>
      <c r="F399" s="146"/>
      <c r="G399" s="146">
        <v>43909</v>
      </c>
      <c r="H399" s="42" t="s">
        <v>2887</v>
      </c>
      <c r="I399" s="36" t="s">
        <v>1986</v>
      </c>
      <c r="J399" s="36" t="s">
        <v>76</v>
      </c>
      <c r="K399" s="42" t="s">
        <v>389</v>
      </c>
      <c r="L399" s="36" t="s">
        <v>549</v>
      </c>
      <c r="M399" s="129">
        <v>44332</v>
      </c>
      <c r="N399" s="85" t="s">
        <v>339</v>
      </c>
      <c r="O399" s="85" t="s">
        <v>76</v>
      </c>
      <c r="P399" s="36" t="s">
        <v>1506</v>
      </c>
      <c r="Q399" s="36" t="s">
        <v>131</v>
      </c>
      <c r="R399" s="36" t="s">
        <v>2888</v>
      </c>
      <c r="S399" s="36" t="s">
        <v>1674</v>
      </c>
      <c r="T399" s="106">
        <f>10691976+1266915+10691976+5278813+88243866</f>
        <v>116173546</v>
      </c>
      <c r="U399" s="107">
        <v>0</v>
      </c>
      <c r="V399" s="106">
        <v>0</v>
      </c>
      <c r="W399" s="135">
        <v>0</v>
      </c>
      <c r="X399" s="145"/>
      <c r="Y399" s="36" t="s">
        <v>1114</v>
      </c>
      <c r="Z399" s="36" t="s">
        <v>1675</v>
      </c>
      <c r="AA399" s="36" t="s">
        <v>1675</v>
      </c>
      <c r="AB399" s="36" t="s">
        <v>100</v>
      </c>
      <c r="AC399" s="36" t="s">
        <v>429</v>
      </c>
      <c r="AD399" s="36" t="s">
        <v>2889</v>
      </c>
      <c r="AE399" s="36" t="s">
        <v>1755</v>
      </c>
      <c r="AF399" s="36" t="s">
        <v>131</v>
      </c>
      <c r="AG399" s="36" t="s">
        <v>85</v>
      </c>
      <c r="AH399" s="129"/>
      <c r="AI399" s="36" t="s">
        <v>547</v>
      </c>
      <c r="AJ399" s="43" t="s">
        <v>84</v>
      </c>
      <c r="AK399" s="44" t="s">
        <v>76</v>
      </c>
      <c r="AL399" s="44" t="s">
        <v>76</v>
      </c>
      <c r="AM399" s="36" t="s">
        <v>76</v>
      </c>
      <c r="AN399" s="44" t="s">
        <v>76</v>
      </c>
      <c r="AO399" s="44" t="s">
        <v>76</v>
      </c>
      <c r="AP399" s="44" t="s">
        <v>76</v>
      </c>
      <c r="AQ399" s="44" t="s">
        <v>76</v>
      </c>
      <c r="AR399" s="36"/>
      <c r="AS399" s="44" t="s">
        <v>76</v>
      </c>
      <c r="AT399" s="44" t="s">
        <v>76</v>
      </c>
      <c r="AU399" s="44" t="s">
        <v>76</v>
      </c>
      <c r="AV399" s="44"/>
      <c r="AW399" s="44" t="s">
        <v>76</v>
      </c>
      <c r="AX399" s="44"/>
      <c r="AY399" s="44" t="s">
        <v>76</v>
      </c>
      <c r="AZ399" s="44"/>
      <c r="BA399" s="44" t="s">
        <v>76</v>
      </c>
      <c r="BB399" s="44"/>
      <c r="BC399" s="44" t="s">
        <v>76</v>
      </c>
      <c r="BD399" s="44"/>
      <c r="BE399" s="44" t="s">
        <v>76</v>
      </c>
      <c r="BF399" s="44" t="s">
        <v>76</v>
      </c>
      <c r="BG399" s="44" t="s">
        <v>76</v>
      </c>
      <c r="BH399" s="44" t="s">
        <v>76</v>
      </c>
      <c r="BI399" s="44" t="s">
        <v>76</v>
      </c>
      <c r="BJ399" s="44" t="s">
        <v>76</v>
      </c>
      <c r="BK399" s="44" t="s">
        <v>76</v>
      </c>
      <c r="BL399" s="44" t="s">
        <v>76</v>
      </c>
      <c r="BM399" s="44" t="s">
        <v>76</v>
      </c>
      <c r="BN399" s="36"/>
      <c r="BO399" s="36"/>
      <c r="BP399" s="36"/>
      <c r="BQ399" s="36"/>
    </row>
    <row r="400" spans="1:69" ht="154.5" customHeight="1">
      <c r="A400" s="36"/>
      <c r="B400" s="36" t="s">
        <v>88</v>
      </c>
      <c r="C400" s="80" t="s">
        <v>2890</v>
      </c>
      <c r="D400" s="80" t="s">
        <v>70</v>
      </c>
      <c r="E400" s="109" t="s">
        <v>2891</v>
      </c>
      <c r="F400" s="146"/>
      <c r="G400" s="146" t="s">
        <v>2892</v>
      </c>
      <c r="H400" s="42" t="s">
        <v>2893</v>
      </c>
      <c r="I400" s="36" t="s">
        <v>2894</v>
      </c>
      <c r="J400" s="36" t="s">
        <v>2895</v>
      </c>
      <c r="K400" s="42" t="s">
        <v>74</v>
      </c>
      <c r="L400" s="36" t="s">
        <v>141</v>
      </c>
      <c r="M400" s="129">
        <v>43714</v>
      </c>
      <c r="N400" s="85" t="s">
        <v>339</v>
      </c>
      <c r="O400" s="125">
        <v>1</v>
      </c>
      <c r="P400" s="36" t="s">
        <v>1506</v>
      </c>
      <c r="Q400" s="36" t="s">
        <v>131</v>
      </c>
      <c r="R400" s="36" t="s">
        <v>2896</v>
      </c>
      <c r="S400" s="36" t="s">
        <v>2087</v>
      </c>
      <c r="T400" s="218">
        <v>785233541</v>
      </c>
      <c r="U400" s="107">
        <v>1090952964.47</v>
      </c>
      <c r="V400" s="106">
        <v>0</v>
      </c>
      <c r="W400" s="108">
        <v>937085292</v>
      </c>
      <c r="X400" s="145" t="s">
        <v>254</v>
      </c>
      <c r="Y400" s="36" t="s">
        <v>1114</v>
      </c>
      <c r="Z400" s="36" t="s">
        <v>1341</v>
      </c>
      <c r="AA400" s="36" t="s">
        <v>1341</v>
      </c>
      <c r="AB400" s="36" t="s">
        <v>130</v>
      </c>
      <c r="AC400" s="36" t="s">
        <v>95</v>
      </c>
      <c r="AD400" s="36" t="s">
        <v>2897</v>
      </c>
      <c r="AE400" s="36" t="s">
        <v>2368</v>
      </c>
      <c r="AF400" s="36" t="s">
        <v>131</v>
      </c>
      <c r="AG400" s="36" t="s">
        <v>112</v>
      </c>
      <c r="AH400" s="129">
        <v>45358</v>
      </c>
      <c r="AI400" s="36" t="s">
        <v>87</v>
      </c>
      <c r="AJ400" s="43" t="s">
        <v>88</v>
      </c>
      <c r="AK400" s="44" t="s">
        <v>76</v>
      </c>
      <c r="AL400" s="44" t="s">
        <v>76</v>
      </c>
      <c r="AM400" s="44" t="s">
        <v>76</v>
      </c>
      <c r="AN400" s="44" t="s">
        <v>76</v>
      </c>
      <c r="AO400" s="44" t="s">
        <v>76</v>
      </c>
      <c r="AP400" s="44" t="s">
        <v>76</v>
      </c>
      <c r="AQ400" s="44" t="s">
        <v>76</v>
      </c>
      <c r="AR400" s="44" t="s">
        <v>76</v>
      </c>
      <c r="AS400" s="44" t="s">
        <v>76</v>
      </c>
      <c r="AT400" s="44" t="s">
        <v>76</v>
      </c>
      <c r="AU400" s="44" t="s">
        <v>76</v>
      </c>
      <c r="AV400" s="44"/>
      <c r="AW400" s="44" t="s">
        <v>76</v>
      </c>
      <c r="AX400" s="44"/>
      <c r="AY400" s="44" t="s">
        <v>76</v>
      </c>
      <c r="AZ400" s="44"/>
      <c r="BA400" s="44" t="s">
        <v>76</v>
      </c>
      <c r="BB400" s="44"/>
      <c r="BC400" s="44" t="s">
        <v>76</v>
      </c>
      <c r="BD400" s="44"/>
      <c r="BE400" s="44" t="s">
        <v>76</v>
      </c>
      <c r="BF400" s="44" t="s">
        <v>76</v>
      </c>
      <c r="BG400" s="44" t="s">
        <v>76</v>
      </c>
      <c r="BH400" s="44" t="s">
        <v>76</v>
      </c>
      <c r="BI400" s="44" t="s">
        <v>76</v>
      </c>
      <c r="BJ400" s="44" t="s">
        <v>76</v>
      </c>
      <c r="BK400" s="44" t="s">
        <v>76</v>
      </c>
      <c r="BL400" s="44" t="s">
        <v>76</v>
      </c>
      <c r="BM400" s="44" t="s">
        <v>76</v>
      </c>
      <c r="BN400" s="36"/>
      <c r="BO400" s="36"/>
      <c r="BP400" s="36"/>
      <c r="BQ400" s="36"/>
    </row>
    <row r="401" spans="1:69" ht="154.5" customHeight="1">
      <c r="A401" s="36"/>
      <c r="B401" s="36" t="s">
        <v>84</v>
      </c>
      <c r="C401" s="80" t="s">
        <v>846</v>
      </c>
      <c r="D401" s="80" t="s">
        <v>70</v>
      </c>
      <c r="E401" s="109" t="s">
        <v>2898</v>
      </c>
      <c r="F401" s="146"/>
      <c r="G401" s="146">
        <v>43514</v>
      </c>
      <c r="H401" s="42" t="s">
        <v>2899</v>
      </c>
      <c r="I401" s="36" t="s">
        <v>2900</v>
      </c>
      <c r="J401" s="36" t="s">
        <v>76</v>
      </c>
      <c r="K401" s="42" t="s">
        <v>74</v>
      </c>
      <c r="L401" s="36" t="s">
        <v>91</v>
      </c>
      <c r="M401" s="129">
        <v>43501</v>
      </c>
      <c r="N401" s="85" t="s">
        <v>208</v>
      </c>
      <c r="O401" s="85" t="s">
        <v>76</v>
      </c>
      <c r="P401" s="36" t="s">
        <v>1186</v>
      </c>
      <c r="Q401" s="36" t="s">
        <v>131</v>
      </c>
      <c r="R401" s="36" t="s">
        <v>2901</v>
      </c>
      <c r="S401" s="36" t="s">
        <v>2902</v>
      </c>
      <c r="T401" s="106">
        <v>35409600</v>
      </c>
      <c r="U401" s="107">
        <v>0</v>
      </c>
      <c r="V401" s="106">
        <v>0</v>
      </c>
      <c r="W401" s="135">
        <v>0</v>
      </c>
      <c r="X401" s="145"/>
      <c r="Y401" s="36" t="s">
        <v>1011</v>
      </c>
      <c r="Z401" s="36" t="s">
        <v>1572</v>
      </c>
      <c r="AA401" s="36" t="s">
        <v>1102</v>
      </c>
      <c r="AB401" s="42" t="s">
        <v>80</v>
      </c>
      <c r="AC401" s="36" t="s">
        <v>81</v>
      </c>
      <c r="AD401" s="36" t="s">
        <v>2903</v>
      </c>
      <c r="AE401" s="36" t="s">
        <v>2420</v>
      </c>
      <c r="AF401" s="36" t="s">
        <v>131</v>
      </c>
      <c r="AG401" s="36" t="s">
        <v>225</v>
      </c>
      <c r="AH401" s="129">
        <v>44750</v>
      </c>
      <c r="AI401" s="36" t="s">
        <v>547</v>
      </c>
      <c r="AJ401" s="43"/>
      <c r="AK401" s="44" t="s">
        <v>76</v>
      </c>
      <c r="AL401" s="43" t="s">
        <v>76</v>
      </c>
      <c r="AM401" s="36" t="s">
        <v>76</v>
      </c>
      <c r="AN401" s="43" t="s">
        <v>76</v>
      </c>
      <c r="AO401" s="43" t="s">
        <v>76</v>
      </c>
      <c r="AP401" s="43" t="s">
        <v>76</v>
      </c>
      <c r="AQ401" s="43" t="s">
        <v>76</v>
      </c>
      <c r="AR401" s="36" t="s">
        <v>131</v>
      </c>
      <c r="AS401" s="44">
        <v>0</v>
      </c>
      <c r="AT401" s="43" t="s">
        <v>76</v>
      </c>
      <c r="AU401" s="43">
        <v>849830</v>
      </c>
      <c r="AV401" s="43"/>
      <c r="AW401" s="43" t="s">
        <v>76</v>
      </c>
      <c r="AX401" s="43"/>
      <c r="AY401" s="43" t="s">
        <v>76</v>
      </c>
      <c r="AZ401" s="43"/>
      <c r="BA401" s="43" t="s">
        <v>76</v>
      </c>
      <c r="BB401" s="43"/>
      <c r="BC401" s="43" t="s">
        <v>76</v>
      </c>
      <c r="BD401" s="43"/>
      <c r="BE401" s="43" t="s">
        <v>76</v>
      </c>
      <c r="BF401" s="43" t="s">
        <v>76</v>
      </c>
      <c r="BG401" s="43" t="s">
        <v>76</v>
      </c>
      <c r="BH401" s="43" t="s">
        <v>76</v>
      </c>
      <c r="BI401" s="43" t="s">
        <v>76</v>
      </c>
      <c r="BJ401" s="43" t="s">
        <v>76</v>
      </c>
      <c r="BK401" s="43" t="s">
        <v>76</v>
      </c>
      <c r="BL401" s="43" t="s">
        <v>76</v>
      </c>
      <c r="BM401" s="43" t="s">
        <v>76</v>
      </c>
      <c r="BN401" s="36"/>
      <c r="BO401" s="36"/>
      <c r="BP401" s="36"/>
      <c r="BQ401" s="36"/>
    </row>
    <row r="402" spans="1:69" ht="103.5" customHeight="1">
      <c r="A402" s="36"/>
      <c r="B402" s="36" t="s">
        <v>88</v>
      </c>
      <c r="C402" s="80" t="s">
        <v>2904</v>
      </c>
      <c r="D402" s="80" t="s">
        <v>70</v>
      </c>
      <c r="E402" s="109" t="s">
        <v>2905</v>
      </c>
      <c r="F402" s="146"/>
      <c r="G402" s="146">
        <v>43789</v>
      </c>
      <c r="H402" s="42" t="s">
        <v>2906</v>
      </c>
      <c r="I402" s="36" t="s">
        <v>2907</v>
      </c>
      <c r="J402" s="36" t="s">
        <v>76</v>
      </c>
      <c r="K402" s="42" t="s">
        <v>74</v>
      </c>
      <c r="L402" s="36" t="s">
        <v>141</v>
      </c>
      <c r="M402" s="129">
        <v>43799</v>
      </c>
      <c r="N402" s="85" t="s">
        <v>208</v>
      </c>
      <c r="O402" s="85" t="s">
        <v>76</v>
      </c>
      <c r="P402" s="36" t="s">
        <v>1850</v>
      </c>
      <c r="Q402" s="36" t="s">
        <v>131</v>
      </c>
      <c r="R402" s="36" t="s">
        <v>2908</v>
      </c>
      <c r="S402" s="36" t="s">
        <v>2909</v>
      </c>
      <c r="T402" s="106">
        <v>399647017</v>
      </c>
      <c r="U402" s="107">
        <v>545031913.89999998</v>
      </c>
      <c r="V402" s="107" t="s">
        <v>2910</v>
      </c>
      <c r="W402" s="135">
        <v>0</v>
      </c>
      <c r="X402" s="145" t="s">
        <v>472</v>
      </c>
      <c r="Y402" s="36" t="s">
        <v>1114</v>
      </c>
      <c r="Z402" s="36" t="s">
        <v>1341</v>
      </c>
      <c r="AA402" s="36" t="s">
        <v>1341</v>
      </c>
      <c r="AB402" s="36" t="s">
        <v>130</v>
      </c>
      <c r="AC402" s="36" t="s">
        <v>95</v>
      </c>
      <c r="AD402" s="36" t="s">
        <v>2878</v>
      </c>
      <c r="AE402" s="36" t="s">
        <v>2213</v>
      </c>
      <c r="AF402" s="36" t="s">
        <v>131</v>
      </c>
      <c r="AG402" s="36" t="s">
        <v>225</v>
      </c>
      <c r="AH402" s="129">
        <v>44798</v>
      </c>
      <c r="AI402" s="36" t="s">
        <v>87</v>
      </c>
      <c r="AJ402" s="43" t="s">
        <v>88</v>
      </c>
      <c r="AK402" s="44" t="s">
        <v>76</v>
      </c>
      <c r="AL402" s="44" t="s">
        <v>76</v>
      </c>
      <c r="AM402" s="44" t="s">
        <v>76</v>
      </c>
      <c r="AN402" s="44" t="s">
        <v>76</v>
      </c>
      <c r="AO402" s="44" t="s">
        <v>76</v>
      </c>
      <c r="AP402" s="44" t="s">
        <v>76</v>
      </c>
      <c r="AQ402" s="44" t="s">
        <v>76</v>
      </c>
      <c r="AR402" s="44" t="s">
        <v>76</v>
      </c>
      <c r="AS402" s="44" t="s">
        <v>76</v>
      </c>
      <c r="AT402" s="44" t="s">
        <v>76</v>
      </c>
      <c r="AU402" s="44" t="s">
        <v>76</v>
      </c>
      <c r="AV402" s="44"/>
      <c r="AW402" s="44" t="s">
        <v>76</v>
      </c>
      <c r="AX402" s="44"/>
      <c r="AY402" s="44" t="s">
        <v>76</v>
      </c>
      <c r="AZ402" s="44"/>
      <c r="BA402" s="44" t="s">
        <v>76</v>
      </c>
      <c r="BB402" s="44"/>
      <c r="BC402" s="44" t="s">
        <v>76</v>
      </c>
      <c r="BD402" s="44"/>
      <c r="BE402" s="44" t="s">
        <v>76</v>
      </c>
      <c r="BF402" s="44" t="s">
        <v>76</v>
      </c>
      <c r="BG402" s="44" t="s">
        <v>76</v>
      </c>
      <c r="BH402" s="44" t="s">
        <v>76</v>
      </c>
      <c r="BI402" s="44" t="s">
        <v>76</v>
      </c>
      <c r="BJ402" s="44" t="s">
        <v>76</v>
      </c>
      <c r="BK402" s="44" t="s">
        <v>76</v>
      </c>
      <c r="BL402" s="44" t="s">
        <v>76</v>
      </c>
      <c r="BM402" s="44" t="s">
        <v>76</v>
      </c>
      <c r="BN402" s="36"/>
      <c r="BO402" s="36"/>
      <c r="BP402" s="36"/>
      <c r="BQ402" s="36"/>
    </row>
    <row r="403" spans="1:69" ht="154.5" customHeight="1">
      <c r="A403" s="36"/>
      <c r="B403" s="36" t="s">
        <v>88</v>
      </c>
      <c r="C403" s="80" t="s">
        <v>2911</v>
      </c>
      <c r="D403" s="80" t="s">
        <v>70</v>
      </c>
      <c r="E403" s="109" t="s">
        <v>2912</v>
      </c>
      <c r="F403" s="146"/>
      <c r="G403" s="146">
        <v>43630</v>
      </c>
      <c r="H403" s="42" t="s">
        <v>2913</v>
      </c>
      <c r="I403" s="36" t="s">
        <v>2914</v>
      </c>
      <c r="J403" s="36" t="s">
        <v>2915</v>
      </c>
      <c r="K403" s="42" t="s">
        <v>74</v>
      </c>
      <c r="L403" s="36" t="s">
        <v>141</v>
      </c>
      <c r="M403" s="129">
        <v>43628</v>
      </c>
      <c r="N403" s="85" t="s">
        <v>339</v>
      </c>
      <c r="O403" s="125">
        <v>0.2</v>
      </c>
      <c r="P403" s="36" t="s">
        <v>1100</v>
      </c>
      <c r="Q403" s="36" t="s">
        <v>131</v>
      </c>
      <c r="R403" s="36" t="s">
        <v>2916</v>
      </c>
      <c r="S403" s="36" t="s">
        <v>2917</v>
      </c>
      <c r="T403" s="106">
        <v>296385118</v>
      </c>
      <c r="U403" s="107">
        <v>405711343.63999999</v>
      </c>
      <c r="V403" s="106">
        <v>0</v>
      </c>
      <c r="W403" s="135">
        <v>638000000</v>
      </c>
      <c r="X403" s="145" t="s">
        <v>254</v>
      </c>
      <c r="Y403" s="36" t="s">
        <v>1114</v>
      </c>
      <c r="Z403" s="36" t="s">
        <v>1974</v>
      </c>
      <c r="AA403" s="36" t="s">
        <v>1974</v>
      </c>
      <c r="AB403" s="42" t="s">
        <v>80</v>
      </c>
      <c r="AC403" s="36" t="s">
        <v>81</v>
      </c>
      <c r="AD403" s="36" t="s">
        <v>2918</v>
      </c>
      <c r="AE403" s="36" t="s">
        <v>2919</v>
      </c>
      <c r="AF403" s="36" t="s">
        <v>131</v>
      </c>
      <c r="AG403" s="36" t="s">
        <v>225</v>
      </c>
      <c r="AH403" s="219">
        <v>45196</v>
      </c>
      <c r="AI403" s="36" t="s">
        <v>70</v>
      </c>
      <c r="AJ403" s="43" t="s">
        <v>88</v>
      </c>
      <c r="AK403" s="44" t="s">
        <v>76</v>
      </c>
      <c r="AL403" s="44" t="s">
        <v>76</v>
      </c>
      <c r="AM403" s="44" t="s">
        <v>76</v>
      </c>
      <c r="AN403" s="44" t="s">
        <v>76</v>
      </c>
      <c r="AO403" s="44" t="s">
        <v>76</v>
      </c>
      <c r="AP403" s="44" t="s">
        <v>76</v>
      </c>
      <c r="AQ403" s="44" t="s">
        <v>76</v>
      </c>
      <c r="AR403" s="44" t="s">
        <v>76</v>
      </c>
      <c r="AS403" s="44" t="s">
        <v>76</v>
      </c>
      <c r="AT403" s="44" t="s">
        <v>76</v>
      </c>
      <c r="AU403" s="44" t="s">
        <v>76</v>
      </c>
      <c r="AV403" s="44"/>
      <c r="AW403" s="44" t="s">
        <v>76</v>
      </c>
      <c r="AX403" s="44"/>
      <c r="AY403" s="44" t="s">
        <v>76</v>
      </c>
      <c r="AZ403" s="44"/>
      <c r="BA403" s="44" t="s">
        <v>76</v>
      </c>
      <c r="BB403" s="44"/>
      <c r="BC403" s="44" t="s">
        <v>76</v>
      </c>
      <c r="BD403" s="44"/>
      <c r="BE403" s="44" t="s">
        <v>76</v>
      </c>
      <c r="BF403" s="44" t="s">
        <v>76</v>
      </c>
      <c r="BG403" s="44" t="s">
        <v>76</v>
      </c>
      <c r="BH403" s="44" t="s">
        <v>76</v>
      </c>
      <c r="BI403" s="44" t="s">
        <v>76</v>
      </c>
      <c r="BJ403" s="44" t="s">
        <v>76</v>
      </c>
      <c r="BK403" s="44" t="s">
        <v>76</v>
      </c>
      <c r="BL403" s="44" t="s">
        <v>76</v>
      </c>
      <c r="BM403" s="44" t="s">
        <v>76</v>
      </c>
      <c r="BN403" s="36"/>
      <c r="BO403" s="36"/>
      <c r="BP403" s="36"/>
      <c r="BQ403" s="36"/>
    </row>
    <row r="404" spans="1:69" ht="154.5" customHeight="1">
      <c r="A404" s="36"/>
      <c r="B404" s="36" t="s">
        <v>88</v>
      </c>
      <c r="C404" s="80" t="s">
        <v>2920</v>
      </c>
      <c r="D404" s="80" t="s">
        <v>1078</v>
      </c>
      <c r="E404" s="109" t="s">
        <v>2921</v>
      </c>
      <c r="F404" s="146"/>
      <c r="G404" s="146">
        <v>43706</v>
      </c>
      <c r="H404" s="42" t="s">
        <v>2922</v>
      </c>
      <c r="I404" s="36" t="s">
        <v>2810</v>
      </c>
      <c r="J404" s="36" t="s">
        <v>2923</v>
      </c>
      <c r="K404" s="42" t="s">
        <v>74</v>
      </c>
      <c r="L404" s="36" t="s">
        <v>141</v>
      </c>
      <c r="M404" s="146">
        <v>43706</v>
      </c>
      <c r="N404" s="85" t="s">
        <v>208</v>
      </c>
      <c r="O404" s="125">
        <v>1</v>
      </c>
      <c r="P404" s="36" t="s">
        <v>76</v>
      </c>
      <c r="Q404" s="36" t="s">
        <v>131</v>
      </c>
      <c r="R404" s="36" t="s">
        <v>2924</v>
      </c>
      <c r="S404" s="36" t="s">
        <v>2925</v>
      </c>
      <c r="T404" s="106">
        <v>388498700</v>
      </c>
      <c r="U404" s="107">
        <v>540178977.30999994</v>
      </c>
      <c r="V404" s="106">
        <v>462330497</v>
      </c>
      <c r="W404" s="135">
        <v>0</v>
      </c>
      <c r="X404" s="145" t="s">
        <v>77</v>
      </c>
      <c r="Y404" s="36" t="s">
        <v>1011</v>
      </c>
      <c r="Z404" s="36" t="s">
        <v>1334</v>
      </c>
      <c r="AA404" s="36" t="s">
        <v>1792</v>
      </c>
      <c r="AB404" s="36" t="s">
        <v>109</v>
      </c>
      <c r="AC404" s="36" t="s">
        <v>101</v>
      </c>
      <c r="AD404" s="36" t="s">
        <v>2926</v>
      </c>
      <c r="AE404" s="36" t="s">
        <v>2016</v>
      </c>
      <c r="AF404" s="36" t="s">
        <v>131</v>
      </c>
      <c r="AG404" s="36" t="s">
        <v>112</v>
      </c>
      <c r="AH404" s="36" t="s">
        <v>2927</v>
      </c>
      <c r="AI404" s="36" t="s">
        <v>87</v>
      </c>
      <c r="AJ404" s="43" t="s">
        <v>88</v>
      </c>
      <c r="AK404" s="44" t="s">
        <v>76</v>
      </c>
      <c r="AL404" s="44" t="s">
        <v>76</v>
      </c>
      <c r="AM404" s="44" t="s">
        <v>76</v>
      </c>
      <c r="AN404" s="44" t="s">
        <v>76</v>
      </c>
      <c r="AO404" s="44" t="s">
        <v>76</v>
      </c>
      <c r="AP404" s="44" t="s">
        <v>76</v>
      </c>
      <c r="AQ404" s="44" t="s">
        <v>76</v>
      </c>
      <c r="AR404" s="44" t="s">
        <v>76</v>
      </c>
      <c r="AS404" s="44" t="s">
        <v>76</v>
      </c>
      <c r="AT404" s="44" t="s">
        <v>76</v>
      </c>
      <c r="AU404" s="44" t="s">
        <v>76</v>
      </c>
      <c r="AV404" s="44"/>
      <c r="AW404" s="44" t="s">
        <v>76</v>
      </c>
      <c r="AX404" s="44"/>
      <c r="AY404" s="44" t="s">
        <v>76</v>
      </c>
      <c r="AZ404" s="44"/>
      <c r="BA404" s="44" t="s">
        <v>76</v>
      </c>
      <c r="BB404" s="44"/>
      <c r="BC404" s="44" t="s">
        <v>76</v>
      </c>
      <c r="BD404" s="44"/>
      <c r="BE404" s="44" t="s">
        <v>76</v>
      </c>
      <c r="BF404" s="44" t="s">
        <v>76</v>
      </c>
      <c r="BG404" s="44" t="s">
        <v>76</v>
      </c>
      <c r="BH404" s="44" t="s">
        <v>76</v>
      </c>
      <c r="BI404" s="44" t="s">
        <v>76</v>
      </c>
      <c r="BJ404" s="44" t="s">
        <v>76</v>
      </c>
      <c r="BK404" s="44" t="s">
        <v>76</v>
      </c>
      <c r="BL404" s="44" t="s">
        <v>76</v>
      </c>
      <c r="BM404" s="44" t="s">
        <v>76</v>
      </c>
      <c r="BN404" s="36"/>
      <c r="BO404" s="36"/>
      <c r="BP404" s="36"/>
      <c r="BQ404" s="36"/>
    </row>
    <row r="405" spans="1:69" ht="154.5" customHeight="1">
      <c r="A405" s="36"/>
      <c r="B405" s="36" t="s">
        <v>88</v>
      </c>
      <c r="C405" s="80" t="s">
        <v>2928</v>
      </c>
      <c r="D405" s="80" t="s">
        <v>70</v>
      </c>
      <c r="E405" s="109" t="s">
        <v>2929</v>
      </c>
      <c r="F405" s="146"/>
      <c r="G405" s="146">
        <v>43847</v>
      </c>
      <c r="H405" s="42" t="s">
        <v>2930</v>
      </c>
      <c r="I405" s="36" t="s">
        <v>2757</v>
      </c>
      <c r="J405" s="36" t="s">
        <v>76</v>
      </c>
      <c r="K405" s="42" t="s">
        <v>74</v>
      </c>
      <c r="L405" s="36" t="s">
        <v>141</v>
      </c>
      <c r="M405" s="129">
        <v>43846</v>
      </c>
      <c r="N405" s="85" t="s">
        <v>208</v>
      </c>
      <c r="O405" s="85" t="s">
        <v>76</v>
      </c>
      <c r="P405" s="36" t="s">
        <v>1850</v>
      </c>
      <c r="Q405" s="36" t="s">
        <v>131</v>
      </c>
      <c r="R405" s="36" t="s">
        <v>2931</v>
      </c>
      <c r="S405" s="36" t="s">
        <v>2909</v>
      </c>
      <c r="T405" s="106">
        <v>1432336330</v>
      </c>
      <c r="U405" s="107">
        <v>1883719757.97</v>
      </c>
      <c r="V405" s="106">
        <v>1812433360</v>
      </c>
      <c r="W405" s="135">
        <v>0</v>
      </c>
      <c r="X405" s="145" t="s">
        <v>818</v>
      </c>
      <c r="Y405" s="36" t="s">
        <v>1011</v>
      </c>
      <c r="Z405" s="36" t="s">
        <v>1341</v>
      </c>
      <c r="AA405" s="36" t="s">
        <v>1341</v>
      </c>
      <c r="AB405" s="36" t="s">
        <v>130</v>
      </c>
      <c r="AC405" s="36" t="s">
        <v>95</v>
      </c>
      <c r="AD405" s="36" t="s">
        <v>2932</v>
      </c>
      <c r="AE405" s="36" t="s">
        <v>384</v>
      </c>
      <c r="AF405" s="36" t="s">
        <v>131</v>
      </c>
      <c r="AG405" s="36" t="s">
        <v>225</v>
      </c>
      <c r="AH405" s="129">
        <v>45040</v>
      </c>
      <c r="AI405" s="36" t="s">
        <v>2933</v>
      </c>
      <c r="AJ405" s="43" t="s">
        <v>88</v>
      </c>
      <c r="AK405" s="44" t="s">
        <v>76</v>
      </c>
      <c r="AL405" s="44" t="s">
        <v>76</v>
      </c>
      <c r="AM405" s="44" t="s">
        <v>76</v>
      </c>
      <c r="AN405" s="44" t="s">
        <v>76</v>
      </c>
      <c r="AO405" s="44" t="s">
        <v>76</v>
      </c>
      <c r="AP405" s="44" t="s">
        <v>76</v>
      </c>
      <c r="AQ405" s="44" t="s">
        <v>76</v>
      </c>
      <c r="AR405" s="44" t="s">
        <v>76</v>
      </c>
      <c r="AS405" s="44" t="s">
        <v>76</v>
      </c>
      <c r="AT405" s="44" t="s">
        <v>76</v>
      </c>
      <c r="AU405" s="44" t="s">
        <v>76</v>
      </c>
      <c r="AV405" s="44"/>
      <c r="AW405" s="44" t="s">
        <v>76</v>
      </c>
      <c r="AX405" s="44"/>
      <c r="AY405" s="44" t="s">
        <v>76</v>
      </c>
      <c r="AZ405" s="44"/>
      <c r="BA405" s="44" t="s">
        <v>76</v>
      </c>
      <c r="BB405" s="44"/>
      <c r="BC405" s="44" t="s">
        <v>76</v>
      </c>
      <c r="BD405" s="44"/>
      <c r="BE405" s="44" t="s">
        <v>76</v>
      </c>
      <c r="BF405" s="44" t="s">
        <v>76</v>
      </c>
      <c r="BG405" s="44" t="s">
        <v>76</v>
      </c>
      <c r="BH405" s="44" t="s">
        <v>76</v>
      </c>
      <c r="BI405" s="44" t="s">
        <v>76</v>
      </c>
      <c r="BJ405" s="44" t="s">
        <v>76</v>
      </c>
      <c r="BK405" s="44" t="s">
        <v>76</v>
      </c>
      <c r="BL405" s="44" t="s">
        <v>76</v>
      </c>
      <c r="BM405" s="44" t="s">
        <v>76</v>
      </c>
      <c r="BN405" s="44"/>
      <c r="BO405" s="36"/>
      <c r="BP405" s="36"/>
      <c r="BQ405" s="36"/>
    </row>
    <row r="406" spans="1:69" ht="154.5" customHeight="1">
      <c r="A406" s="36"/>
      <c r="B406" s="36" t="s">
        <v>88</v>
      </c>
      <c r="C406" s="80" t="s">
        <v>2934</v>
      </c>
      <c r="D406" s="80" t="s">
        <v>70</v>
      </c>
      <c r="E406" s="109" t="s">
        <v>2935</v>
      </c>
      <c r="F406" s="146"/>
      <c r="G406" s="146">
        <v>43494</v>
      </c>
      <c r="H406" s="42" t="s">
        <v>2936</v>
      </c>
      <c r="I406" s="36" t="s">
        <v>1120</v>
      </c>
      <c r="J406" s="36" t="s">
        <v>76</v>
      </c>
      <c r="K406" s="42" t="s">
        <v>74</v>
      </c>
      <c r="L406" s="36" t="s">
        <v>75</v>
      </c>
      <c r="M406" s="129">
        <v>43493</v>
      </c>
      <c r="N406" s="85" t="s">
        <v>339</v>
      </c>
      <c r="O406" s="85" t="s">
        <v>76</v>
      </c>
      <c r="P406" s="36" t="s">
        <v>1752</v>
      </c>
      <c r="Q406" s="36" t="s">
        <v>131</v>
      </c>
      <c r="R406" s="36" t="s">
        <v>2937</v>
      </c>
      <c r="S406" s="36" t="s">
        <v>1779</v>
      </c>
      <c r="T406" s="106">
        <v>0</v>
      </c>
      <c r="U406" s="107">
        <v>0</v>
      </c>
      <c r="V406" s="106">
        <v>0</v>
      </c>
      <c r="W406" s="211">
        <v>0</v>
      </c>
      <c r="X406" s="145" t="s">
        <v>818</v>
      </c>
      <c r="Y406" s="36" t="s">
        <v>1011</v>
      </c>
      <c r="Z406" s="36" t="s">
        <v>1341</v>
      </c>
      <c r="AA406" s="36" t="s">
        <v>1115</v>
      </c>
      <c r="AB406" s="36" t="s">
        <v>109</v>
      </c>
      <c r="AC406" s="36" t="s">
        <v>101</v>
      </c>
      <c r="AD406" s="36"/>
      <c r="AE406" s="36" t="s">
        <v>2016</v>
      </c>
      <c r="AF406" s="36" t="s">
        <v>131</v>
      </c>
      <c r="AG406" s="36" t="s">
        <v>112</v>
      </c>
      <c r="AH406" s="36" t="s">
        <v>2927</v>
      </c>
      <c r="AI406" s="36" t="s">
        <v>87</v>
      </c>
      <c r="AJ406" s="43" t="s">
        <v>88</v>
      </c>
      <c r="AK406" s="44" t="s">
        <v>76</v>
      </c>
      <c r="AL406" s="44" t="s">
        <v>76</v>
      </c>
      <c r="AM406" s="44" t="s">
        <v>76</v>
      </c>
      <c r="AN406" s="44" t="s">
        <v>76</v>
      </c>
      <c r="AO406" s="44" t="s">
        <v>76</v>
      </c>
      <c r="AP406" s="44" t="s">
        <v>76</v>
      </c>
      <c r="AQ406" s="44" t="s">
        <v>76</v>
      </c>
      <c r="AR406" s="44" t="s">
        <v>76</v>
      </c>
      <c r="AS406" s="44" t="s">
        <v>76</v>
      </c>
      <c r="AT406" s="44">
        <v>0</v>
      </c>
      <c r="AU406" s="44">
        <v>0</v>
      </c>
      <c r="AV406" s="44">
        <v>0</v>
      </c>
      <c r="AW406" s="44">
        <v>0</v>
      </c>
      <c r="AX406" s="44">
        <v>0</v>
      </c>
      <c r="AY406" s="44">
        <v>0</v>
      </c>
      <c r="AZ406" s="44">
        <v>0</v>
      </c>
      <c r="BA406" s="44">
        <v>0</v>
      </c>
      <c r="BB406" s="44">
        <v>0</v>
      </c>
      <c r="BC406" s="44">
        <v>0</v>
      </c>
      <c r="BD406" s="44"/>
      <c r="BE406" s="44" t="s">
        <v>76</v>
      </c>
      <c r="BF406" s="44" t="s">
        <v>76</v>
      </c>
      <c r="BG406" s="44" t="s">
        <v>76</v>
      </c>
      <c r="BH406" s="44" t="s">
        <v>76</v>
      </c>
      <c r="BI406" s="44" t="s">
        <v>76</v>
      </c>
      <c r="BJ406" s="44" t="s">
        <v>76</v>
      </c>
      <c r="BK406" s="44" t="s">
        <v>76</v>
      </c>
      <c r="BL406" s="44" t="s">
        <v>76</v>
      </c>
      <c r="BM406" s="44" t="s">
        <v>76</v>
      </c>
      <c r="BN406" s="36"/>
      <c r="BO406" s="36"/>
      <c r="BP406" s="36"/>
      <c r="BQ406" s="36"/>
    </row>
    <row r="407" spans="1:69" ht="154.5" customHeight="1">
      <c r="A407" s="36"/>
      <c r="B407" s="36" t="s">
        <v>84</v>
      </c>
      <c r="C407" s="80" t="s">
        <v>846</v>
      </c>
      <c r="D407" s="80" t="s">
        <v>1078</v>
      </c>
      <c r="E407" s="109" t="s">
        <v>2938</v>
      </c>
      <c r="F407" s="146"/>
      <c r="G407" s="146">
        <v>43558</v>
      </c>
      <c r="H407" s="42" t="s">
        <v>2939</v>
      </c>
      <c r="I407" s="36" t="s">
        <v>1751</v>
      </c>
      <c r="J407" s="36" t="s">
        <v>76</v>
      </c>
      <c r="K407" s="42" t="s">
        <v>389</v>
      </c>
      <c r="L407" s="36" t="s">
        <v>549</v>
      </c>
      <c r="M407" s="129">
        <v>43514</v>
      </c>
      <c r="N407" s="85" t="s">
        <v>339</v>
      </c>
      <c r="O407" s="85" t="s">
        <v>76</v>
      </c>
      <c r="P407" s="36" t="s">
        <v>1752</v>
      </c>
      <c r="Q407" s="36" t="s">
        <v>131</v>
      </c>
      <c r="R407" s="36" t="s">
        <v>1753</v>
      </c>
      <c r="S407" s="36" t="s">
        <v>1674</v>
      </c>
      <c r="T407" s="106">
        <v>71681026.859999999</v>
      </c>
      <c r="U407" s="107"/>
      <c r="V407" s="106"/>
      <c r="W407" s="211"/>
      <c r="X407" s="145"/>
      <c r="Y407" s="36" t="s">
        <v>1114</v>
      </c>
      <c r="Z407" s="36" t="s">
        <v>1076</v>
      </c>
      <c r="AA407" s="36" t="s">
        <v>1076</v>
      </c>
      <c r="AB407" s="36" t="s">
        <v>1367</v>
      </c>
      <c r="AC407" s="36" t="s">
        <v>2940</v>
      </c>
      <c r="AD407" s="36" t="s">
        <v>1754</v>
      </c>
      <c r="AE407" s="36" t="s">
        <v>1945</v>
      </c>
      <c r="AF407" s="36" t="s">
        <v>829</v>
      </c>
      <c r="AG407" s="36" t="s">
        <v>85</v>
      </c>
      <c r="AH407" s="129">
        <v>43789</v>
      </c>
      <c r="AI407" s="36" t="s">
        <v>547</v>
      </c>
      <c r="AJ407" s="43" t="s">
        <v>84</v>
      </c>
      <c r="AK407" s="44">
        <v>2000000</v>
      </c>
      <c r="AL407" s="43" t="s">
        <v>76</v>
      </c>
      <c r="AM407" s="36" t="s">
        <v>1106</v>
      </c>
      <c r="AN407" s="36" t="s">
        <v>2941</v>
      </c>
      <c r="AO407" s="36" t="s">
        <v>1757</v>
      </c>
      <c r="AP407" s="143"/>
      <c r="AQ407" s="143">
        <v>43817</v>
      </c>
      <c r="AR407" s="36" t="s">
        <v>2942</v>
      </c>
      <c r="AS407" s="36" t="s">
        <v>76</v>
      </c>
      <c r="AT407" s="36" t="s">
        <v>76</v>
      </c>
      <c r="AU407" s="44" t="s">
        <v>76</v>
      </c>
      <c r="AV407" s="44"/>
      <c r="AW407" s="36">
        <v>2019002064</v>
      </c>
      <c r="AX407" s="36"/>
      <c r="AY407" s="36"/>
      <c r="AZ407" s="36"/>
      <c r="BA407" s="143">
        <v>43819</v>
      </c>
      <c r="BB407" s="143"/>
      <c r="BC407" s="36"/>
      <c r="BD407" s="36"/>
      <c r="BE407" s="36">
        <v>2019017763</v>
      </c>
      <c r="BF407" s="36"/>
      <c r="BG407" s="36" t="s">
        <v>1758</v>
      </c>
      <c r="BH407" s="36">
        <v>2000000</v>
      </c>
      <c r="BI407" s="36" t="s">
        <v>76</v>
      </c>
      <c r="BJ407" s="36">
        <v>2000000</v>
      </c>
      <c r="BK407" s="143">
        <v>43830</v>
      </c>
      <c r="BL407" s="36" t="s">
        <v>2943</v>
      </c>
      <c r="BM407" s="143">
        <v>43887</v>
      </c>
      <c r="BN407" s="36"/>
      <c r="BO407" s="36"/>
      <c r="BP407" s="36"/>
      <c r="BQ407" s="36"/>
    </row>
    <row r="408" spans="1:69" ht="154.5" customHeight="1">
      <c r="A408" s="36"/>
      <c r="B408" s="36" t="s">
        <v>84</v>
      </c>
      <c r="C408" s="80" t="s">
        <v>846</v>
      </c>
      <c r="D408" s="80" t="s">
        <v>1078</v>
      </c>
      <c r="E408" s="109" t="s">
        <v>2944</v>
      </c>
      <c r="F408" s="146"/>
      <c r="G408" s="146">
        <v>43740</v>
      </c>
      <c r="H408" s="42" t="s">
        <v>2945</v>
      </c>
      <c r="I408" s="36" t="s">
        <v>1751</v>
      </c>
      <c r="J408" s="36" t="s">
        <v>76</v>
      </c>
      <c r="K408" s="42" t="s">
        <v>389</v>
      </c>
      <c r="L408" s="36" t="s">
        <v>549</v>
      </c>
      <c r="M408" s="129">
        <v>43514</v>
      </c>
      <c r="N408" s="85" t="s">
        <v>339</v>
      </c>
      <c r="O408" s="85" t="s">
        <v>76</v>
      </c>
      <c r="P408" s="36" t="s">
        <v>1752</v>
      </c>
      <c r="Q408" s="36" t="s">
        <v>131</v>
      </c>
      <c r="R408" s="36" t="s">
        <v>1753</v>
      </c>
      <c r="S408" s="36" t="s">
        <v>1674</v>
      </c>
      <c r="T408" s="106">
        <v>165365564.56</v>
      </c>
      <c r="U408" s="107">
        <v>0</v>
      </c>
      <c r="V408" s="106">
        <v>0</v>
      </c>
      <c r="W408" s="135">
        <v>0</v>
      </c>
      <c r="X408" s="145"/>
      <c r="Y408" s="36" t="s">
        <v>1114</v>
      </c>
      <c r="Z408" s="36" t="s">
        <v>1555</v>
      </c>
      <c r="AA408" s="36" t="s">
        <v>1555</v>
      </c>
      <c r="AB408" s="42" t="s">
        <v>80</v>
      </c>
      <c r="AC408" s="36" t="s">
        <v>81</v>
      </c>
      <c r="AD408" s="36" t="s">
        <v>1754</v>
      </c>
      <c r="AE408" s="36" t="s">
        <v>1755</v>
      </c>
      <c r="AF408" s="36" t="s">
        <v>829</v>
      </c>
      <c r="AG408" s="36" t="s">
        <v>85</v>
      </c>
      <c r="AH408" s="129"/>
      <c r="AI408" s="36" t="s">
        <v>547</v>
      </c>
      <c r="AJ408" s="43"/>
      <c r="AK408" s="44">
        <v>11538398</v>
      </c>
      <c r="AL408" s="43" t="s">
        <v>76</v>
      </c>
      <c r="AM408" s="36" t="s">
        <v>1106</v>
      </c>
      <c r="AN408" s="36" t="s">
        <v>2946</v>
      </c>
      <c r="AO408" s="36" t="s">
        <v>2469</v>
      </c>
      <c r="AP408" s="143"/>
      <c r="AQ408" s="143">
        <v>44307</v>
      </c>
      <c r="AR408" s="36" t="s">
        <v>131</v>
      </c>
      <c r="AS408" s="208">
        <v>11538398</v>
      </c>
      <c r="AT408" s="36" t="s">
        <v>76</v>
      </c>
      <c r="AU408" s="44" t="s">
        <v>76</v>
      </c>
      <c r="AV408" s="44"/>
      <c r="AW408" s="36" t="s">
        <v>2947</v>
      </c>
      <c r="AX408" s="36"/>
      <c r="AY408" s="36"/>
      <c r="AZ408" s="36"/>
      <c r="BA408" s="36"/>
      <c r="BB408" s="36"/>
      <c r="BC408" s="36" t="s">
        <v>2948</v>
      </c>
      <c r="BD408" s="36"/>
      <c r="BE408" s="36" t="s">
        <v>2949</v>
      </c>
      <c r="BF408" s="36" t="s">
        <v>1306</v>
      </c>
      <c r="BG408" s="36" t="s">
        <v>2950</v>
      </c>
      <c r="BH408" s="208">
        <v>11538398</v>
      </c>
      <c r="BI408" s="209">
        <v>0</v>
      </c>
      <c r="BJ408" s="36">
        <v>11538398</v>
      </c>
      <c r="BK408" s="143">
        <v>44322</v>
      </c>
      <c r="BL408" s="143">
        <v>44475</v>
      </c>
      <c r="BM408" s="143">
        <v>44434</v>
      </c>
      <c r="BN408" s="36"/>
      <c r="BO408" s="36"/>
      <c r="BP408" s="36"/>
      <c r="BQ408" s="36"/>
    </row>
    <row r="409" spans="1:69" ht="154.5" customHeight="1">
      <c r="A409" s="36"/>
      <c r="B409" s="36" t="s">
        <v>88</v>
      </c>
      <c r="C409" s="80" t="s">
        <v>2951</v>
      </c>
      <c r="D409" s="80" t="s">
        <v>70</v>
      </c>
      <c r="E409" s="109" t="s">
        <v>2952</v>
      </c>
      <c r="F409" s="129"/>
      <c r="G409" s="129">
        <v>44014</v>
      </c>
      <c r="H409" s="36" t="s">
        <v>2953</v>
      </c>
      <c r="I409" s="36" t="s">
        <v>1986</v>
      </c>
      <c r="J409" s="36" t="s">
        <v>76</v>
      </c>
      <c r="K409" s="42" t="s">
        <v>74</v>
      </c>
      <c r="L409" s="36" t="s">
        <v>91</v>
      </c>
      <c r="M409" s="129">
        <v>43907</v>
      </c>
      <c r="N409" s="85" t="s">
        <v>339</v>
      </c>
      <c r="O409" s="85" t="s">
        <v>76</v>
      </c>
      <c r="P409" s="36" t="s">
        <v>1506</v>
      </c>
      <c r="Q409" s="36" t="s">
        <v>131</v>
      </c>
      <c r="R409" s="36" t="s">
        <v>2954</v>
      </c>
      <c r="S409" s="36" t="s">
        <v>1674</v>
      </c>
      <c r="T409" s="147">
        <v>9953675</v>
      </c>
      <c r="U409" s="163">
        <v>1268143650</v>
      </c>
      <c r="V409" s="106">
        <v>0</v>
      </c>
      <c r="W409" s="164" t="s">
        <v>2955</v>
      </c>
      <c r="X409" s="145"/>
      <c r="Y409" s="36" t="s">
        <v>1114</v>
      </c>
      <c r="Z409" s="36" t="s">
        <v>1341</v>
      </c>
      <c r="AA409" s="36" t="s">
        <v>1115</v>
      </c>
      <c r="AB409" s="36" t="s">
        <v>130</v>
      </c>
      <c r="AC409" s="36" t="s">
        <v>95</v>
      </c>
      <c r="AD409" s="36" t="s">
        <v>2956</v>
      </c>
      <c r="AE409" s="36" t="s">
        <v>2957</v>
      </c>
      <c r="AF409" s="36" t="s">
        <v>131</v>
      </c>
      <c r="AG409" s="36" t="s">
        <v>112</v>
      </c>
      <c r="AH409" s="129">
        <v>44967</v>
      </c>
      <c r="AI409" s="36" t="s">
        <v>547</v>
      </c>
      <c r="AJ409" s="43" t="s">
        <v>84</v>
      </c>
      <c r="AK409" s="44">
        <v>110955518</v>
      </c>
      <c r="AL409" s="43">
        <v>106315518</v>
      </c>
      <c r="AM409" s="36" t="s">
        <v>132</v>
      </c>
      <c r="AN409" s="36" t="s">
        <v>2958</v>
      </c>
      <c r="AO409" s="36" t="s">
        <v>1757</v>
      </c>
      <c r="AP409" s="143">
        <v>45248</v>
      </c>
      <c r="AQ409" s="143">
        <v>45069</v>
      </c>
      <c r="AR409" s="36" t="s">
        <v>131</v>
      </c>
      <c r="AS409" s="36" t="s">
        <v>2959</v>
      </c>
      <c r="AT409" s="36"/>
      <c r="AU409" s="44">
        <v>4640000</v>
      </c>
      <c r="AV409" s="44" t="s">
        <v>2960</v>
      </c>
      <c r="AW409" s="36" t="s">
        <v>2961</v>
      </c>
      <c r="AX409" s="36" t="s">
        <v>2962</v>
      </c>
      <c r="AY409" s="36" t="s">
        <v>2963</v>
      </c>
      <c r="AZ409" s="89">
        <v>45167</v>
      </c>
      <c r="BA409" s="36" t="s">
        <v>2964</v>
      </c>
      <c r="BB409" s="36" t="s">
        <v>132</v>
      </c>
      <c r="BC409" s="36" t="s">
        <v>132</v>
      </c>
      <c r="BD409" s="36" t="s">
        <v>132</v>
      </c>
      <c r="BE409" s="36" t="s">
        <v>132</v>
      </c>
      <c r="BF409" s="36"/>
      <c r="BG409" s="36"/>
      <c r="BH409" s="36"/>
      <c r="BI409" s="36"/>
      <c r="BJ409" s="36"/>
      <c r="BK409" s="36"/>
      <c r="BL409" s="36"/>
      <c r="BM409" s="36"/>
      <c r="BN409" s="36"/>
      <c r="BO409" s="36"/>
      <c r="BP409" s="36"/>
      <c r="BQ409" s="36"/>
    </row>
    <row r="410" spans="1:69" ht="154.5" customHeight="1">
      <c r="A410" s="36"/>
      <c r="B410" s="36" t="s">
        <v>88</v>
      </c>
      <c r="C410" s="80" t="s">
        <v>2965</v>
      </c>
      <c r="D410" s="80" t="s">
        <v>70</v>
      </c>
      <c r="E410" s="109" t="s">
        <v>2966</v>
      </c>
      <c r="F410" s="42">
        <v>2019</v>
      </c>
      <c r="G410" s="146">
        <v>43518</v>
      </c>
      <c r="H410" s="42" t="s">
        <v>2967</v>
      </c>
      <c r="I410" s="36" t="s">
        <v>2850</v>
      </c>
      <c r="J410" s="36" t="s">
        <v>76</v>
      </c>
      <c r="K410" s="42" t="s">
        <v>74</v>
      </c>
      <c r="L410" s="36" t="s">
        <v>120</v>
      </c>
      <c r="M410" s="129">
        <v>43518</v>
      </c>
      <c r="N410" s="85" t="s">
        <v>208</v>
      </c>
      <c r="O410" s="85" t="s">
        <v>76</v>
      </c>
      <c r="P410" s="36" t="s">
        <v>1247</v>
      </c>
      <c r="Q410" s="36" t="s">
        <v>131</v>
      </c>
      <c r="R410" s="36" t="s">
        <v>2968</v>
      </c>
      <c r="S410" s="36" t="s">
        <v>2969</v>
      </c>
      <c r="T410" s="106">
        <v>0</v>
      </c>
      <c r="U410" s="107">
        <v>0</v>
      </c>
      <c r="V410" s="106">
        <v>0</v>
      </c>
      <c r="W410" s="211">
        <v>0</v>
      </c>
      <c r="X410" s="145" t="s">
        <v>818</v>
      </c>
      <c r="Y410" s="36" t="s">
        <v>1114</v>
      </c>
      <c r="Z410" s="36" t="s">
        <v>279</v>
      </c>
      <c r="AA410" s="36" t="s">
        <v>279</v>
      </c>
      <c r="AB410" s="36" t="s">
        <v>109</v>
      </c>
      <c r="AC410" s="36" t="s">
        <v>101</v>
      </c>
      <c r="AD410" s="36" t="s">
        <v>1294</v>
      </c>
      <c r="AE410" s="36" t="s">
        <v>2970</v>
      </c>
      <c r="AF410" s="36" t="s">
        <v>131</v>
      </c>
      <c r="AG410" s="36" t="s">
        <v>225</v>
      </c>
      <c r="AH410" s="129">
        <v>44691</v>
      </c>
      <c r="AI410" s="36" t="s">
        <v>87</v>
      </c>
      <c r="AJ410" s="43" t="s">
        <v>88</v>
      </c>
      <c r="AK410" s="44" t="s">
        <v>76</v>
      </c>
      <c r="AL410" s="44" t="s">
        <v>76</v>
      </c>
      <c r="AM410" s="44" t="s">
        <v>76</v>
      </c>
      <c r="AN410" s="44" t="s">
        <v>76</v>
      </c>
      <c r="AO410" s="44" t="s">
        <v>76</v>
      </c>
      <c r="AP410" s="44" t="s">
        <v>76</v>
      </c>
      <c r="AQ410" s="44" t="s">
        <v>76</v>
      </c>
      <c r="AR410" s="44" t="s">
        <v>76</v>
      </c>
      <c r="AS410" s="44" t="s">
        <v>76</v>
      </c>
      <c r="AT410" s="44" t="s">
        <v>76</v>
      </c>
      <c r="AU410" s="44" t="s">
        <v>76</v>
      </c>
      <c r="AV410" s="44"/>
      <c r="AW410" s="44" t="s">
        <v>76</v>
      </c>
      <c r="AX410" s="44"/>
      <c r="AY410" s="44" t="s">
        <v>76</v>
      </c>
      <c r="AZ410" s="44"/>
      <c r="BA410" s="44" t="s">
        <v>76</v>
      </c>
      <c r="BB410" s="44"/>
      <c r="BC410" s="44" t="s">
        <v>76</v>
      </c>
      <c r="BD410" s="44"/>
      <c r="BE410" s="44" t="s">
        <v>76</v>
      </c>
      <c r="BF410" s="44" t="s">
        <v>76</v>
      </c>
      <c r="BG410" s="44" t="s">
        <v>76</v>
      </c>
      <c r="BH410" s="44" t="s">
        <v>76</v>
      </c>
      <c r="BI410" s="44" t="s">
        <v>76</v>
      </c>
      <c r="BJ410" s="44" t="s">
        <v>76</v>
      </c>
      <c r="BK410" s="44" t="s">
        <v>76</v>
      </c>
      <c r="BL410" s="44" t="s">
        <v>76</v>
      </c>
      <c r="BM410" s="44" t="s">
        <v>76</v>
      </c>
      <c r="BN410" s="36"/>
      <c r="BO410" s="36"/>
      <c r="BP410" s="36"/>
      <c r="BQ410" s="36"/>
    </row>
    <row r="411" spans="1:69" ht="154.5" customHeight="1">
      <c r="A411" s="36"/>
      <c r="B411" s="36" t="s">
        <v>88</v>
      </c>
      <c r="C411" s="80" t="s">
        <v>2971</v>
      </c>
      <c r="D411" s="80" t="s">
        <v>70</v>
      </c>
      <c r="E411" s="109" t="s">
        <v>2972</v>
      </c>
      <c r="F411" s="42">
        <v>2018</v>
      </c>
      <c r="G411" s="146">
        <v>43427</v>
      </c>
      <c r="H411" s="42" t="s">
        <v>2973</v>
      </c>
      <c r="I411" s="36" t="s">
        <v>2974</v>
      </c>
      <c r="J411" s="36" t="s">
        <v>2975</v>
      </c>
      <c r="K411" s="42" t="s">
        <v>74</v>
      </c>
      <c r="L411" s="36" t="s">
        <v>75</v>
      </c>
      <c r="M411" s="129">
        <v>43122</v>
      </c>
      <c r="N411" s="85" t="s">
        <v>360</v>
      </c>
      <c r="O411" s="125">
        <v>1</v>
      </c>
      <c r="P411" s="36" t="s">
        <v>1151</v>
      </c>
      <c r="Q411" s="36" t="s">
        <v>131</v>
      </c>
      <c r="R411" s="36" t="s">
        <v>2976</v>
      </c>
      <c r="S411" s="36" t="s">
        <v>1527</v>
      </c>
      <c r="T411" s="106">
        <v>0</v>
      </c>
      <c r="U411" s="107">
        <v>0</v>
      </c>
      <c r="V411" s="106">
        <v>0</v>
      </c>
      <c r="W411" s="211">
        <v>0</v>
      </c>
      <c r="X411" s="145" t="s">
        <v>77</v>
      </c>
      <c r="Y411" s="36" t="s">
        <v>1114</v>
      </c>
      <c r="Z411" s="36" t="s">
        <v>1115</v>
      </c>
      <c r="AA411" s="36" t="s">
        <v>1115</v>
      </c>
      <c r="AB411" s="36" t="s">
        <v>109</v>
      </c>
      <c r="AC411" s="36" t="s">
        <v>101</v>
      </c>
      <c r="AD411" s="36" t="s">
        <v>2977</v>
      </c>
      <c r="AE411" s="36" t="s">
        <v>444</v>
      </c>
      <c r="AF411" s="36" t="s">
        <v>131</v>
      </c>
      <c r="AG411" s="36" t="s">
        <v>85</v>
      </c>
      <c r="AH411" s="129"/>
      <c r="AI411" s="36" t="s">
        <v>87</v>
      </c>
      <c r="AJ411" s="43" t="s">
        <v>88</v>
      </c>
      <c r="AK411" s="43" t="s">
        <v>76</v>
      </c>
      <c r="AL411" s="43" t="s">
        <v>76</v>
      </c>
      <c r="AM411" s="43" t="s">
        <v>76</v>
      </c>
      <c r="AN411" s="43" t="s">
        <v>76</v>
      </c>
      <c r="AO411" s="43" t="s">
        <v>76</v>
      </c>
      <c r="AP411" s="43" t="s">
        <v>76</v>
      </c>
      <c r="AQ411" s="43" t="s">
        <v>76</v>
      </c>
      <c r="AR411" s="43" t="s">
        <v>76</v>
      </c>
      <c r="AS411" s="43" t="s">
        <v>76</v>
      </c>
      <c r="AT411" s="43" t="s">
        <v>76</v>
      </c>
      <c r="AU411" s="43" t="s">
        <v>76</v>
      </c>
      <c r="AV411" s="43"/>
      <c r="AW411" s="43" t="s">
        <v>76</v>
      </c>
      <c r="AX411" s="43"/>
      <c r="AY411" s="43" t="s">
        <v>76</v>
      </c>
      <c r="AZ411" s="43"/>
      <c r="BA411" s="43" t="s">
        <v>76</v>
      </c>
      <c r="BB411" s="43"/>
      <c r="BC411" s="43" t="s">
        <v>76</v>
      </c>
      <c r="BD411" s="43"/>
      <c r="BE411" s="43" t="s">
        <v>76</v>
      </c>
      <c r="BF411" s="43" t="s">
        <v>76</v>
      </c>
      <c r="BG411" s="43" t="s">
        <v>76</v>
      </c>
      <c r="BH411" s="43" t="s">
        <v>76</v>
      </c>
      <c r="BI411" s="43" t="s">
        <v>76</v>
      </c>
      <c r="BJ411" s="43" t="s">
        <v>76</v>
      </c>
      <c r="BK411" s="43" t="s">
        <v>76</v>
      </c>
      <c r="BL411" s="43" t="s">
        <v>76</v>
      </c>
      <c r="BM411" s="43" t="s">
        <v>76</v>
      </c>
      <c r="BN411" s="43" t="s">
        <v>76</v>
      </c>
      <c r="BO411" s="43" t="s">
        <v>76</v>
      </c>
      <c r="BP411" s="43" t="s">
        <v>76</v>
      </c>
      <c r="BQ411" s="36"/>
    </row>
    <row r="412" spans="1:69" ht="154.5" customHeight="1">
      <c r="A412" s="36"/>
      <c r="B412" s="36" t="s">
        <v>88</v>
      </c>
      <c r="C412" s="80" t="s">
        <v>2978</v>
      </c>
      <c r="D412" s="80" t="s">
        <v>70</v>
      </c>
      <c r="E412" s="109" t="s">
        <v>2979</v>
      </c>
      <c r="F412" s="42">
        <v>2018</v>
      </c>
      <c r="G412" s="146">
        <v>43493</v>
      </c>
      <c r="H412" s="42" t="s">
        <v>2980</v>
      </c>
      <c r="I412" s="36" t="s">
        <v>2570</v>
      </c>
      <c r="J412" s="36" t="s">
        <v>76</v>
      </c>
      <c r="K412" s="42" t="s">
        <v>74</v>
      </c>
      <c r="L412" s="36" t="s">
        <v>331</v>
      </c>
      <c r="M412" s="129">
        <v>43489</v>
      </c>
      <c r="N412" s="85" t="s">
        <v>360</v>
      </c>
      <c r="O412" s="85" t="s">
        <v>76</v>
      </c>
      <c r="P412" s="36" t="s">
        <v>1752</v>
      </c>
      <c r="Q412" s="36" t="s">
        <v>131</v>
      </c>
      <c r="R412" s="36" t="s">
        <v>2981</v>
      </c>
      <c r="S412" s="36" t="s">
        <v>2982</v>
      </c>
      <c r="T412" s="106">
        <v>99373920</v>
      </c>
      <c r="U412" s="107">
        <v>139200000</v>
      </c>
      <c r="V412" s="106">
        <v>119237126</v>
      </c>
      <c r="W412" s="135">
        <v>0</v>
      </c>
      <c r="X412" s="145" t="s">
        <v>472</v>
      </c>
      <c r="Y412" s="36" t="s">
        <v>1114</v>
      </c>
      <c r="Z412" s="36" t="s">
        <v>279</v>
      </c>
      <c r="AA412" s="36" t="s">
        <v>279</v>
      </c>
      <c r="AB412" s="36" t="s">
        <v>100</v>
      </c>
      <c r="AC412" s="36" t="s">
        <v>429</v>
      </c>
      <c r="AD412" s="36" t="s">
        <v>2983</v>
      </c>
      <c r="AE412" s="36" t="s">
        <v>1945</v>
      </c>
      <c r="AF412" s="36" t="s">
        <v>131</v>
      </c>
      <c r="AG412" s="36" t="s">
        <v>112</v>
      </c>
      <c r="AH412" s="129"/>
      <c r="AI412" s="36" t="s">
        <v>87</v>
      </c>
      <c r="AJ412" s="43" t="s">
        <v>88</v>
      </c>
      <c r="AK412" s="44" t="s">
        <v>76</v>
      </c>
      <c r="AL412" s="44" t="s">
        <v>76</v>
      </c>
      <c r="AM412" s="44" t="s">
        <v>76</v>
      </c>
      <c r="AN412" s="44" t="s">
        <v>76</v>
      </c>
      <c r="AO412" s="44" t="s">
        <v>76</v>
      </c>
      <c r="AP412" s="44" t="s">
        <v>76</v>
      </c>
      <c r="AQ412" s="44" t="s">
        <v>76</v>
      </c>
      <c r="AR412" s="44" t="s">
        <v>76</v>
      </c>
      <c r="AS412" s="44" t="s">
        <v>76</v>
      </c>
      <c r="AT412" s="44" t="s">
        <v>76</v>
      </c>
      <c r="AU412" s="44" t="s">
        <v>76</v>
      </c>
      <c r="AV412" s="44"/>
      <c r="AW412" s="44" t="s">
        <v>76</v>
      </c>
      <c r="AX412" s="44"/>
      <c r="AY412" s="44" t="s">
        <v>76</v>
      </c>
      <c r="AZ412" s="44"/>
      <c r="BA412" s="44" t="s">
        <v>76</v>
      </c>
      <c r="BB412" s="44"/>
      <c r="BC412" s="44" t="s">
        <v>76</v>
      </c>
      <c r="BD412" s="44"/>
      <c r="BE412" s="44" t="s">
        <v>76</v>
      </c>
      <c r="BF412" s="44" t="s">
        <v>76</v>
      </c>
      <c r="BG412" s="44" t="s">
        <v>76</v>
      </c>
      <c r="BH412" s="44" t="s">
        <v>76</v>
      </c>
      <c r="BI412" s="44" t="s">
        <v>76</v>
      </c>
      <c r="BJ412" s="44" t="s">
        <v>76</v>
      </c>
      <c r="BK412" s="44" t="s">
        <v>76</v>
      </c>
      <c r="BL412" s="44" t="s">
        <v>76</v>
      </c>
      <c r="BM412" s="44" t="s">
        <v>76</v>
      </c>
      <c r="BN412" s="36"/>
      <c r="BO412" s="36"/>
      <c r="BP412" s="36"/>
      <c r="BQ412" s="36"/>
    </row>
    <row r="413" spans="1:69" ht="154.5" customHeight="1">
      <c r="A413" s="36"/>
      <c r="B413" s="36" t="s">
        <v>88</v>
      </c>
      <c r="C413" s="80" t="s">
        <v>2984</v>
      </c>
      <c r="D413" s="80" t="s">
        <v>70</v>
      </c>
      <c r="E413" s="109" t="s">
        <v>2985</v>
      </c>
      <c r="F413" s="42">
        <v>2019</v>
      </c>
      <c r="G413" s="146">
        <v>43523</v>
      </c>
      <c r="H413" s="42" t="s">
        <v>2986</v>
      </c>
      <c r="I413" s="36" t="s">
        <v>1238</v>
      </c>
      <c r="J413" s="36" t="s">
        <v>1972</v>
      </c>
      <c r="K413" s="42" t="s">
        <v>74</v>
      </c>
      <c r="L413" s="36" t="s">
        <v>141</v>
      </c>
      <c r="M413" s="129">
        <v>43522</v>
      </c>
      <c r="N413" s="85" t="s">
        <v>208</v>
      </c>
      <c r="O413" s="125">
        <v>0.2</v>
      </c>
      <c r="P413" s="36" t="s">
        <v>1151</v>
      </c>
      <c r="Q413" s="36" t="s">
        <v>131</v>
      </c>
      <c r="R413" s="36" t="s">
        <v>2987</v>
      </c>
      <c r="S413" s="36" t="s">
        <v>1042</v>
      </c>
      <c r="T413" s="106">
        <v>9106755880</v>
      </c>
      <c r="U413" s="163">
        <v>12342651310.049999</v>
      </c>
      <c r="V413" s="147">
        <v>2275320911</v>
      </c>
      <c r="W413" s="135">
        <v>0</v>
      </c>
      <c r="X413" s="145" t="s">
        <v>254</v>
      </c>
      <c r="Y413" s="36" t="s">
        <v>1114</v>
      </c>
      <c r="Z413" s="36" t="s">
        <v>1102</v>
      </c>
      <c r="AA413" s="36" t="s">
        <v>2988</v>
      </c>
      <c r="AB413" s="36" t="s">
        <v>100</v>
      </c>
      <c r="AC413" s="36" t="s">
        <v>429</v>
      </c>
      <c r="AD413" s="36" t="s">
        <v>2404</v>
      </c>
      <c r="AE413" s="36" t="s">
        <v>1117</v>
      </c>
      <c r="AF413" s="36" t="s">
        <v>131</v>
      </c>
      <c r="AG413" s="36" t="s">
        <v>225</v>
      </c>
      <c r="AH413" s="129">
        <v>44960</v>
      </c>
      <c r="AI413" s="36" t="s">
        <v>2933</v>
      </c>
      <c r="AJ413" s="43" t="s">
        <v>88</v>
      </c>
      <c r="AK413" s="44" t="s">
        <v>76</v>
      </c>
      <c r="AL413" s="44" t="s">
        <v>76</v>
      </c>
      <c r="AM413" s="44" t="s">
        <v>76</v>
      </c>
      <c r="AN413" s="44" t="s">
        <v>76</v>
      </c>
      <c r="AO413" s="44" t="s">
        <v>76</v>
      </c>
      <c r="AP413" s="44" t="s">
        <v>76</v>
      </c>
      <c r="AQ413" s="44" t="s">
        <v>76</v>
      </c>
      <c r="AR413" s="44" t="s">
        <v>76</v>
      </c>
      <c r="AS413" s="44" t="s">
        <v>76</v>
      </c>
      <c r="AT413" s="44" t="s">
        <v>76</v>
      </c>
      <c r="AU413" s="44" t="s">
        <v>76</v>
      </c>
      <c r="AV413" s="44"/>
      <c r="AW413" s="44" t="s">
        <v>76</v>
      </c>
      <c r="AX413" s="44"/>
      <c r="AY413" s="44" t="s">
        <v>76</v>
      </c>
      <c r="AZ413" s="44"/>
      <c r="BA413" s="44" t="s">
        <v>76</v>
      </c>
      <c r="BB413" s="44"/>
      <c r="BC413" s="44" t="s">
        <v>76</v>
      </c>
      <c r="BD413" s="44"/>
      <c r="BE413" s="44" t="s">
        <v>76</v>
      </c>
      <c r="BF413" s="44" t="s">
        <v>76</v>
      </c>
      <c r="BG413" s="44" t="s">
        <v>76</v>
      </c>
      <c r="BH413" s="44" t="s">
        <v>76</v>
      </c>
      <c r="BI413" s="44" t="s">
        <v>76</v>
      </c>
      <c r="BJ413" s="44" t="s">
        <v>76</v>
      </c>
      <c r="BK413" s="44" t="s">
        <v>76</v>
      </c>
      <c r="BL413" s="44" t="s">
        <v>76</v>
      </c>
      <c r="BM413" s="44" t="s">
        <v>76</v>
      </c>
      <c r="BN413" s="36"/>
      <c r="BO413" s="36"/>
      <c r="BP413" s="36"/>
      <c r="BQ413" s="36"/>
    </row>
    <row r="414" spans="1:69" ht="154.5" customHeight="1">
      <c r="A414" s="36"/>
      <c r="B414" s="36" t="s">
        <v>88</v>
      </c>
      <c r="C414" s="80" t="s">
        <v>2989</v>
      </c>
      <c r="D414" s="80" t="s">
        <v>70</v>
      </c>
      <c r="E414" s="109" t="s">
        <v>2990</v>
      </c>
      <c r="F414" s="42">
        <v>2019</v>
      </c>
      <c r="G414" s="146">
        <v>43532</v>
      </c>
      <c r="H414" s="42" t="s">
        <v>2991</v>
      </c>
      <c r="I414" s="36" t="s">
        <v>2992</v>
      </c>
      <c r="J414" s="36" t="s">
        <v>76</v>
      </c>
      <c r="K414" s="42" t="s">
        <v>74</v>
      </c>
      <c r="L414" s="36" t="s">
        <v>331</v>
      </c>
      <c r="M414" s="129">
        <v>43531</v>
      </c>
      <c r="N414" s="85" t="s">
        <v>339</v>
      </c>
      <c r="O414" s="85" t="s">
        <v>76</v>
      </c>
      <c r="P414" s="36" t="s">
        <v>2993</v>
      </c>
      <c r="Q414" s="36" t="s">
        <v>131</v>
      </c>
      <c r="R414" s="36" t="s">
        <v>2994</v>
      </c>
      <c r="S414" s="36" t="s">
        <v>2995</v>
      </c>
      <c r="T414" s="106">
        <v>1382798280</v>
      </c>
      <c r="U414" s="107">
        <v>1865457497.47</v>
      </c>
      <c r="V414" s="106"/>
      <c r="W414" s="135">
        <v>1792561357</v>
      </c>
      <c r="X414" s="145" t="s">
        <v>472</v>
      </c>
      <c r="Y414" s="36" t="s">
        <v>1011</v>
      </c>
      <c r="Z414" s="36" t="s">
        <v>1144</v>
      </c>
      <c r="AA414" s="36" t="s">
        <v>2996</v>
      </c>
      <c r="AB414" s="36" t="s">
        <v>100</v>
      </c>
      <c r="AC414" s="36" t="s">
        <v>429</v>
      </c>
      <c r="AD414" s="36" t="s">
        <v>1793</v>
      </c>
      <c r="AE414" s="36" t="s">
        <v>2997</v>
      </c>
      <c r="AF414" s="36" t="s">
        <v>131</v>
      </c>
      <c r="AG414" s="36" t="s">
        <v>112</v>
      </c>
      <c r="AH414" s="129">
        <v>45149</v>
      </c>
      <c r="AI414" s="36" t="s">
        <v>301</v>
      </c>
      <c r="AJ414" s="43" t="s">
        <v>88</v>
      </c>
      <c r="AK414" s="44">
        <v>27941949</v>
      </c>
      <c r="AL414" s="44" t="s">
        <v>76</v>
      </c>
      <c r="AM414" s="44" t="s">
        <v>76</v>
      </c>
      <c r="AN414" s="44" t="s">
        <v>76</v>
      </c>
      <c r="AO414" s="44" t="s">
        <v>76</v>
      </c>
      <c r="AP414" s="44" t="s">
        <v>76</v>
      </c>
      <c r="AQ414" s="44" t="s">
        <v>76</v>
      </c>
      <c r="AR414" s="44" t="s">
        <v>76</v>
      </c>
      <c r="AS414" s="44" t="s">
        <v>76</v>
      </c>
      <c r="AT414" s="44">
        <v>27941949</v>
      </c>
      <c r="AU414" s="44">
        <v>27941949</v>
      </c>
      <c r="AV414" s="44">
        <v>2025004719</v>
      </c>
      <c r="AW414" s="44" t="s">
        <v>76</v>
      </c>
      <c r="AX414" s="44" t="s">
        <v>2998</v>
      </c>
      <c r="AY414" s="44" t="s">
        <v>76</v>
      </c>
      <c r="AZ414" s="44" t="s">
        <v>2998</v>
      </c>
      <c r="BA414" s="44" t="s">
        <v>76</v>
      </c>
      <c r="BB414" s="44">
        <v>2025006621</v>
      </c>
      <c r="BC414" s="44" t="s">
        <v>76</v>
      </c>
      <c r="BD414" s="44" t="s">
        <v>2999</v>
      </c>
      <c r="BE414" s="44" t="s">
        <v>76</v>
      </c>
      <c r="BF414" s="44" t="s">
        <v>2045</v>
      </c>
      <c r="BG414" s="44" t="s">
        <v>2992</v>
      </c>
      <c r="BH414" s="44" t="s">
        <v>76</v>
      </c>
      <c r="BI414" s="44" t="s">
        <v>76</v>
      </c>
      <c r="BJ414" s="44" t="s">
        <v>76</v>
      </c>
      <c r="BK414" s="44" t="s">
        <v>76</v>
      </c>
      <c r="BL414" s="44" t="s">
        <v>76</v>
      </c>
      <c r="BM414" s="44" t="s">
        <v>76</v>
      </c>
      <c r="BN414" s="36"/>
      <c r="BO414" s="36"/>
      <c r="BP414" s="36"/>
      <c r="BQ414" s="36"/>
    </row>
    <row r="415" spans="1:69" ht="154.5" customHeight="1">
      <c r="A415" s="36"/>
      <c r="B415" s="36" t="s">
        <v>88</v>
      </c>
      <c r="C415" s="80" t="s">
        <v>3000</v>
      </c>
      <c r="D415" s="80" t="s">
        <v>70</v>
      </c>
      <c r="E415" s="109" t="s">
        <v>3001</v>
      </c>
      <c r="F415" s="42">
        <v>2018</v>
      </c>
      <c r="G415" s="146">
        <v>43384</v>
      </c>
      <c r="H415" s="42" t="s">
        <v>2434</v>
      </c>
      <c r="I415" s="36" t="s">
        <v>1892</v>
      </c>
      <c r="J415" s="36" t="s">
        <v>76</v>
      </c>
      <c r="K415" s="42" t="s">
        <v>389</v>
      </c>
      <c r="L415" s="36" t="s">
        <v>1217</v>
      </c>
      <c r="M415" s="129">
        <v>43383</v>
      </c>
      <c r="N415" s="85" t="s">
        <v>360</v>
      </c>
      <c r="O415" s="85" t="s">
        <v>76</v>
      </c>
      <c r="P415" s="36" t="s">
        <v>404</v>
      </c>
      <c r="Q415" s="36" t="s">
        <v>131</v>
      </c>
      <c r="R415" s="36" t="s">
        <v>3002</v>
      </c>
      <c r="S415" s="36" t="s">
        <v>3003</v>
      </c>
      <c r="T415" s="106">
        <v>38033772</v>
      </c>
      <c r="U415" s="107">
        <v>52536829.439999998</v>
      </c>
      <c r="V415" s="106">
        <v>47274935</v>
      </c>
      <c r="W415" s="135">
        <v>0</v>
      </c>
      <c r="X415" s="145" t="s">
        <v>818</v>
      </c>
      <c r="Y415" s="36" t="s">
        <v>1114</v>
      </c>
      <c r="Z415" s="36" t="s">
        <v>1555</v>
      </c>
      <c r="AA415" s="36" t="s">
        <v>1555</v>
      </c>
      <c r="AB415" s="42" t="s">
        <v>80</v>
      </c>
      <c r="AC415" s="36" t="s">
        <v>81</v>
      </c>
      <c r="AD415" s="36" t="s">
        <v>3004</v>
      </c>
      <c r="AE415" s="36" t="s">
        <v>3005</v>
      </c>
      <c r="AF415" s="36" t="s">
        <v>131</v>
      </c>
      <c r="AG415" s="36" t="s">
        <v>85</v>
      </c>
      <c r="AH415" s="129"/>
      <c r="AI415" s="36" t="s">
        <v>87</v>
      </c>
      <c r="AJ415" s="43" t="s">
        <v>88</v>
      </c>
      <c r="AK415" s="44" t="s">
        <v>76</v>
      </c>
      <c r="AL415" s="44" t="s">
        <v>76</v>
      </c>
      <c r="AM415" s="44" t="s">
        <v>76</v>
      </c>
      <c r="AN415" s="44" t="s">
        <v>76</v>
      </c>
      <c r="AO415" s="44" t="s">
        <v>76</v>
      </c>
      <c r="AP415" s="44" t="s">
        <v>76</v>
      </c>
      <c r="AQ415" s="44" t="s">
        <v>76</v>
      </c>
      <c r="AR415" s="44" t="s">
        <v>76</v>
      </c>
      <c r="AS415" s="44" t="s">
        <v>76</v>
      </c>
      <c r="AT415" s="44" t="s">
        <v>76</v>
      </c>
      <c r="AU415" s="44" t="s">
        <v>76</v>
      </c>
      <c r="AV415" s="44"/>
      <c r="AW415" s="44" t="s">
        <v>76</v>
      </c>
      <c r="AX415" s="44"/>
      <c r="AY415" s="44" t="s">
        <v>76</v>
      </c>
      <c r="AZ415" s="44"/>
      <c r="BA415" s="44" t="s">
        <v>76</v>
      </c>
      <c r="BB415" s="44"/>
      <c r="BC415" s="44" t="s">
        <v>76</v>
      </c>
      <c r="BD415" s="44"/>
      <c r="BE415" s="44" t="s">
        <v>76</v>
      </c>
      <c r="BF415" s="44" t="s">
        <v>76</v>
      </c>
      <c r="BG415" s="44" t="s">
        <v>76</v>
      </c>
      <c r="BH415" s="44" t="s">
        <v>76</v>
      </c>
      <c r="BI415" s="44" t="s">
        <v>76</v>
      </c>
      <c r="BJ415" s="44" t="s">
        <v>76</v>
      </c>
      <c r="BK415" s="44" t="s">
        <v>76</v>
      </c>
      <c r="BL415" s="44" t="s">
        <v>76</v>
      </c>
      <c r="BM415" s="44" t="s">
        <v>76</v>
      </c>
      <c r="BN415" s="36"/>
      <c r="BO415" s="36"/>
      <c r="BP415" s="36"/>
      <c r="BQ415" s="36"/>
    </row>
    <row r="416" spans="1:69" ht="154.5" customHeight="1">
      <c r="A416" s="36"/>
      <c r="B416" s="36" t="s">
        <v>88</v>
      </c>
      <c r="C416" s="80" t="s">
        <v>3006</v>
      </c>
      <c r="D416" s="80" t="s">
        <v>70</v>
      </c>
      <c r="E416" s="109" t="s">
        <v>3007</v>
      </c>
      <c r="F416" s="42">
        <v>2019</v>
      </c>
      <c r="G416" s="146">
        <v>43566</v>
      </c>
      <c r="H416" s="42" t="s">
        <v>1081</v>
      </c>
      <c r="I416" s="36" t="s">
        <v>814</v>
      </c>
      <c r="J416" s="36" t="s">
        <v>3008</v>
      </c>
      <c r="K416" s="42" t="s">
        <v>74</v>
      </c>
      <c r="L416" s="36" t="s">
        <v>75</v>
      </c>
      <c r="M416" s="129">
        <v>43529</v>
      </c>
      <c r="N416" s="85" t="s">
        <v>208</v>
      </c>
      <c r="O416" s="125">
        <v>0.3</v>
      </c>
      <c r="P416" s="36" t="s">
        <v>1151</v>
      </c>
      <c r="Q416" s="36" t="s">
        <v>131</v>
      </c>
      <c r="R416" s="36" t="s">
        <v>3009</v>
      </c>
      <c r="S416" s="36" t="s">
        <v>3010</v>
      </c>
      <c r="T416" s="106">
        <v>0</v>
      </c>
      <c r="U416" s="107">
        <v>0</v>
      </c>
      <c r="V416" s="106">
        <v>0</v>
      </c>
      <c r="W416" s="135">
        <v>0</v>
      </c>
      <c r="X416" s="145" t="s">
        <v>472</v>
      </c>
      <c r="Y416" s="36" t="s">
        <v>1114</v>
      </c>
      <c r="Z416" s="36" t="s">
        <v>3011</v>
      </c>
      <c r="AA416" s="36" t="s">
        <v>3012</v>
      </c>
      <c r="AB416" s="36" t="s">
        <v>100</v>
      </c>
      <c r="AC416" s="36" t="s">
        <v>429</v>
      </c>
      <c r="AD416" s="36" t="s">
        <v>3013</v>
      </c>
      <c r="AE416" s="36" t="s">
        <v>1677</v>
      </c>
      <c r="AF416" s="36" t="s">
        <v>131</v>
      </c>
      <c r="AG416" s="36" t="s">
        <v>225</v>
      </c>
      <c r="AH416" s="129">
        <v>44797</v>
      </c>
      <c r="AI416" s="36" t="s">
        <v>87</v>
      </c>
      <c r="AJ416" s="43" t="s">
        <v>88</v>
      </c>
      <c r="AK416" s="36" t="s">
        <v>76</v>
      </c>
      <c r="AL416" s="36" t="s">
        <v>76</v>
      </c>
      <c r="AM416" s="36" t="s">
        <v>76</v>
      </c>
      <c r="AN416" s="36" t="s">
        <v>76</v>
      </c>
      <c r="AO416" s="36" t="s">
        <v>76</v>
      </c>
      <c r="AP416" s="36" t="s">
        <v>76</v>
      </c>
      <c r="AQ416" s="36" t="s">
        <v>76</v>
      </c>
      <c r="AR416" s="36" t="s">
        <v>76</v>
      </c>
      <c r="AS416" s="36" t="s">
        <v>76</v>
      </c>
      <c r="AT416" s="36" t="s">
        <v>76</v>
      </c>
      <c r="AU416" s="36" t="s">
        <v>76</v>
      </c>
      <c r="AV416" s="36"/>
      <c r="AW416" s="36" t="s">
        <v>76</v>
      </c>
      <c r="AX416" s="36"/>
      <c r="AY416" s="36" t="s">
        <v>76</v>
      </c>
      <c r="AZ416" s="36"/>
      <c r="BA416" s="36" t="s">
        <v>76</v>
      </c>
      <c r="BB416" s="36"/>
      <c r="BC416" s="36" t="s">
        <v>76</v>
      </c>
      <c r="BD416" s="36"/>
      <c r="BE416" s="36" t="s">
        <v>76</v>
      </c>
      <c r="BF416" s="36" t="s">
        <v>76</v>
      </c>
      <c r="BG416" s="36" t="s">
        <v>76</v>
      </c>
      <c r="BH416" s="36" t="s">
        <v>76</v>
      </c>
      <c r="BI416" s="36" t="s">
        <v>76</v>
      </c>
      <c r="BJ416" s="36" t="s">
        <v>76</v>
      </c>
      <c r="BK416" s="36" t="s">
        <v>76</v>
      </c>
      <c r="BL416" s="36" t="s">
        <v>76</v>
      </c>
      <c r="BM416" s="36" t="s">
        <v>76</v>
      </c>
      <c r="BN416" s="36" t="s">
        <v>76</v>
      </c>
      <c r="BO416" s="36"/>
      <c r="BP416" s="36"/>
      <c r="BQ416" s="36"/>
    </row>
    <row r="417" spans="1:69" ht="154.5" customHeight="1">
      <c r="A417" s="36"/>
      <c r="B417" s="36" t="s">
        <v>88</v>
      </c>
      <c r="C417" s="80" t="s">
        <v>3014</v>
      </c>
      <c r="D417" s="80" t="s">
        <v>70</v>
      </c>
      <c r="E417" s="109" t="s">
        <v>3015</v>
      </c>
      <c r="F417" s="42">
        <v>2018</v>
      </c>
      <c r="G417" s="146">
        <v>43403</v>
      </c>
      <c r="H417" s="42" t="s">
        <v>3016</v>
      </c>
      <c r="I417" s="36" t="s">
        <v>2542</v>
      </c>
      <c r="J417" s="36" t="s">
        <v>76</v>
      </c>
      <c r="K417" s="42" t="s">
        <v>74</v>
      </c>
      <c r="L417" s="36" t="s">
        <v>141</v>
      </c>
      <c r="M417" s="129">
        <v>43402</v>
      </c>
      <c r="N417" s="85" t="s">
        <v>208</v>
      </c>
      <c r="O417" s="85" t="s">
        <v>76</v>
      </c>
      <c r="P417" s="36" t="s">
        <v>1850</v>
      </c>
      <c r="Q417" s="36" t="s">
        <v>131</v>
      </c>
      <c r="R417" s="36" t="s">
        <v>3017</v>
      </c>
      <c r="S417" s="36" t="s">
        <v>3018</v>
      </c>
      <c r="T417" s="106">
        <v>133188288</v>
      </c>
      <c r="U417" s="107">
        <v>183345382.58000001</v>
      </c>
      <c r="V417" s="106">
        <v>165520121</v>
      </c>
      <c r="W417" s="135">
        <v>0</v>
      </c>
      <c r="X417" s="145" t="s">
        <v>818</v>
      </c>
      <c r="Y417" s="36" t="s">
        <v>1011</v>
      </c>
      <c r="Z417" s="36" t="s">
        <v>279</v>
      </c>
      <c r="AA417" s="36" t="s">
        <v>1133</v>
      </c>
      <c r="AB417" s="36" t="s">
        <v>100</v>
      </c>
      <c r="AC417" s="36" t="s">
        <v>429</v>
      </c>
      <c r="AD417" s="36" t="s">
        <v>3019</v>
      </c>
      <c r="AE417" s="36" t="s">
        <v>1272</v>
      </c>
      <c r="AF417" s="36" t="s">
        <v>131</v>
      </c>
      <c r="AG417" s="36" t="s">
        <v>225</v>
      </c>
      <c r="AH417" s="129">
        <v>44693</v>
      </c>
      <c r="AI417" s="36" t="s">
        <v>87</v>
      </c>
      <c r="AJ417" s="43" t="s">
        <v>88</v>
      </c>
      <c r="AK417" s="44" t="s">
        <v>76</v>
      </c>
      <c r="AL417" s="44" t="s">
        <v>76</v>
      </c>
      <c r="AM417" s="44" t="s">
        <v>76</v>
      </c>
      <c r="AN417" s="44" t="s">
        <v>76</v>
      </c>
      <c r="AO417" s="44" t="s">
        <v>76</v>
      </c>
      <c r="AP417" s="44" t="s">
        <v>76</v>
      </c>
      <c r="AQ417" s="44" t="s">
        <v>76</v>
      </c>
      <c r="AR417" s="44" t="s">
        <v>76</v>
      </c>
      <c r="AS417" s="44" t="s">
        <v>76</v>
      </c>
      <c r="AT417" s="44" t="s">
        <v>76</v>
      </c>
      <c r="AU417" s="44" t="s">
        <v>76</v>
      </c>
      <c r="AV417" s="44"/>
      <c r="AW417" s="44" t="s">
        <v>76</v>
      </c>
      <c r="AX417" s="44"/>
      <c r="AY417" s="44" t="s">
        <v>76</v>
      </c>
      <c r="AZ417" s="44"/>
      <c r="BA417" s="44" t="s">
        <v>76</v>
      </c>
      <c r="BB417" s="44"/>
      <c r="BC417" s="44" t="s">
        <v>76</v>
      </c>
      <c r="BD417" s="44"/>
      <c r="BE417" s="44" t="s">
        <v>76</v>
      </c>
      <c r="BF417" s="44" t="s">
        <v>76</v>
      </c>
      <c r="BG417" s="44" t="s">
        <v>76</v>
      </c>
      <c r="BH417" s="44" t="s">
        <v>76</v>
      </c>
      <c r="BI417" s="44" t="s">
        <v>76</v>
      </c>
      <c r="BJ417" s="44" t="s">
        <v>76</v>
      </c>
      <c r="BK417" s="44" t="s">
        <v>76</v>
      </c>
      <c r="BL417" s="44" t="s">
        <v>76</v>
      </c>
      <c r="BM417" s="44" t="s">
        <v>76</v>
      </c>
      <c r="BN417" s="36"/>
      <c r="BO417" s="36"/>
      <c r="BP417" s="36"/>
      <c r="BQ417" s="36"/>
    </row>
    <row r="418" spans="1:69" ht="154.5" customHeight="1">
      <c r="A418" s="36"/>
      <c r="B418" s="36" t="s">
        <v>88</v>
      </c>
      <c r="C418" s="80" t="s">
        <v>3020</v>
      </c>
      <c r="D418" s="80" t="s">
        <v>70</v>
      </c>
      <c r="E418" s="109" t="s">
        <v>3021</v>
      </c>
      <c r="F418" s="42">
        <v>2018</v>
      </c>
      <c r="G418" s="146">
        <v>43322</v>
      </c>
      <c r="H418" s="42" t="s">
        <v>3022</v>
      </c>
      <c r="I418" s="36" t="s">
        <v>76</v>
      </c>
      <c r="J418" s="36" t="s">
        <v>3023</v>
      </c>
      <c r="K418" s="42" t="s">
        <v>74</v>
      </c>
      <c r="L418" s="36" t="s">
        <v>75</v>
      </c>
      <c r="M418" s="129">
        <v>43321</v>
      </c>
      <c r="N418" s="85" t="s">
        <v>391</v>
      </c>
      <c r="O418" s="125">
        <v>0.25</v>
      </c>
      <c r="P418" s="36" t="s">
        <v>1100</v>
      </c>
      <c r="Q418" s="36" t="s">
        <v>131</v>
      </c>
      <c r="R418" s="36" t="s">
        <v>3024</v>
      </c>
      <c r="S418" s="36" t="s">
        <v>3025</v>
      </c>
      <c r="T418" s="106">
        <v>0</v>
      </c>
      <c r="U418" s="107">
        <v>0</v>
      </c>
      <c r="V418" s="106">
        <v>0</v>
      </c>
      <c r="W418" s="135">
        <v>0</v>
      </c>
      <c r="X418" s="145" t="s">
        <v>472</v>
      </c>
      <c r="Y418" s="36" t="s">
        <v>1114</v>
      </c>
      <c r="Z418" s="36" t="s">
        <v>1115</v>
      </c>
      <c r="AA418" s="36" t="s">
        <v>1115</v>
      </c>
      <c r="AB418" s="36" t="s">
        <v>100</v>
      </c>
      <c r="AC418" s="36" t="s">
        <v>429</v>
      </c>
      <c r="AD418" s="36" t="s">
        <v>3026</v>
      </c>
      <c r="AE418" s="36" t="s">
        <v>1629</v>
      </c>
      <c r="AF418" s="36" t="s">
        <v>131</v>
      </c>
      <c r="AG418" s="36" t="s">
        <v>300</v>
      </c>
      <c r="AH418" s="129"/>
      <c r="AI418" s="36" t="s">
        <v>87</v>
      </c>
      <c r="AJ418" s="43" t="s">
        <v>88</v>
      </c>
      <c r="AK418" s="36" t="s">
        <v>76</v>
      </c>
      <c r="AL418" s="36" t="s">
        <v>76</v>
      </c>
      <c r="AM418" s="36" t="s">
        <v>76</v>
      </c>
      <c r="AN418" s="36" t="s">
        <v>76</v>
      </c>
      <c r="AO418" s="36" t="s">
        <v>76</v>
      </c>
      <c r="AP418" s="36" t="s">
        <v>76</v>
      </c>
      <c r="AQ418" s="36" t="s">
        <v>76</v>
      </c>
      <c r="AR418" s="36" t="s">
        <v>76</v>
      </c>
      <c r="AS418" s="36" t="s">
        <v>76</v>
      </c>
      <c r="AT418" s="36" t="s">
        <v>76</v>
      </c>
      <c r="AU418" s="36" t="s">
        <v>76</v>
      </c>
      <c r="AV418" s="36"/>
      <c r="AW418" s="36" t="s">
        <v>76</v>
      </c>
      <c r="AX418" s="36"/>
      <c r="AY418" s="36" t="s">
        <v>76</v>
      </c>
      <c r="AZ418" s="36"/>
      <c r="BA418" s="36" t="s">
        <v>76</v>
      </c>
      <c r="BB418" s="36"/>
      <c r="BC418" s="36" t="s">
        <v>76</v>
      </c>
      <c r="BD418" s="36"/>
      <c r="BE418" s="36" t="s">
        <v>76</v>
      </c>
      <c r="BF418" s="36" t="s">
        <v>76</v>
      </c>
      <c r="BG418" s="36" t="s">
        <v>76</v>
      </c>
      <c r="BH418" s="36" t="s">
        <v>76</v>
      </c>
      <c r="BI418" s="36" t="s">
        <v>76</v>
      </c>
      <c r="BJ418" s="36" t="s">
        <v>76</v>
      </c>
      <c r="BK418" s="36" t="s">
        <v>76</v>
      </c>
      <c r="BL418" s="36" t="s">
        <v>76</v>
      </c>
      <c r="BM418" s="36" t="s">
        <v>76</v>
      </c>
      <c r="BN418" s="36"/>
      <c r="BO418" s="36"/>
      <c r="BP418" s="36"/>
      <c r="BQ418" s="36"/>
    </row>
    <row r="419" spans="1:69" ht="74.25" customHeight="1">
      <c r="A419" s="36"/>
      <c r="B419" s="36" t="s">
        <v>88</v>
      </c>
      <c r="C419" s="80" t="s">
        <v>3027</v>
      </c>
      <c r="D419" s="80" t="s">
        <v>1078</v>
      </c>
      <c r="E419" s="109" t="s">
        <v>3028</v>
      </c>
      <c r="F419" s="42">
        <v>2018</v>
      </c>
      <c r="G419" s="146">
        <v>43230</v>
      </c>
      <c r="H419" s="42" t="s">
        <v>513</v>
      </c>
      <c r="I419" s="36" t="s">
        <v>1927</v>
      </c>
      <c r="J419" s="36" t="s">
        <v>76</v>
      </c>
      <c r="K419" s="42" t="s">
        <v>74</v>
      </c>
      <c r="L419" s="36" t="s">
        <v>91</v>
      </c>
      <c r="M419" s="129">
        <v>43285</v>
      </c>
      <c r="N419" s="36" t="s">
        <v>191</v>
      </c>
      <c r="O419" s="85" t="s">
        <v>76</v>
      </c>
      <c r="P419" s="36" t="s">
        <v>76</v>
      </c>
      <c r="Q419" s="36" t="s">
        <v>131</v>
      </c>
      <c r="R419" s="36" t="s">
        <v>3029</v>
      </c>
      <c r="S419" s="36" t="s">
        <v>3030</v>
      </c>
      <c r="T419" s="106">
        <v>44943000</v>
      </c>
      <c r="U419" s="107">
        <v>59964929.159999996</v>
      </c>
      <c r="V419" s="106">
        <v>0</v>
      </c>
      <c r="W419" s="211">
        <v>0</v>
      </c>
      <c r="X419" s="82" t="s">
        <v>76</v>
      </c>
      <c r="Y419" s="36" t="s">
        <v>1114</v>
      </c>
      <c r="Z419" s="36" t="s">
        <v>1572</v>
      </c>
      <c r="AA419" s="36" t="s">
        <v>1572</v>
      </c>
      <c r="AB419" s="42" t="s">
        <v>80</v>
      </c>
      <c r="AC419" s="36" t="s">
        <v>81</v>
      </c>
      <c r="AD419" s="36" t="s">
        <v>3031</v>
      </c>
      <c r="AE419" s="36"/>
      <c r="AF419" s="36" t="s">
        <v>131</v>
      </c>
      <c r="AG419" s="36" t="s">
        <v>225</v>
      </c>
      <c r="AH419" s="129">
        <v>43655</v>
      </c>
      <c r="AI419" s="36" t="s">
        <v>547</v>
      </c>
      <c r="AJ419" s="43" t="s">
        <v>84</v>
      </c>
      <c r="AK419" s="44"/>
      <c r="AL419" s="135">
        <v>44943000</v>
      </c>
      <c r="AM419" s="36" t="s">
        <v>132</v>
      </c>
      <c r="AN419" s="44"/>
      <c r="AO419" s="44"/>
      <c r="AP419" s="44"/>
      <c r="AQ419" s="44"/>
      <c r="AR419" s="36"/>
      <c r="AS419" s="44"/>
      <c r="AT419" s="44"/>
      <c r="AU419" s="44"/>
      <c r="AV419" s="44"/>
      <c r="AW419" s="44"/>
      <c r="AX419" s="44"/>
      <c r="AY419" s="44"/>
      <c r="AZ419" s="44"/>
      <c r="BA419" s="44"/>
      <c r="BB419" s="44"/>
      <c r="BC419" s="44"/>
      <c r="BD419" s="44"/>
      <c r="BE419" s="44"/>
      <c r="BF419" s="44"/>
      <c r="BG419" s="44"/>
      <c r="BH419" s="44"/>
      <c r="BI419" s="44"/>
      <c r="BJ419" s="44"/>
      <c r="BK419" s="44"/>
      <c r="BL419" s="44" t="s">
        <v>3032</v>
      </c>
      <c r="BM419" s="44"/>
      <c r="BN419" s="36"/>
      <c r="BO419" s="36"/>
      <c r="BP419" s="36"/>
      <c r="BQ419" s="36"/>
    </row>
    <row r="420" spans="1:69" ht="154.5" customHeight="1">
      <c r="A420" s="36"/>
      <c r="B420" s="36" t="s">
        <v>84</v>
      </c>
      <c r="C420" s="80" t="s">
        <v>846</v>
      </c>
      <c r="D420" s="80" t="s">
        <v>1078</v>
      </c>
      <c r="E420" s="109" t="s">
        <v>3033</v>
      </c>
      <c r="F420" s="42">
        <v>2018</v>
      </c>
      <c r="G420" s="146">
        <v>43381</v>
      </c>
      <c r="H420" s="42" t="s">
        <v>3034</v>
      </c>
      <c r="I420" s="36" t="s">
        <v>3035</v>
      </c>
      <c r="J420" s="36" t="s">
        <v>76</v>
      </c>
      <c r="K420" s="42" t="s">
        <v>389</v>
      </c>
      <c r="L420" s="36" t="s">
        <v>549</v>
      </c>
      <c r="M420" s="129">
        <v>43349</v>
      </c>
      <c r="N420" s="85" t="s">
        <v>360</v>
      </c>
      <c r="O420" s="85" t="s">
        <v>76</v>
      </c>
      <c r="P420" s="36" t="s">
        <v>3036</v>
      </c>
      <c r="Q420" s="36" t="s">
        <v>131</v>
      </c>
      <c r="R420" s="36" t="s">
        <v>3037</v>
      </c>
      <c r="S420" s="36" t="s">
        <v>1169</v>
      </c>
      <c r="T420" s="106">
        <v>81843704</v>
      </c>
      <c r="U420" s="107">
        <v>0</v>
      </c>
      <c r="V420" s="106">
        <v>0</v>
      </c>
      <c r="W420" s="135">
        <v>0</v>
      </c>
      <c r="X420" s="145"/>
      <c r="Y420" s="36" t="s">
        <v>1114</v>
      </c>
      <c r="Z420" s="36" t="s">
        <v>1555</v>
      </c>
      <c r="AA420" s="36" t="s">
        <v>3038</v>
      </c>
      <c r="AB420" s="36" t="s">
        <v>100</v>
      </c>
      <c r="AC420" s="36" t="s">
        <v>429</v>
      </c>
      <c r="AD420" s="36" t="s">
        <v>3039</v>
      </c>
      <c r="AE420" s="36" t="s">
        <v>2521</v>
      </c>
      <c r="AF420" s="36" t="s">
        <v>131</v>
      </c>
      <c r="AG420" s="36" t="s">
        <v>225</v>
      </c>
      <c r="AH420" s="129">
        <v>44268</v>
      </c>
      <c r="AI420" s="36" t="s">
        <v>547</v>
      </c>
      <c r="AJ420" s="43" t="s">
        <v>84</v>
      </c>
      <c r="AK420" s="44" t="s">
        <v>76</v>
      </c>
      <c r="AL420" s="43" t="s">
        <v>76</v>
      </c>
      <c r="AM420" s="36" t="s">
        <v>76</v>
      </c>
      <c r="AN420" s="43" t="s">
        <v>76</v>
      </c>
      <c r="AO420" s="43" t="s">
        <v>76</v>
      </c>
      <c r="AP420" s="43" t="s">
        <v>76</v>
      </c>
      <c r="AQ420" s="43" t="s">
        <v>76</v>
      </c>
      <c r="AR420" s="36" t="s">
        <v>131</v>
      </c>
      <c r="AS420" s="43" t="s">
        <v>76</v>
      </c>
      <c r="AT420" s="43" t="s">
        <v>76</v>
      </c>
      <c r="AU420" s="44">
        <v>3321114</v>
      </c>
      <c r="AV420" s="44"/>
      <c r="AW420" s="43" t="s">
        <v>76</v>
      </c>
      <c r="AX420" s="43"/>
      <c r="AY420" s="43" t="s">
        <v>76</v>
      </c>
      <c r="AZ420" s="43"/>
      <c r="BA420" s="43" t="s">
        <v>76</v>
      </c>
      <c r="BB420" s="43"/>
      <c r="BC420" s="43" t="s">
        <v>76</v>
      </c>
      <c r="BD420" s="43"/>
      <c r="BE420" s="43" t="s">
        <v>76</v>
      </c>
      <c r="BF420" s="43" t="s">
        <v>76</v>
      </c>
      <c r="BG420" s="43" t="s">
        <v>76</v>
      </c>
      <c r="BH420" s="43" t="s">
        <v>76</v>
      </c>
      <c r="BI420" s="43" t="s">
        <v>76</v>
      </c>
      <c r="BJ420" s="43" t="s">
        <v>76</v>
      </c>
      <c r="BK420" s="43" t="s">
        <v>76</v>
      </c>
      <c r="BL420" s="43" t="s">
        <v>76</v>
      </c>
      <c r="BM420" s="43" t="s">
        <v>76</v>
      </c>
      <c r="BN420" s="36"/>
      <c r="BO420" s="36"/>
      <c r="BP420" s="36"/>
      <c r="BQ420" s="36"/>
    </row>
    <row r="421" spans="1:69" ht="154.5" customHeight="1">
      <c r="A421" s="36"/>
      <c r="B421" s="36" t="s">
        <v>88</v>
      </c>
      <c r="C421" s="80" t="s">
        <v>3040</v>
      </c>
      <c r="D421" s="80" t="s">
        <v>70</v>
      </c>
      <c r="E421" s="109" t="s">
        <v>3041</v>
      </c>
      <c r="F421" s="42">
        <v>2018</v>
      </c>
      <c r="G421" s="146">
        <v>43417</v>
      </c>
      <c r="H421" s="42" t="s">
        <v>3042</v>
      </c>
      <c r="I421" s="36" t="s">
        <v>3043</v>
      </c>
      <c r="J421" s="36" t="s">
        <v>3044</v>
      </c>
      <c r="K421" s="42" t="s">
        <v>389</v>
      </c>
      <c r="L421" s="36" t="s">
        <v>549</v>
      </c>
      <c r="M421" s="129">
        <v>43353</v>
      </c>
      <c r="N421" s="36" t="s">
        <v>339</v>
      </c>
      <c r="O421" s="205">
        <v>0.1</v>
      </c>
      <c r="P421" s="36" t="s">
        <v>1752</v>
      </c>
      <c r="Q421" s="36" t="s">
        <v>131</v>
      </c>
      <c r="R421" s="36" t="s">
        <v>3045</v>
      </c>
      <c r="S421" s="36" t="s">
        <v>1169</v>
      </c>
      <c r="T421" s="106">
        <v>245237957</v>
      </c>
      <c r="U421" s="107">
        <v>337997883.56999999</v>
      </c>
      <c r="V421" s="106">
        <v>0</v>
      </c>
      <c r="W421" s="108">
        <v>30335284</v>
      </c>
      <c r="X421" s="145" t="s">
        <v>254</v>
      </c>
      <c r="Y421" s="36" t="s">
        <v>1114</v>
      </c>
      <c r="Z421" s="36" t="s">
        <v>1675</v>
      </c>
      <c r="AA421" s="36" t="s">
        <v>3038</v>
      </c>
      <c r="AB421" s="36" t="s">
        <v>109</v>
      </c>
      <c r="AC421" s="36" t="s">
        <v>101</v>
      </c>
      <c r="AD421" s="36" t="s">
        <v>3046</v>
      </c>
      <c r="AE421" s="36" t="s">
        <v>2521</v>
      </c>
      <c r="AF421" s="36" t="s">
        <v>131</v>
      </c>
      <c r="AG421" s="36" t="s">
        <v>85</v>
      </c>
      <c r="AH421" s="129"/>
      <c r="AI421" s="36" t="s">
        <v>87</v>
      </c>
      <c r="AJ421" s="43" t="s">
        <v>88</v>
      </c>
      <c r="AK421" s="44" t="s">
        <v>76</v>
      </c>
      <c r="AL421" s="44" t="s">
        <v>76</v>
      </c>
      <c r="AM421" s="44" t="s">
        <v>76</v>
      </c>
      <c r="AN421" s="44" t="s">
        <v>76</v>
      </c>
      <c r="AO421" s="44" t="s">
        <v>76</v>
      </c>
      <c r="AP421" s="44" t="s">
        <v>76</v>
      </c>
      <c r="AQ421" s="44" t="s">
        <v>76</v>
      </c>
      <c r="AR421" s="44" t="s">
        <v>76</v>
      </c>
      <c r="AS421" s="44" t="s">
        <v>76</v>
      </c>
      <c r="AT421" s="44" t="s">
        <v>76</v>
      </c>
      <c r="AU421" s="44" t="s">
        <v>76</v>
      </c>
      <c r="AV421" s="44"/>
      <c r="AW421" s="44" t="s">
        <v>76</v>
      </c>
      <c r="AX421" s="44"/>
      <c r="AY421" s="44" t="s">
        <v>76</v>
      </c>
      <c r="AZ421" s="44"/>
      <c r="BA421" s="44" t="s">
        <v>76</v>
      </c>
      <c r="BB421" s="44"/>
      <c r="BC421" s="44" t="s">
        <v>76</v>
      </c>
      <c r="BD421" s="44"/>
      <c r="BE421" s="44" t="s">
        <v>76</v>
      </c>
      <c r="BF421" s="44" t="s">
        <v>76</v>
      </c>
      <c r="BG421" s="44" t="s">
        <v>76</v>
      </c>
      <c r="BH421" s="44" t="s">
        <v>76</v>
      </c>
      <c r="BI421" s="44" t="s">
        <v>76</v>
      </c>
      <c r="BJ421" s="44" t="s">
        <v>76</v>
      </c>
      <c r="BK421" s="44" t="s">
        <v>76</v>
      </c>
      <c r="BL421" s="44" t="s">
        <v>76</v>
      </c>
      <c r="BM421" s="44" t="s">
        <v>76</v>
      </c>
      <c r="BN421" s="36"/>
      <c r="BO421" s="36"/>
      <c r="BP421" s="36"/>
      <c r="BQ421" s="36"/>
    </row>
    <row r="422" spans="1:69" ht="154.5" customHeight="1">
      <c r="A422" s="36"/>
      <c r="B422" s="36" t="s">
        <v>84</v>
      </c>
      <c r="C422" s="80" t="s">
        <v>846</v>
      </c>
      <c r="D422" s="80" t="s">
        <v>1078</v>
      </c>
      <c r="E422" s="109" t="s">
        <v>3047</v>
      </c>
      <c r="F422" s="42">
        <v>2018</v>
      </c>
      <c r="G422" s="146">
        <v>43311</v>
      </c>
      <c r="H422" s="42" t="s">
        <v>3048</v>
      </c>
      <c r="I422" s="36" t="s">
        <v>336</v>
      </c>
      <c r="J422" s="36" t="s">
        <v>3049</v>
      </c>
      <c r="K422" s="42" t="s">
        <v>74</v>
      </c>
      <c r="L422" s="36" t="s">
        <v>141</v>
      </c>
      <c r="M422" s="129">
        <v>43397</v>
      </c>
      <c r="N422" s="36" t="s">
        <v>191</v>
      </c>
      <c r="O422" s="85" t="s">
        <v>76</v>
      </c>
      <c r="P422" s="36" t="s">
        <v>1100</v>
      </c>
      <c r="Q422" s="36" t="s">
        <v>131</v>
      </c>
      <c r="R422" s="36" t="s">
        <v>3050</v>
      </c>
      <c r="S422" s="36" t="s">
        <v>948</v>
      </c>
      <c r="T422" s="106">
        <v>201998919</v>
      </c>
      <c r="U422" s="107">
        <v>0</v>
      </c>
      <c r="V422" s="106">
        <v>0</v>
      </c>
      <c r="W422" s="135">
        <v>0</v>
      </c>
      <c r="X422" s="145" t="s">
        <v>254</v>
      </c>
      <c r="Y422" s="36" t="s">
        <v>1114</v>
      </c>
      <c r="Z422" s="36" t="s">
        <v>279</v>
      </c>
      <c r="AA422" s="36" t="s">
        <v>279</v>
      </c>
      <c r="AB422" s="36"/>
      <c r="AC422" s="36"/>
      <c r="AD422" s="36" t="s">
        <v>3051</v>
      </c>
      <c r="AE422" s="36" t="s">
        <v>3052</v>
      </c>
      <c r="AF422" s="36" t="s">
        <v>131</v>
      </c>
      <c r="AG422" s="36" t="s">
        <v>85</v>
      </c>
      <c r="AH422" s="129"/>
      <c r="AI422" s="36" t="s">
        <v>547</v>
      </c>
      <c r="AJ422" s="43"/>
      <c r="AK422" s="44" t="s">
        <v>76</v>
      </c>
      <c r="AL422" s="44" t="s">
        <v>76</v>
      </c>
      <c r="AM422" s="36"/>
      <c r="AN422" s="44" t="s">
        <v>76</v>
      </c>
      <c r="AO422" s="44" t="s">
        <v>76</v>
      </c>
      <c r="AP422" s="44" t="s">
        <v>76</v>
      </c>
      <c r="AQ422" s="44" t="s">
        <v>76</v>
      </c>
      <c r="AR422" s="36"/>
      <c r="AS422" s="44" t="s">
        <v>76</v>
      </c>
      <c r="AT422" s="44" t="s">
        <v>76</v>
      </c>
      <c r="AU422" s="44" t="s">
        <v>76</v>
      </c>
      <c r="AV422" s="44"/>
      <c r="AW422" s="44" t="s">
        <v>76</v>
      </c>
      <c r="AX422" s="44"/>
      <c r="AY422" s="44" t="s">
        <v>76</v>
      </c>
      <c r="AZ422" s="44"/>
      <c r="BA422" s="44" t="s">
        <v>76</v>
      </c>
      <c r="BB422" s="44"/>
      <c r="BC422" s="44" t="s">
        <v>76</v>
      </c>
      <c r="BD422" s="44"/>
      <c r="BE422" s="44" t="s">
        <v>76</v>
      </c>
      <c r="BF422" s="44" t="s">
        <v>76</v>
      </c>
      <c r="BG422" s="44" t="s">
        <v>76</v>
      </c>
      <c r="BH422" s="44" t="s">
        <v>76</v>
      </c>
      <c r="BI422" s="44" t="s">
        <v>76</v>
      </c>
      <c r="BJ422" s="44" t="s">
        <v>76</v>
      </c>
      <c r="BK422" s="44" t="s">
        <v>76</v>
      </c>
      <c r="BL422" s="44" t="s">
        <v>76</v>
      </c>
      <c r="BM422" s="44" t="s">
        <v>76</v>
      </c>
      <c r="BN422" s="36"/>
      <c r="BO422" s="36"/>
      <c r="BP422" s="36"/>
      <c r="BQ422" s="36"/>
    </row>
    <row r="423" spans="1:69" ht="154.5" customHeight="1">
      <c r="A423" s="36"/>
      <c r="B423" s="36" t="s">
        <v>88</v>
      </c>
      <c r="C423" s="80" t="s">
        <v>3053</v>
      </c>
      <c r="D423" s="80" t="s">
        <v>70</v>
      </c>
      <c r="E423" s="109" t="s">
        <v>3054</v>
      </c>
      <c r="F423" s="42">
        <v>2018</v>
      </c>
      <c r="G423" s="146">
        <v>43378</v>
      </c>
      <c r="H423" s="42" t="s">
        <v>3055</v>
      </c>
      <c r="I423" s="36" t="s">
        <v>2337</v>
      </c>
      <c r="J423" s="36" t="s">
        <v>76</v>
      </c>
      <c r="K423" s="42" t="s">
        <v>74</v>
      </c>
      <c r="L423" s="36" t="s">
        <v>141</v>
      </c>
      <c r="M423" s="129">
        <v>43376</v>
      </c>
      <c r="N423" s="85" t="s">
        <v>208</v>
      </c>
      <c r="O423" s="85" t="s">
        <v>76</v>
      </c>
      <c r="P423" s="36" t="s">
        <v>1850</v>
      </c>
      <c r="Q423" s="36" t="s">
        <v>131</v>
      </c>
      <c r="R423" s="36" t="s">
        <v>3056</v>
      </c>
      <c r="S423" s="36" t="s">
        <v>2403</v>
      </c>
      <c r="T423" s="106">
        <v>397558900</v>
      </c>
      <c r="U423" s="107">
        <v>585323042.33000004</v>
      </c>
      <c r="V423" s="106">
        <v>586099187</v>
      </c>
      <c r="W423" s="211">
        <v>0</v>
      </c>
      <c r="X423" s="145" t="s">
        <v>472</v>
      </c>
      <c r="Y423" s="36" t="s">
        <v>1011</v>
      </c>
      <c r="Z423" s="36" t="s">
        <v>279</v>
      </c>
      <c r="AA423" s="36" t="s">
        <v>1102</v>
      </c>
      <c r="AB423" s="36" t="s">
        <v>1367</v>
      </c>
      <c r="AC423" s="36" t="s">
        <v>1528</v>
      </c>
      <c r="AD423" s="36" t="s">
        <v>2404</v>
      </c>
      <c r="AE423" s="36" t="s">
        <v>676</v>
      </c>
      <c r="AF423" s="36" t="s">
        <v>131</v>
      </c>
      <c r="AG423" s="36" t="s">
        <v>225</v>
      </c>
      <c r="AH423" s="129">
        <v>44769</v>
      </c>
      <c r="AI423" s="36" t="s">
        <v>621</v>
      </c>
      <c r="AJ423" s="43" t="s">
        <v>88</v>
      </c>
      <c r="AK423" s="44" t="s">
        <v>76</v>
      </c>
      <c r="AL423" s="44" t="s">
        <v>76</v>
      </c>
      <c r="AM423" s="44" t="s">
        <v>76</v>
      </c>
      <c r="AN423" s="44" t="s">
        <v>76</v>
      </c>
      <c r="AO423" s="44" t="s">
        <v>76</v>
      </c>
      <c r="AP423" s="44" t="s">
        <v>76</v>
      </c>
      <c r="AQ423" s="44" t="s">
        <v>76</v>
      </c>
      <c r="AR423" s="44" t="s">
        <v>76</v>
      </c>
      <c r="AS423" s="44" t="s">
        <v>76</v>
      </c>
      <c r="AT423" s="44" t="s">
        <v>76</v>
      </c>
      <c r="AU423" s="44" t="s">
        <v>76</v>
      </c>
      <c r="AV423" s="44"/>
      <c r="AW423" s="44" t="s">
        <v>76</v>
      </c>
      <c r="AX423" s="44"/>
      <c r="AY423" s="44" t="s">
        <v>76</v>
      </c>
      <c r="AZ423" s="44"/>
      <c r="BA423" s="44" t="s">
        <v>76</v>
      </c>
      <c r="BB423" s="44"/>
      <c r="BC423" s="44" t="s">
        <v>76</v>
      </c>
      <c r="BD423" s="44"/>
      <c r="BE423" s="44" t="s">
        <v>76</v>
      </c>
      <c r="BF423" s="44" t="s">
        <v>76</v>
      </c>
      <c r="BG423" s="44" t="s">
        <v>76</v>
      </c>
      <c r="BH423" s="44" t="s">
        <v>76</v>
      </c>
      <c r="BI423" s="44" t="s">
        <v>76</v>
      </c>
      <c r="BJ423" s="44" t="s">
        <v>76</v>
      </c>
      <c r="BK423" s="44" t="s">
        <v>76</v>
      </c>
      <c r="BL423" s="44" t="s">
        <v>76</v>
      </c>
      <c r="BM423" s="44" t="s">
        <v>76</v>
      </c>
      <c r="BN423" s="36"/>
      <c r="BO423" s="36"/>
      <c r="BP423" s="36"/>
      <c r="BQ423" s="36"/>
    </row>
    <row r="424" spans="1:69" ht="154.5" customHeight="1">
      <c r="A424" s="36"/>
      <c r="B424" s="36" t="s">
        <v>84</v>
      </c>
      <c r="C424" s="80" t="s">
        <v>846</v>
      </c>
      <c r="D424" s="80" t="s">
        <v>1078</v>
      </c>
      <c r="E424" s="109" t="s">
        <v>3057</v>
      </c>
      <c r="F424" s="42">
        <v>2018</v>
      </c>
      <c r="G424" s="146">
        <v>43265</v>
      </c>
      <c r="H424" s="42" t="s">
        <v>3058</v>
      </c>
      <c r="I424" s="36" t="s">
        <v>1843</v>
      </c>
      <c r="J424" s="36" t="s">
        <v>76</v>
      </c>
      <c r="K424" s="42" t="s">
        <v>389</v>
      </c>
      <c r="L424" s="36" t="s">
        <v>549</v>
      </c>
      <c r="M424" s="129">
        <v>43206</v>
      </c>
      <c r="N424" s="85" t="s">
        <v>360</v>
      </c>
      <c r="O424" s="85" t="s">
        <v>76</v>
      </c>
      <c r="P424" s="36" t="s">
        <v>1278</v>
      </c>
      <c r="Q424" s="36" t="s">
        <v>131</v>
      </c>
      <c r="R424" s="36" t="s">
        <v>3059</v>
      </c>
      <c r="S424" s="36" t="s">
        <v>1674</v>
      </c>
      <c r="T424" s="106">
        <v>15624840</v>
      </c>
      <c r="U424" s="107">
        <v>0</v>
      </c>
      <c r="V424" s="106">
        <v>0</v>
      </c>
      <c r="W424" s="135">
        <v>0</v>
      </c>
      <c r="X424" s="145"/>
      <c r="Y424" s="36" t="s">
        <v>1114</v>
      </c>
      <c r="Z424" s="36" t="s">
        <v>3060</v>
      </c>
      <c r="AA424" s="36" t="s">
        <v>3060</v>
      </c>
      <c r="AB424" s="42" t="s">
        <v>80</v>
      </c>
      <c r="AC424" s="36" t="s">
        <v>81</v>
      </c>
      <c r="AD424" s="36" t="s">
        <v>1754</v>
      </c>
      <c r="AE424" s="36" t="s">
        <v>444</v>
      </c>
      <c r="AF424" s="36" t="s">
        <v>829</v>
      </c>
      <c r="AG424" s="36" t="s">
        <v>85</v>
      </c>
      <c r="AH424" s="129"/>
      <c r="AI424" s="36" t="s">
        <v>547</v>
      </c>
      <c r="AJ424" s="43"/>
      <c r="AK424" s="44" t="s">
        <v>76</v>
      </c>
      <c r="AL424" s="43" t="s">
        <v>76</v>
      </c>
      <c r="AM424" s="36" t="s">
        <v>76</v>
      </c>
      <c r="AN424" s="36" t="s">
        <v>76</v>
      </c>
      <c r="AO424" s="36" t="s">
        <v>76</v>
      </c>
      <c r="AP424" s="143" t="s">
        <v>76</v>
      </c>
      <c r="AQ424" s="143" t="s">
        <v>76</v>
      </c>
      <c r="AR424" s="36" t="s">
        <v>131</v>
      </c>
      <c r="AS424" s="36" t="s">
        <v>76</v>
      </c>
      <c r="AT424" s="36" t="s">
        <v>76</v>
      </c>
      <c r="AU424" s="44" t="s">
        <v>76</v>
      </c>
      <c r="AV424" s="44"/>
      <c r="AW424" s="36" t="s">
        <v>76</v>
      </c>
      <c r="AX424" s="36"/>
      <c r="AY424" s="36" t="s">
        <v>76</v>
      </c>
      <c r="AZ424" s="36"/>
      <c r="BA424" s="36" t="s">
        <v>76</v>
      </c>
      <c r="BB424" s="36"/>
      <c r="BC424" s="36" t="s">
        <v>76</v>
      </c>
      <c r="BD424" s="36"/>
      <c r="BE424" s="36" t="s">
        <v>76</v>
      </c>
      <c r="BF424" s="36" t="s">
        <v>76</v>
      </c>
      <c r="BG424" s="36" t="s">
        <v>76</v>
      </c>
      <c r="BH424" s="36" t="s">
        <v>76</v>
      </c>
      <c r="BI424" s="36" t="s">
        <v>76</v>
      </c>
      <c r="BJ424" s="36" t="s">
        <v>76</v>
      </c>
      <c r="BK424" s="36" t="s">
        <v>76</v>
      </c>
      <c r="BL424" s="36" t="s">
        <v>76</v>
      </c>
      <c r="BM424" s="36" t="s">
        <v>76</v>
      </c>
      <c r="BN424" s="36"/>
      <c r="BO424" s="36"/>
      <c r="BP424" s="36"/>
      <c r="BQ424" s="36"/>
    </row>
    <row r="425" spans="1:69" ht="91.5" customHeight="1">
      <c r="A425" s="36"/>
      <c r="B425" s="36" t="s">
        <v>88</v>
      </c>
      <c r="C425" s="80" t="s">
        <v>3061</v>
      </c>
      <c r="D425" s="80" t="s">
        <v>1078</v>
      </c>
      <c r="E425" s="109" t="s">
        <v>3062</v>
      </c>
      <c r="F425" s="42">
        <v>2018</v>
      </c>
      <c r="G425" s="146">
        <v>43263</v>
      </c>
      <c r="H425" s="42" t="s">
        <v>3063</v>
      </c>
      <c r="I425" s="36" t="s">
        <v>3064</v>
      </c>
      <c r="J425" s="36" t="s">
        <v>3065</v>
      </c>
      <c r="K425" s="42" t="s">
        <v>74</v>
      </c>
      <c r="L425" s="36" t="s">
        <v>141</v>
      </c>
      <c r="M425" s="129">
        <v>43396</v>
      </c>
      <c r="N425" s="85" t="s">
        <v>391</v>
      </c>
      <c r="O425" s="125">
        <v>0.1</v>
      </c>
      <c r="P425" s="36" t="s">
        <v>2497</v>
      </c>
      <c r="Q425" s="36" t="s">
        <v>131</v>
      </c>
      <c r="R425" s="36" t="s">
        <v>3066</v>
      </c>
      <c r="S425" s="36" t="s">
        <v>3067</v>
      </c>
      <c r="T425" s="106">
        <v>321836630</v>
      </c>
      <c r="U425" s="107">
        <v>431046717</v>
      </c>
      <c r="V425" s="106">
        <v>39499465</v>
      </c>
      <c r="W425" s="135">
        <v>0</v>
      </c>
      <c r="X425" s="145" t="s">
        <v>76</v>
      </c>
      <c r="Y425" s="36" t="s">
        <v>1114</v>
      </c>
      <c r="Z425" s="36" t="s">
        <v>1341</v>
      </c>
      <c r="AA425" s="36" t="s">
        <v>1341</v>
      </c>
      <c r="AB425" s="36" t="s">
        <v>1367</v>
      </c>
      <c r="AC425" s="36" t="s">
        <v>1528</v>
      </c>
      <c r="AD425" s="36" t="s">
        <v>3068</v>
      </c>
      <c r="AE425" s="36" t="s">
        <v>1272</v>
      </c>
      <c r="AF425" s="36" t="s">
        <v>131</v>
      </c>
      <c r="AG425" s="36" t="s">
        <v>85</v>
      </c>
      <c r="AH425" s="129">
        <v>45141</v>
      </c>
      <c r="AI425" s="36" t="s">
        <v>547</v>
      </c>
      <c r="AJ425" s="43" t="s">
        <v>88</v>
      </c>
      <c r="AK425" s="44" t="s">
        <v>76</v>
      </c>
      <c r="AL425" s="44" t="s">
        <v>76</v>
      </c>
      <c r="AM425" s="44" t="s">
        <v>76</v>
      </c>
      <c r="AN425" s="44" t="s">
        <v>76</v>
      </c>
      <c r="AO425" s="44" t="s">
        <v>76</v>
      </c>
      <c r="AP425" s="44" t="s">
        <v>76</v>
      </c>
      <c r="AQ425" s="44" t="s">
        <v>76</v>
      </c>
      <c r="AR425" s="44" t="s">
        <v>76</v>
      </c>
      <c r="AS425" s="44" t="s">
        <v>76</v>
      </c>
      <c r="AT425" s="44" t="s">
        <v>76</v>
      </c>
      <c r="AU425" s="44" t="s">
        <v>76</v>
      </c>
      <c r="AV425" s="44"/>
      <c r="AW425" s="44" t="s">
        <v>76</v>
      </c>
      <c r="AX425" s="44"/>
      <c r="AY425" s="44" t="s">
        <v>76</v>
      </c>
      <c r="AZ425" s="44"/>
      <c r="BA425" s="44" t="s">
        <v>76</v>
      </c>
      <c r="BB425" s="44"/>
      <c r="BC425" s="44" t="s">
        <v>76</v>
      </c>
      <c r="BD425" s="44"/>
      <c r="BE425" s="44" t="s">
        <v>76</v>
      </c>
      <c r="BF425" s="44" t="s">
        <v>76</v>
      </c>
      <c r="BG425" s="44" t="s">
        <v>76</v>
      </c>
      <c r="BH425" s="44" t="s">
        <v>76</v>
      </c>
      <c r="BI425" s="44" t="s">
        <v>76</v>
      </c>
      <c r="BJ425" s="44" t="s">
        <v>76</v>
      </c>
      <c r="BK425" s="44" t="s">
        <v>76</v>
      </c>
      <c r="BL425" s="44" t="s">
        <v>76</v>
      </c>
      <c r="BM425" s="44" t="s">
        <v>76</v>
      </c>
      <c r="BN425" s="44" t="s">
        <v>76</v>
      </c>
      <c r="BO425" s="36"/>
      <c r="BP425" s="36"/>
      <c r="BQ425" s="36"/>
    </row>
    <row r="426" spans="1:69" ht="154.5" customHeight="1">
      <c r="A426" s="36"/>
      <c r="B426" s="36" t="s">
        <v>88</v>
      </c>
      <c r="C426" s="80" t="s">
        <v>3069</v>
      </c>
      <c r="D426" s="80" t="s">
        <v>70</v>
      </c>
      <c r="E426" s="109" t="s">
        <v>3070</v>
      </c>
      <c r="F426" s="42">
        <v>2018</v>
      </c>
      <c r="G426" s="146">
        <v>43252</v>
      </c>
      <c r="H426" s="42" t="s">
        <v>3071</v>
      </c>
      <c r="I426" s="36" t="s">
        <v>3072</v>
      </c>
      <c r="J426" s="36" t="s">
        <v>76</v>
      </c>
      <c r="K426" s="42" t="s">
        <v>74</v>
      </c>
      <c r="L426" s="36" t="s">
        <v>91</v>
      </c>
      <c r="M426" s="129">
        <v>43251</v>
      </c>
      <c r="N426" s="85" t="s">
        <v>208</v>
      </c>
      <c r="O426" s="85" t="s">
        <v>76</v>
      </c>
      <c r="P426" s="36" t="s">
        <v>1186</v>
      </c>
      <c r="Q426" s="36" t="s">
        <v>131</v>
      </c>
      <c r="R426" s="36" t="s">
        <v>3073</v>
      </c>
      <c r="S426" s="36" t="s">
        <v>1323</v>
      </c>
      <c r="T426" s="106">
        <v>37499616</v>
      </c>
      <c r="U426" s="107">
        <v>51764793.060000002</v>
      </c>
      <c r="V426" s="106">
        <v>46943043</v>
      </c>
      <c r="W426" s="211">
        <v>0</v>
      </c>
      <c r="X426" s="145" t="s">
        <v>818</v>
      </c>
      <c r="Y426" s="36" t="s">
        <v>1114</v>
      </c>
      <c r="Z426" s="36" t="s">
        <v>279</v>
      </c>
      <c r="AA426" s="36" t="s">
        <v>1144</v>
      </c>
      <c r="AB426" s="36" t="s">
        <v>109</v>
      </c>
      <c r="AC426" s="36" t="s">
        <v>101</v>
      </c>
      <c r="AD426" s="36" t="s">
        <v>2404</v>
      </c>
      <c r="AE426" s="36" t="s">
        <v>676</v>
      </c>
      <c r="AF426" s="36" t="s">
        <v>131</v>
      </c>
      <c r="AG426" s="36" t="s">
        <v>225</v>
      </c>
      <c r="AH426" s="129">
        <v>44603</v>
      </c>
      <c r="AI426" s="36" t="s">
        <v>87</v>
      </c>
      <c r="AJ426" s="43" t="s">
        <v>88</v>
      </c>
      <c r="AK426" s="44" t="s">
        <v>76</v>
      </c>
      <c r="AL426" s="44" t="s">
        <v>76</v>
      </c>
      <c r="AM426" s="36"/>
      <c r="AN426" s="36"/>
      <c r="AO426" s="36"/>
      <c r="AP426" s="143"/>
      <c r="AQ426" s="143"/>
      <c r="AR426" s="36"/>
      <c r="AS426" s="36"/>
      <c r="AT426" s="36"/>
      <c r="AU426" s="44"/>
      <c r="AV426" s="44"/>
      <c r="AW426" s="36"/>
      <c r="AX426" s="36"/>
      <c r="AY426" s="36"/>
      <c r="AZ426" s="36"/>
      <c r="BA426" s="36"/>
      <c r="BB426" s="36"/>
      <c r="BC426" s="36"/>
      <c r="BD426" s="36"/>
      <c r="BE426" s="36"/>
      <c r="BF426" s="36"/>
      <c r="BG426" s="36"/>
      <c r="BH426" s="36"/>
      <c r="BI426" s="36"/>
      <c r="BJ426" s="36"/>
      <c r="BK426" s="36"/>
      <c r="BL426" s="36"/>
      <c r="BM426" s="36"/>
      <c r="BN426" s="36"/>
      <c r="BO426" s="36"/>
      <c r="BP426" s="36"/>
      <c r="BQ426" s="36"/>
    </row>
    <row r="427" spans="1:69" ht="154.5" customHeight="1">
      <c r="A427" s="36"/>
      <c r="B427" s="36" t="s">
        <v>88</v>
      </c>
      <c r="C427" s="80" t="s">
        <v>3074</v>
      </c>
      <c r="D427" s="80" t="s">
        <v>70</v>
      </c>
      <c r="E427" s="109" t="s">
        <v>3075</v>
      </c>
      <c r="F427" s="42">
        <v>2018</v>
      </c>
      <c r="G427" s="146">
        <v>43320</v>
      </c>
      <c r="H427" s="42" t="s">
        <v>3076</v>
      </c>
      <c r="I427" s="36" t="s">
        <v>3077</v>
      </c>
      <c r="J427" s="36" t="s">
        <v>76</v>
      </c>
      <c r="K427" s="42" t="s">
        <v>74</v>
      </c>
      <c r="L427" s="36" t="s">
        <v>141</v>
      </c>
      <c r="M427" s="129">
        <v>43318</v>
      </c>
      <c r="N427" s="85" t="s">
        <v>339</v>
      </c>
      <c r="O427" s="85" t="s">
        <v>76</v>
      </c>
      <c r="P427" s="36" t="s">
        <v>1506</v>
      </c>
      <c r="Q427" s="36" t="s">
        <v>131</v>
      </c>
      <c r="R427" s="36" t="s">
        <v>3078</v>
      </c>
      <c r="S427" s="36" t="s">
        <v>1143</v>
      </c>
      <c r="T427" s="106">
        <v>1001768732</v>
      </c>
      <c r="U427" s="107">
        <v>1399256256.78</v>
      </c>
      <c r="V427" s="106">
        <v>0</v>
      </c>
      <c r="W427" s="135">
        <v>348000000</v>
      </c>
      <c r="X427" s="145" t="s">
        <v>818</v>
      </c>
      <c r="Y427" s="36" t="s">
        <v>1011</v>
      </c>
      <c r="Z427" s="36" t="s">
        <v>279</v>
      </c>
      <c r="AA427" s="36" t="s">
        <v>1144</v>
      </c>
      <c r="AB427" s="52" t="s">
        <v>149</v>
      </c>
      <c r="AC427" s="36"/>
      <c r="AD427" s="36" t="s">
        <v>2587</v>
      </c>
      <c r="AE427" s="36" t="s">
        <v>3079</v>
      </c>
      <c r="AF427" s="36" t="s">
        <v>131</v>
      </c>
      <c r="AG427" s="36" t="s">
        <v>300</v>
      </c>
      <c r="AH427" s="129">
        <v>44896</v>
      </c>
      <c r="AI427" s="36" t="s">
        <v>87</v>
      </c>
      <c r="AJ427" s="43" t="s">
        <v>88</v>
      </c>
      <c r="AK427" s="44" t="s">
        <v>76</v>
      </c>
      <c r="AL427" s="43" t="s">
        <v>3080</v>
      </c>
      <c r="AM427" s="36" t="s">
        <v>132</v>
      </c>
      <c r="AN427" s="36"/>
      <c r="AO427" s="36"/>
      <c r="AP427" s="143"/>
      <c r="AQ427" s="143"/>
      <c r="AR427" s="36"/>
      <c r="AS427" s="36"/>
      <c r="AT427" s="36" t="s">
        <v>132</v>
      </c>
      <c r="AU427" s="36" t="s">
        <v>76</v>
      </c>
      <c r="AV427" s="36"/>
      <c r="AW427" s="36"/>
      <c r="AX427" s="36"/>
      <c r="AY427" s="36"/>
      <c r="AZ427" s="36"/>
      <c r="BA427" s="36"/>
      <c r="BB427" s="36"/>
      <c r="BC427" s="36"/>
      <c r="BD427" s="36"/>
      <c r="BE427" s="36"/>
      <c r="BF427" s="36"/>
      <c r="BG427" s="36"/>
      <c r="BH427" s="36"/>
      <c r="BI427" s="36"/>
      <c r="BJ427" s="36"/>
      <c r="BK427" s="36"/>
      <c r="BL427" s="36"/>
      <c r="BM427" s="36"/>
      <c r="BN427" s="36"/>
      <c r="BO427" s="36"/>
      <c r="BP427" s="36"/>
      <c r="BQ427" s="36"/>
    </row>
    <row r="428" spans="1:69" ht="154.5" customHeight="1">
      <c r="A428" s="36"/>
      <c r="B428" s="36" t="s">
        <v>88</v>
      </c>
      <c r="C428" s="80" t="s">
        <v>3081</v>
      </c>
      <c r="D428" s="80" t="s">
        <v>70</v>
      </c>
      <c r="E428" s="109" t="s">
        <v>3082</v>
      </c>
      <c r="F428" s="42">
        <v>2020</v>
      </c>
      <c r="G428" s="146">
        <v>44181</v>
      </c>
      <c r="H428" s="42" t="s">
        <v>3083</v>
      </c>
      <c r="I428" s="36" t="s">
        <v>3084</v>
      </c>
      <c r="J428" s="36" t="s">
        <v>76</v>
      </c>
      <c r="K428" s="42" t="s">
        <v>74</v>
      </c>
      <c r="L428" s="36" t="s">
        <v>141</v>
      </c>
      <c r="M428" s="129">
        <v>44180</v>
      </c>
      <c r="N428" s="85" t="s">
        <v>339</v>
      </c>
      <c r="O428" s="85" t="s">
        <v>76</v>
      </c>
      <c r="P428" s="36" t="s">
        <v>1506</v>
      </c>
      <c r="Q428" s="36" t="s">
        <v>131</v>
      </c>
      <c r="R428" s="36" t="s">
        <v>3085</v>
      </c>
      <c r="S428" s="36" t="s">
        <v>2087</v>
      </c>
      <c r="T428" s="106">
        <v>394221142</v>
      </c>
      <c r="U428" s="107">
        <v>518102101.81</v>
      </c>
      <c r="V428" s="106">
        <v>0</v>
      </c>
      <c r="W428" s="108">
        <v>36816874</v>
      </c>
      <c r="X428" s="145" t="s">
        <v>472</v>
      </c>
      <c r="Y428" s="36" t="s">
        <v>1011</v>
      </c>
      <c r="Z428" s="36" t="s">
        <v>1341</v>
      </c>
      <c r="AA428" s="36" t="s">
        <v>1133</v>
      </c>
      <c r="AB428" s="36" t="s">
        <v>130</v>
      </c>
      <c r="AC428" s="36" t="s">
        <v>95</v>
      </c>
      <c r="AD428" s="36" t="s">
        <v>1793</v>
      </c>
      <c r="AE428" s="36" t="s">
        <v>2528</v>
      </c>
      <c r="AF428" s="36" t="s">
        <v>131</v>
      </c>
      <c r="AG428" s="36" t="s">
        <v>112</v>
      </c>
      <c r="AH428" s="129">
        <v>44552</v>
      </c>
      <c r="AI428" s="36" t="s">
        <v>87</v>
      </c>
      <c r="AJ428" s="43" t="s">
        <v>88</v>
      </c>
      <c r="AK428" s="44" t="s">
        <v>76</v>
      </c>
      <c r="AL428" s="44" t="s">
        <v>76</v>
      </c>
      <c r="AM428" s="44" t="s">
        <v>76</v>
      </c>
      <c r="AN428" s="44" t="s">
        <v>76</v>
      </c>
      <c r="AO428" s="44" t="s">
        <v>76</v>
      </c>
      <c r="AP428" s="44" t="s">
        <v>76</v>
      </c>
      <c r="AQ428" s="44" t="s">
        <v>76</v>
      </c>
      <c r="AR428" s="44" t="s">
        <v>76</v>
      </c>
      <c r="AS428" s="44" t="s">
        <v>76</v>
      </c>
      <c r="AT428" s="44" t="s">
        <v>76</v>
      </c>
      <c r="AU428" s="44" t="s">
        <v>76</v>
      </c>
      <c r="AV428" s="44"/>
      <c r="AW428" s="44" t="s">
        <v>76</v>
      </c>
      <c r="AX428" s="44"/>
      <c r="AY428" s="44" t="s">
        <v>76</v>
      </c>
      <c r="AZ428" s="44"/>
      <c r="BA428" s="44" t="s">
        <v>76</v>
      </c>
      <c r="BB428" s="44"/>
      <c r="BC428" s="44" t="s">
        <v>76</v>
      </c>
      <c r="BD428" s="44"/>
      <c r="BE428" s="44" t="s">
        <v>76</v>
      </c>
      <c r="BF428" s="44" t="s">
        <v>76</v>
      </c>
      <c r="BG428" s="44" t="s">
        <v>76</v>
      </c>
      <c r="BH428" s="44" t="s">
        <v>76</v>
      </c>
      <c r="BI428" s="44" t="s">
        <v>76</v>
      </c>
      <c r="BJ428" s="44" t="s">
        <v>76</v>
      </c>
      <c r="BK428" s="44" t="s">
        <v>76</v>
      </c>
      <c r="BL428" s="44" t="s">
        <v>76</v>
      </c>
      <c r="BM428" s="44" t="s">
        <v>76</v>
      </c>
      <c r="BN428" s="36"/>
      <c r="BO428" s="36"/>
      <c r="BP428" s="36"/>
      <c r="BQ428" s="36"/>
    </row>
    <row r="429" spans="1:69" ht="154.5" customHeight="1">
      <c r="A429" s="36"/>
      <c r="B429" s="36" t="s">
        <v>84</v>
      </c>
      <c r="C429" s="80" t="s">
        <v>846</v>
      </c>
      <c r="D429" s="80" t="s">
        <v>70</v>
      </c>
      <c r="E429" s="109" t="s">
        <v>3086</v>
      </c>
      <c r="F429" s="42">
        <v>2019</v>
      </c>
      <c r="G429" s="146">
        <v>43579</v>
      </c>
      <c r="H429" s="42" t="s">
        <v>3087</v>
      </c>
      <c r="I429" s="36" t="s">
        <v>3088</v>
      </c>
      <c r="J429" s="36" t="s">
        <v>76</v>
      </c>
      <c r="K429" s="42" t="s">
        <v>74</v>
      </c>
      <c r="L429" s="36" t="s">
        <v>91</v>
      </c>
      <c r="M429" s="129">
        <v>43579</v>
      </c>
      <c r="N429" s="85" t="s">
        <v>339</v>
      </c>
      <c r="O429" s="85" t="s">
        <v>76</v>
      </c>
      <c r="P429" s="36" t="s">
        <v>1186</v>
      </c>
      <c r="Q429" s="36" t="s">
        <v>131</v>
      </c>
      <c r="R429" s="36" t="s">
        <v>3089</v>
      </c>
      <c r="S429" s="36" t="s">
        <v>1323</v>
      </c>
      <c r="T429" s="106">
        <f>(1000000*160)</f>
        <v>160000000</v>
      </c>
      <c r="U429" s="107">
        <v>0</v>
      </c>
      <c r="V429" s="106">
        <v>0</v>
      </c>
      <c r="W429" s="135">
        <v>0</v>
      </c>
      <c r="X429" s="145"/>
      <c r="Y429" s="36" t="s">
        <v>1011</v>
      </c>
      <c r="Z429" s="36" t="s">
        <v>1974</v>
      </c>
      <c r="AA429" s="36" t="s">
        <v>1144</v>
      </c>
      <c r="AB429" s="42" t="s">
        <v>80</v>
      </c>
      <c r="AC429" s="36" t="s">
        <v>81</v>
      </c>
      <c r="AD429" s="36" t="s">
        <v>3090</v>
      </c>
      <c r="AE429" s="36" t="s">
        <v>2390</v>
      </c>
      <c r="AF429" s="36" t="s">
        <v>131</v>
      </c>
      <c r="AG429" s="36" t="s">
        <v>112</v>
      </c>
      <c r="AH429" s="129">
        <v>44890</v>
      </c>
      <c r="AI429" s="36" t="s">
        <v>547</v>
      </c>
      <c r="AJ429" s="43"/>
      <c r="AK429" s="44" t="s">
        <v>76</v>
      </c>
      <c r="AL429" s="43" t="s">
        <v>132</v>
      </c>
      <c r="AM429" s="36" t="s">
        <v>132</v>
      </c>
      <c r="AN429" s="36"/>
      <c r="AO429" s="36"/>
      <c r="AP429" s="143"/>
      <c r="AQ429" s="143"/>
      <c r="AR429" s="36"/>
      <c r="AS429" s="44" t="s">
        <v>76</v>
      </c>
      <c r="AT429" s="36" t="s">
        <v>132</v>
      </c>
      <c r="AU429" s="44"/>
      <c r="AV429" s="44"/>
      <c r="AW429" s="36"/>
      <c r="AX429" s="36"/>
      <c r="AY429" s="36"/>
      <c r="AZ429" s="36"/>
      <c r="BA429" s="36"/>
      <c r="BB429" s="36"/>
      <c r="BC429" s="36"/>
      <c r="BD429" s="36"/>
      <c r="BE429" s="36"/>
      <c r="BF429" s="36"/>
      <c r="BG429" s="36"/>
      <c r="BH429" s="36"/>
      <c r="BI429" s="36"/>
      <c r="BJ429" s="36"/>
      <c r="BK429" s="36"/>
      <c r="BL429" s="36"/>
      <c r="BM429" s="36"/>
      <c r="BN429" s="36"/>
      <c r="BO429" s="36"/>
      <c r="BP429" s="36"/>
      <c r="BQ429" s="36"/>
    </row>
    <row r="430" spans="1:69" ht="154.5" customHeight="1">
      <c r="A430" s="36"/>
      <c r="B430" s="36" t="s">
        <v>88</v>
      </c>
      <c r="C430" s="80" t="s">
        <v>3091</v>
      </c>
      <c r="D430" s="80" t="s">
        <v>70</v>
      </c>
      <c r="E430" s="109" t="s">
        <v>3092</v>
      </c>
      <c r="F430" s="42">
        <v>2021</v>
      </c>
      <c r="G430" s="146">
        <v>44399</v>
      </c>
      <c r="H430" s="42" t="s">
        <v>3093</v>
      </c>
      <c r="I430" s="36" t="s">
        <v>3094</v>
      </c>
      <c r="J430" s="36" t="s">
        <v>76</v>
      </c>
      <c r="K430" s="42" t="s">
        <v>74</v>
      </c>
      <c r="L430" s="36" t="s">
        <v>91</v>
      </c>
      <c r="M430" s="129">
        <v>44398</v>
      </c>
      <c r="N430" s="85" t="s">
        <v>208</v>
      </c>
      <c r="O430" s="85" t="s">
        <v>76</v>
      </c>
      <c r="P430" s="36" t="s">
        <v>1131</v>
      </c>
      <c r="Q430" s="36" t="s">
        <v>131</v>
      </c>
      <c r="R430" s="36" t="s">
        <v>3095</v>
      </c>
      <c r="S430" s="36" t="s">
        <v>1169</v>
      </c>
      <c r="T430" s="106">
        <v>221045134</v>
      </c>
      <c r="U430" s="107">
        <v>277653338.23000002</v>
      </c>
      <c r="V430" s="106">
        <v>249286877</v>
      </c>
      <c r="W430" s="135">
        <v>0</v>
      </c>
      <c r="X430" s="145" t="s">
        <v>254</v>
      </c>
      <c r="Y430" s="36" t="s">
        <v>1114</v>
      </c>
      <c r="Z430" s="36" t="s">
        <v>1341</v>
      </c>
      <c r="AA430" s="36" t="s">
        <v>1341</v>
      </c>
      <c r="AB430" s="36" t="s">
        <v>130</v>
      </c>
      <c r="AC430" s="36" t="s">
        <v>95</v>
      </c>
      <c r="AD430" s="36" t="s">
        <v>2067</v>
      </c>
      <c r="AE430" s="36" t="s">
        <v>3096</v>
      </c>
      <c r="AF430" s="36" t="s">
        <v>131</v>
      </c>
      <c r="AG430" s="36" t="s">
        <v>85</v>
      </c>
      <c r="AH430" s="129"/>
      <c r="AI430" s="36" t="s">
        <v>87</v>
      </c>
      <c r="AJ430" s="43" t="s">
        <v>88</v>
      </c>
      <c r="AK430" s="44" t="s">
        <v>76</v>
      </c>
      <c r="AL430" s="44" t="s">
        <v>76</v>
      </c>
      <c r="AM430" s="44" t="s">
        <v>76</v>
      </c>
      <c r="AN430" s="44" t="s">
        <v>76</v>
      </c>
      <c r="AO430" s="44" t="s">
        <v>76</v>
      </c>
      <c r="AP430" s="44" t="s">
        <v>76</v>
      </c>
      <c r="AQ430" s="44" t="s">
        <v>76</v>
      </c>
      <c r="AR430" s="44" t="s">
        <v>76</v>
      </c>
      <c r="AS430" s="44" t="s">
        <v>76</v>
      </c>
      <c r="AT430" s="44" t="s">
        <v>76</v>
      </c>
      <c r="AU430" s="44" t="s">
        <v>76</v>
      </c>
      <c r="AV430" s="44"/>
      <c r="AW430" s="44" t="s">
        <v>76</v>
      </c>
      <c r="AX430" s="44"/>
      <c r="AY430" s="44" t="s">
        <v>76</v>
      </c>
      <c r="AZ430" s="44"/>
      <c r="BA430" s="44" t="s">
        <v>76</v>
      </c>
      <c r="BB430" s="44"/>
      <c r="BC430" s="44" t="s">
        <v>76</v>
      </c>
      <c r="BD430" s="44"/>
      <c r="BE430" s="44" t="s">
        <v>76</v>
      </c>
      <c r="BF430" s="44" t="s">
        <v>76</v>
      </c>
      <c r="BG430" s="44" t="s">
        <v>76</v>
      </c>
      <c r="BH430" s="44" t="s">
        <v>76</v>
      </c>
      <c r="BI430" s="44" t="s">
        <v>76</v>
      </c>
      <c r="BJ430" s="44" t="s">
        <v>76</v>
      </c>
      <c r="BK430" s="44" t="s">
        <v>76</v>
      </c>
      <c r="BL430" s="44" t="s">
        <v>76</v>
      </c>
      <c r="BM430" s="44" t="s">
        <v>76</v>
      </c>
      <c r="BN430" s="36"/>
      <c r="BO430" s="36"/>
      <c r="BP430" s="36"/>
      <c r="BQ430" s="36"/>
    </row>
    <row r="431" spans="1:69" ht="141.75" customHeight="1">
      <c r="A431" s="36"/>
      <c r="B431" s="36" t="s">
        <v>84</v>
      </c>
      <c r="C431" s="80" t="s">
        <v>846</v>
      </c>
      <c r="D431" s="80" t="s">
        <v>1078</v>
      </c>
      <c r="E431" s="109" t="s">
        <v>3097</v>
      </c>
      <c r="F431" s="42">
        <v>2018</v>
      </c>
      <c r="G431" s="146">
        <v>43265</v>
      </c>
      <c r="H431" s="42" t="s">
        <v>3098</v>
      </c>
      <c r="I431" s="36" t="s">
        <v>1843</v>
      </c>
      <c r="J431" s="36" t="s">
        <v>76</v>
      </c>
      <c r="K431" s="42" t="s">
        <v>389</v>
      </c>
      <c r="L431" s="36" t="s">
        <v>549</v>
      </c>
      <c r="M431" s="129">
        <v>43206</v>
      </c>
      <c r="N431" s="85" t="s">
        <v>360</v>
      </c>
      <c r="O431" s="85" t="s">
        <v>76</v>
      </c>
      <c r="P431" s="36" t="s">
        <v>1278</v>
      </c>
      <c r="Q431" s="36" t="s">
        <v>131</v>
      </c>
      <c r="R431" s="36" t="s">
        <v>3059</v>
      </c>
      <c r="S431" s="36" t="s">
        <v>1674</v>
      </c>
      <c r="T431" s="106">
        <f t="shared" ref="T431:T433" si="0">828116*20</f>
        <v>16562320</v>
      </c>
      <c r="U431" s="107">
        <v>0</v>
      </c>
      <c r="V431" s="106">
        <v>0</v>
      </c>
      <c r="W431" s="135">
        <v>0</v>
      </c>
      <c r="X431" s="145"/>
      <c r="Y431" s="36" t="s">
        <v>1114</v>
      </c>
      <c r="Z431" s="36" t="s">
        <v>3060</v>
      </c>
      <c r="AA431" s="36" t="s">
        <v>3060</v>
      </c>
      <c r="AB431" s="36" t="s">
        <v>130</v>
      </c>
      <c r="AC431" s="36" t="s">
        <v>95</v>
      </c>
      <c r="AD431" s="36" t="s">
        <v>1754</v>
      </c>
      <c r="AE431" s="36" t="s">
        <v>444</v>
      </c>
      <c r="AF431" s="36" t="s">
        <v>829</v>
      </c>
      <c r="AG431" s="36" t="s">
        <v>85</v>
      </c>
      <c r="AH431" s="129">
        <v>43776</v>
      </c>
      <c r="AI431" s="36" t="s">
        <v>547</v>
      </c>
      <c r="AJ431" s="43"/>
      <c r="AK431" s="44" t="s">
        <v>76</v>
      </c>
      <c r="AL431" s="43" t="s">
        <v>76</v>
      </c>
      <c r="AM431" s="36" t="s">
        <v>76</v>
      </c>
      <c r="AN431" s="36" t="s">
        <v>76</v>
      </c>
      <c r="AO431" s="36" t="s">
        <v>76</v>
      </c>
      <c r="AP431" s="143" t="s">
        <v>76</v>
      </c>
      <c r="AQ431" s="143" t="s">
        <v>76</v>
      </c>
      <c r="AR431" s="36"/>
      <c r="AS431" s="36" t="s">
        <v>76</v>
      </c>
      <c r="AT431" s="36" t="s">
        <v>76</v>
      </c>
      <c r="AU431" s="44" t="s">
        <v>76</v>
      </c>
      <c r="AV431" s="44"/>
      <c r="AW431" s="36" t="s">
        <v>76</v>
      </c>
      <c r="AX431" s="36"/>
      <c r="AY431" s="36" t="s">
        <v>76</v>
      </c>
      <c r="AZ431" s="36"/>
      <c r="BA431" s="36" t="s">
        <v>76</v>
      </c>
      <c r="BB431" s="36"/>
      <c r="BC431" s="36" t="s">
        <v>76</v>
      </c>
      <c r="BD431" s="36"/>
      <c r="BE431" s="36" t="s">
        <v>76</v>
      </c>
      <c r="BF431" s="36" t="s">
        <v>76</v>
      </c>
      <c r="BG431" s="36" t="s">
        <v>76</v>
      </c>
      <c r="BH431" s="36" t="s">
        <v>76</v>
      </c>
      <c r="BI431" s="36" t="s">
        <v>76</v>
      </c>
      <c r="BJ431" s="36" t="s">
        <v>76</v>
      </c>
      <c r="BK431" s="36" t="s">
        <v>76</v>
      </c>
      <c r="BL431" s="36" t="s">
        <v>76</v>
      </c>
      <c r="BM431" s="36" t="s">
        <v>76</v>
      </c>
      <c r="BN431" s="36" t="s">
        <v>76</v>
      </c>
      <c r="BO431" s="36"/>
      <c r="BP431" s="36"/>
      <c r="BQ431" s="36"/>
    </row>
    <row r="432" spans="1:69" ht="154.5" customHeight="1">
      <c r="A432" s="36"/>
      <c r="B432" s="36" t="s">
        <v>84</v>
      </c>
      <c r="C432" s="80" t="s">
        <v>846</v>
      </c>
      <c r="D432" s="80" t="s">
        <v>1078</v>
      </c>
      <c r="E432" s="109" t="s">
        <v>3099</v>
      </c>
      <c r="F432" s="42">
        <v>2018</v>
      </c>
      <c r="G432" s="146">
        <v>43265</v>
      </c>
      <c r="H432" s="42" t="s">
        <v>3100</v>
      </c>
      <c r="I432" s="36" t="s">
        <v>1843</v>
      </c>
      <c r="J432" s="36" t="s">
        <v>76</v>
      </c>
      <c r="K432" s="42" t="s">
        <v>389</v>
      </c>
      <c r="L432" s="36" t="s">
        <v>549</v>
      </c>
      <c r="M432" s="129">
        <v>43206</v>
      </c>
      <c r="N432" s="85" t="s">
        <v>360</v>
      </c>
      <c r="O432" s="85" t="s">
        <v>76</v>
      </c>
      <c r="P432" s="36" t="s">
        <v>1278</v>
      </c>
      <c r="Q432" s="36" t="s">
        <v>131</v>
      </c>
      <c r="R432" s="36" t="s">
        <v>3059</v>
      </c>
      <c r="S432" s="36" t="s">
        <v>1674</v>
      </c>
      <c r="T432" s="106">
        <f t="shared" si="0"/>
        <v>16562320</v>
      </c>
      <c r="U432" s="107">
        <v>0</v>
      </c>
      <c r="V432" s="106">
        <v>0</v>
      </c>
      <c r="W432" s="211">
        <v>0</v>
      </c>
      <c r="X432" s="145"/>
      <c r="Y432" s="36" t="s">
        <v>1114</v>
      </c>
      <c r="Z432" s="36" t="s">
        <v>3060</v>
      </c>
      <c r="AA432" s="36" t="s">
        <v>3060</v>
      </c>
      <c r="AB432" s="36" t="s">
        <v>1367</v>
      </c>
      <c r="AC432" s="36" t="s">
        <v>1528</v>
      </c>
      <c r="AD432" s="36" t="s">
        <v>1754</v>
      </c>
      <c r="AE432" s="36" t="s">
        <v>444</v>
      </c>
      <c r="AF432" s="36" t="s">
        <v>829</v>
      </c>
      <c r="AG432" s="36" t="s">
        <v>85</v>
      </c>
      <c r="AH432" s="129">
        <v>43776</v>
      </c>
      <c r="AI432" s="36" t="s">
        <v>547</v>
      </c>
      <c r="AJ432" s="43" t="s">
        <v>84</v>
      </c>
      <c r="AK432" s="44" t="s">
        <v>76</v>
      </c>
      <c r="AL432" s="43" t="s">
        <v>76</v>
      </c>
      <c r="AM432" s="36" t="s">
        <v>76</v>
      </c>
      <c r="AN432" s="36" t="s">
        <v>76</v>
      </c>
      <c r="AO432" s="36" t="s">
        <v>76</v>
      </c>
      <c r="AP432" s="143" t="s">
        <v>76</v>
      </c>
      <c r="AQ432" s="143" t="s">
        <v>76</v>
      </c>
      <c r="AR432" s="143" t="s">
        <v>76</v>
      </c>
      <c r="AS432" s="36" t="s">
        <v>76</v>
      </c>
      <c r="AT432" s="36" t="s">
        <v>76</v>
      </c>
      <c r="AU432" s="44" t="s">
        <v>76</v>
      </c>
      <c r="AV432" s="44"/>
      <c r="AW432" s="36" t="s">
        <v>76</v>
      </c>
      <c r="AX432" s="36"/>
      <c r="AY432" s="36" t="s">
        <v>76</v>
      </c>
      <c r="AZ432" s="36"/>
      <c r="BA432" s="36" t="s">
        <v>76</v>
      </c>
      <c r="BB432" s="36"/>
      <c r="BC432" s="36" t="s">
        <v>76</v>
      </c>
      <c r="BD432" s="36"/>
      <c r="BE432" s="36" t="s">
        <v>76</v>
      </c>
      <c r="BF432" s="36" t="s">
        <v>76</v>
      </c>
      <c r="BG432" s="36" t="s">
        <v>76</v>
      </c>
      <c r="BH432" s="36" t="s">
        <v>76</v>
      </c>
      <c r="BI432" s="36" t="s">
        <v>76</v>
      </c>
      <c r="BJ432" s="36" t="s">
        <v>76</v>
      </c>
      <c r="BK432" s="36" t="s">
        <v>76</v>
      </c>
      <c r="BL432" s="36" t="s">
        <v>76</v>
      </c>
      <c r="BM432" s="36" t="s">
        <v>76</v>
      </c>
      <c r="BN432" s="143" t="s">
        <v>76</v>
      </c>
      <c r="BO432" s="36"/>
      <c r="BP432" s="36"/>
      <c r="BQ432" s="36"/>
    </row>
    <row r="433" spans="1:69" ht="154.5" customHeight="1">
      <c r="A433" s="36"/>
      <c r="B433" s="36" t="s">
        <v>84</v>
      </c>
      <c r="C433" s="80" t="s">
        <v>846</v>
      </c>
      <c r="D433" s="80" t="s">
        <v>1078</v>
      </c>
      <c r="E433" s="109" t="s">
        <v>3101</v>
      </c>
      <c r="F433" s="42">
        <v>2018</v>
      </c>
      <c r="G433" s="146">
        <v>43265</v>
      </c>
      <c r="H433" s="42" t="s">
        <v>3102</v>
      </c>
      <c r="I433" s="36" t="s">
        <v>1843</v>
      </c>
      <c r="J433" s="36" t="s">
        <v>76</v>
      </c>
      <c r="K433" s="42" t="s">
        <v>389</v>
      </c>
      <c r="L433" s="36" t="s">
        <v>549</v>
      </c>
      <c r="M433" s="129">
        <v>43206</v>
      </c>
      <c r="N433" s="85" t="s">
        <v>360</v>
      </c>
      <c r="O433" s="85" t="s">
        <v>76</v>
      </c>
      <c r="P433" s="36" t="s">
        <v>1278</v>
      </c>
      <c r="Q433" s="36" t="s">
        <v>131</v>
      </c>
      <c r="R433" s="36" t="s">
        <v>3059</v>
      </c>
      <c r="S433" s="36" t="s">
        <v>1674</v>
      </c>
      <c r="T433" s="106">
        <f t="shared" si="0"/>
        <v>16562320</v>
      </c>
      <c r="U433" s="107">
        <v>0</v>
      </c>
      <c r="V433" s="106">
        <v>0</v>
      </c>
      <c r="W433" s="135">
        <v>0</v>
      </c>
      <c r="X433" s="145"/>
      <c r="Y433" s="36" t="s">
        <v>1114</v>
      </c>
      <c r="Z433" s="36" t="s">
        <v>3060</v>
      </c>
      <c r="AA433" s="36" t="s">
        <v>3060</v>
      </c>
      <c r="AB433" s="36" t="s">
        <v>100</v>
      </c>
      <c r="AC433" s="36" t="s">
        <v>429</v>
      </c>
      <c r="AD433" s="36" t="s">
        <v>1754</v>
      </c>
      <c r="AE433" s="36" t="s">
        <v>444</v>
      </c>
      <c r="AF433" s="36" t="s">
        <v>829</v>
      </c>
      <c r="AG433" s="36" t="s">
        <v>85</v>
      </c>
      <c r="AH433" s="129">
        <v>43788</v>
      </c>
      <c r="AI433" s="36" t="s">
        <v>547</v>
      </c>
      <c r="AJ433" s="43" t="s">
        <v>84</v>
      </c>
      <c r="AK433" s="44" t="s">
        <v>76</v>
      </c>
      <c r="AL433" s="43" t="s">
        <v>76</v>
      </c>
      <c r="AM433" s="36" t="s">
        <v>76</v>
      </c>
      <c r="AN433" s="36" t="s">
        <v>76</v>
      </c>
      <c r="AO433" s="36" t="s">
        <v>76</v>
      </c>
      <c r="AP433" s="143" t="s">
        <v>76</v>
      </c>
      <c r="AQ433" s="143" t="s">
        <v>76</v>
      </c>
      <c r="AR433" s="36"/>
      <c r="AS433" s="36" t="s">
        <v>76</v>
      </c>
      <c r="AT433" s="36" t="s">
        <v>76</v>
      </c>
      <c r="AU433" s="44" t="s">
        <v>76</v>
      </c>
      <c r="AV433" s="44"/>
      <c r="AW433" s="36" t="s">
        <v>76</v>
      </c>
      <c r="AX433" s="36"/>
      <c r="AY433" s="36" t="s">
        <v>76</v>
      </c>
      <c r="AZ433" s="36"/>
      <c r="BA433" s="36" t="s">
        <v>76</v>
      </c>
      <c r="BB433" s="36"/>
      <c r="BC433" s="36" t="s">
        <v>76</v>
      </c>
      <c r="BD433" s="36"/>
      <c r="BE433" s="36" t="s">
        <v>76</v>
      </c>
      <c r="BF433" s="36" t="s">
        <v>76</v>
      </c>
      <c r="BG433" s="36" t="s">
        <v>76</v>
      </c>
      <c r="BH433" s="36" t="s">
        <v>76</v>
      </c>
      <c r="BI433" s="36" t="s">
        <v>76</v>
      </c>
      <c r="BJ433" s="36" t="s">
        <v>76</v>
      </c>
      <c r="BK433" s="36" t="s">
        <v>76</v>
      </c>
      <c r="BL433" s="36" t="s">
        <v>76</v>
      </c>
      <c r="BM433" s="36" t="s">
        <v>76</v>
      </c>
      <c r="BN433" s="36"/>
      <c r="BO433" s="36"/>
      <c r="BP433" s="36"/>
      <c r="BQ433" s="36"/>
    </row>
    <row r="434" spans="1:69" ht="154.5" customHeight="1">
      <c r="A434" s="36"/>
      <c r="B434" s="36" t="s">
        <v>88</v>
      </c>
      <c r="C434" s="80" t="s">
        <v>3103</v>
      </c>
      <c r="D434" s="80" t="s">
        <v>70</v>
      </c>
      <c r="E434" s="190" t="s">
        <v>3104</v>
      </c>
      <c r="F434" s="42">
        <v>2022</v>
      </c>
      <c r="G434" s="129">
        <v>44607</v>
      </c>
      <c r="H434" s="42" t="s">
        <v>3105</v>
      </c>
      <c r="I434" s="36" t="s">
        <v>3106</v>
      </c>
      <c r="J434" s="80" t="s">
        <v>76</v>
      </c>
      <c r="K434" s="42" t="s">
        <v>74</v>
      </c>
      <c r="L434" s="36" t="s">
        <v>91</v>
      </c>
      <c r="M434" s="129">
        <v>44607</v>
      </c>
      <c r="N434" s="85" t="s">
        <v>339</v>
      </c>
      <c r="O434" s="125" t="s">
        <v>76</v>
      </c>
      <c r="P434" s="36" t="s">
        <v>1151</v>
      </c>
      <c r="Q434" s="36" t="s">
        <v>131</v>
      </c>
      <c r="R434" s="36" t="s">
        <v>1966</v>
      </c>
      <c r="S434" s="36" t="s">
        <v>1169</v>
      </c>
      <c r="T434" s="106">
        <v>59427059</v>
      </c>
      <c r="U434" s="107">
        <v>75496391.790000007</v>
      </c>
      <c r="V434" s="106">
        <v>65260588</v>
      </c>
      <c r="W434" s="108">
        <v>13433601</v>
      </c>
      <c r="X434" s="145" t="s">
        <v>254</v>
      </c>
      <c r="Y434" s="36" t="s">
        <v>1011</v>
      </c>
      <c r="Z434" s="36" t="s">
        <v>1341</v>
      </c>
      <c r="AA434" s="36" t="s">
        <v>1792</v>
      </c>
      <c r="AB434" s="36" t="s">
        <v>130</v>
      </c>
      <c r="AC434" s="36" t="s">
        <v>95</v>
      </c>
      <c r="AD434" s="36" t="s">
        <v>3107</v>
      </c>
      <c r="AE434" s="36" t="s">
        <v>1536</v>
      </c>
      <c r="AF434" s="36" t="s">
        <v>131</v>
      </c>
      <c r="AG434" s="36" t="s">
        <v>112</v>
      </c>
      <c r="AH434" s="129">
        <v>45099</v>
      </c>
      <c r="AI434" s="36" t="s">
        <v>547</v>
      </c>
      <c r="AJ434" s="43" t="s">
        <v>88</v>
      </c>
      <c r="AK434" s="44">
        <v>21652506</v>
      </c>
      <c r="AL434" s="44" t="s">
        <v>76</v>
      </c>
      <c r="AM434" s="44" t="s">
        <v>76</v>
      </c>
      <c r="AN434" s="44" t="s">
        <v>76</v>
      </c>
      <c r="AO434" s="44" t="s">
        <v>76</v>
      </c>
      <c r="AP434" s="44" t="s">
        <v>76</v>
      </c>
      <c r="AQ434" s="44" t="s">
        <v>76</v>
      </c>
      <c r="AR434" s="44" t="s">
        <v>76</v>
      </c>
      <c r="AS434" s="44" t="s">
        <v>76</v>
      </c>
      <c r="AT434" s="44" t="s">
        <v>76</v>
      </c>
      <c r="AU434" s="44" t="s">
        <v>76</v>
      </c>
      <c r="AV434" s="44"/>
      <c r="AW434" s="44" t="s">
        <v>76</v>
      </c>
      <c r="AX434" s="44"/>
      <c r="AY434" s="44" t="s">
        <v>76</v>
      </c>
      <c r="AZ434" s="44"/>
      <c r="BA434" s="44" t="s">
        <v>76</v>
      </c>
      <c r="BB434" s="44"/>
      <c r="BC434" s="44" t="s">
        <v>76</v>
      </c>
      <c r="BD434" s="44"/>
      <c r="BE434" s="44" t="s">
        <v>76</v>
      </c>
      <c r="BF434" s="44" t="s">
        <v>76</v>
      </c>
      <c r="BG434" s="44" t="s">
        <v>76</v>
      </c>
      <c r="BH434" s="44" t="s">
        <v>76</v>
      </c>
      <c r="BI434" s="44" t="s">
        <v>76</v>
      </c>
      <c r="BJ434" s="44" t="s">
        <v>76</v>
      </c>
      <c r="BK434" s="44" t="s">
        <v>76</v>
      </c>
      <c r="BL434" s="44" t="s">
        <v>76</v>
      </c>
      <c r="BM434" s="44" t="s">
        <v>76</v>
      </c>
      <c r="BN434" s="36"/>
      <c r="BO434" s="36"/>
      <c r="BP434" s="36"/>
      <c r="BQ434" s="36"/>
    </row>
    <row r="435" spans="1:69" ht="154.5" customHeight="1">
      <c r="A435" s="36"/>
      <c r="B435" s="36" t="s">
        <v>88</v>
      </c>
      <c r="C435" s="80" t="s">
        <v>3108</v>
      </c>
      <c r="D435" s="80" t="s">
        <v>70</v>
      </c>
      <c r="E435" s="109" t="s">
        <v>3109</v>
      </c>
      <c r="F435" s="42">
        <v>2023</v>
      </c>
      <c r="G435" s="146">
        <v>45084</v>
      </c>
      <c r="H435" s="42" t="s">
        <v>3110</v>
      </c>
      <c r="I435" s="36" t="s">
        <v>1120</v>
      </c>
      <c r="J435" s="36" t="s">
        <v>76</v>
      </c>
      <c r="K435" s="42" t="s">
        <v>74</v>
      </c>
      <c r="L435" s="37" t="s">
        <v>157</v>
      </c>
      <c r="M435" s="129">
        <v>45098</v>
      </c>
      <c r="N435" s="85" t="s">
        <v>391</v>
      </c>
      <c r="O435" s="85" t="s">
        <v>76</v>
      </c>
      <c r="P435" s="36" t="s">
        <v>1186</v>
      </c>
      <c r="Q435" s="36" t="s">
        <v>131</v>
      </c>
      <c r="R435" s="36" t="s">
        <v>1346</v>
      </c>
      <c r="S435" s="36" t="s">
        <v>817</v>
      </c>
      <c r="T435" s="106">
        <v>0</v>
      </c>
      <c r="U435" s="107">
        <v>0</v>
      </c>
      <c r="V435" s="106">
        <v>0</v>
      </c>
      <c r="W435" s="135">
        <v>0</v>
      </c>
      <c r="X435" s="145" t="s">
        <v>1366</v>
      </c>
      <c r="Y435" s="36" t="s">
        <v>1011</v>
      </c>
      <c r="Z435" s="36" t="s">
        <v>1341</v>
      </c>
      <c r="AA435" s="42" t="s">
        <v>3111</v>
      </c>
      <c r="AB435" s="36" t="s">
        <v>130</v>
      </c>
      <c r="AC435" s="36" t="s">
        <v>95</v>
      </c>
      <c r="AD435" s="36" t="s">
        <v>3112</v>
      </c>
      <c r="AE435" s="36" t="s">
        <v>1272</v>
      </c>
      <c r="AF435" s="36" t="s">
        <v>131</v>
      </c>
      <c r="AG435" s="36" t="s">
        <v>225</v>
      </c>
      <c r="AH435" s="129">
        <v>45167</v>
      </c>
      <c r="AI435" s="36" t="s">
        <v>301</v>
      </c>
      <c r="AJ435" s="43" t="s">
        <v>88</v>
      </c>
      <c r="AK435" s="44" t="s">
        <v>76</v>
      </c>
      <c r="AL435" s="44" t="s">
        <v>76</v>
      </c>
      <c r="AM435" s="44" t="s">
        <v>76</v>
      </c>
      <c r="AN435" s="44" t="s">
        <v>76</v>
      </c>
      <c r="AO435" s="44" t="s">
        <v>76</v>
      </c>
      <c r="AP435" s="44" t="s">
        <v>76</v>
      </c>
      <c r="AQ435" s="44" t="s">
        <v>76</v>
      </c>
      <c r="AR435" s="44" t="s">
        <v>76</v>
      </c>
      <c r="AS435" s="44" t="s">
        <v>76</v>
      </c>
      <c r="AT435" s="44" t="s">
        <v>76</v>
      </c>
      <c r="AU435" s="44" t="s">
        <v>76</v>
      </c>
      <c r="AV435" s="44"/>
      <c r="AW435" s="44" t="s">
        <v>76</v>
      </c>
      <c r="AX435" s="44"/>
      <c r="AY435" s="44" t="s">
        <v>76</v>
      </c>
      <c r="AZ435" s="44"/>
      <c r="BA435" s="44" t="s">
        <v>76</v>
      </c>
      <c r="BB435" s="44"/>
      <c r="BC435" s="44" t="s">
        <v>76</v>
      </c>
      <c r="BD435" s="44"/>
      <c r="BE435" s="44" t="s">
        <v>76</v>
      </c>
      <c r="BF435" s="44" t="s">
        <v>76</v>
      </c>
      <c r="BG435" s="44" t="s">
        <v>76</v>
      </c>
      <c r="BH435" s="44" t="s">
        <v>76</v>
      </c>
      <c r="BI435" s="44" t="s">
        <v>76</v>
      </c>
      <c r="BJ435" s="44" t="s">
        <v>76</v>
      </c>
      <c r="BK435" s="44" t="s">
        <v>76</v>
      </c>
      <c r="BL435" s="44" t="s">
        <v>76</v>
      </c>
      <c r="BM435" s="44" t="s">
        <v>76</v>
      </c>
      <c r="BN435" s="44" t="s">
        <v>76</v>
      </c>
      <c r="BO435" s="36"/>
      <c r="BP435" s="36"/>
      <c r="BQ435" s="36"/>
    </row>
    <row r="436" spans="1:69" ht="154.5" customHeight="1">
      <c r="A436" s="36"/>
      <c r="B436" s="36" t="s">
        <v>88</v>
      </c>
      <c r="C436" s="80" t="s">
        <v>3113</v>
      </c>
      <c r="D436" s="80" t="s">
        <v>70</v>
      </c>
      <c r="E436" s="109" t="s">
        <v>3114</v>
      </c>
      <c r="F436" s="36">
        <v>2023</v>
      </c>
      <c r="G436" s="129">
        <v>45231</v>
      </c>
      <c r="H436" s="42" t="s">
        <v>3115</v>
      </c>
      <c r="I436" s="42" t="s">
        <v>3116</v>
      </c>
      <c r="J436" s="80" t="s">
        <v>76</v>
      </c>
      <c r="K436" s="42" t="s">
        <v>74</v>
      </c>
      <c r="L436" s="36" t="s">
        <v>91</v>
      </c>
      <c r="M436" s="129">
        <v>45230</v>
      </c>
      <c r="N436" s="85" t="s">
        <v>360</v>
      </c>
      <c r="O436" s="85" t="s">
        <v>76</v>
      </c>
      <c r="P436" s="36" t="s">
        <v>3117</v>
      </c>
      <c r="Q436" s="36" t="s">
        <v>131</v>
      </c>
      <c r="R436" s="36" t="s">
        <v>3118</v>
      </c>
      <c r="S436" s="36" t="s">
        <v>3119</v>
      </c>
      <c r="T436" s="106">
        <v>11600000</v>
      </c>
      <c r="U436" s="107">
        <v>11654407.77</v>
      </c>
      <c r="V436" s="106">
        <v>11634093</v>
      </c>
      <c r="W436" s="135">
        <v>0</v>
      </c>
      <c r="X436" s="145" t="s">
        <v>254</v>
      </c>
      <c r="Y436" s="36" t="s">
        <v>819</v>
      </c>
      <c r="Z436" s="36" t="s">
        <v>1067</v>
      </c>
      <c r="AA436" s="36" t="s">
        <v>1067</v>
      </c>
      <c r="AB436" s="36" t="s">
        <v>130</v>
      </c>
      <c r="AC436" s="36" t="s">
        <v>95</v>
      </c>
      <c r="AD436" s="36" t="s">
        <v>3120</v>
      </c>
      <c r="AE436" s="36" t="s">
        <v>384</v>
      </c>
      <c r="AF436" s="42" t="s">
        <v>131</v>
      </c>
      <c r="AG436" s="36" t="s">
        <v>300</v>
      </c>
      <c r="AH436" s="129"/>
      <c r="AI436" s="36" t="s">
        <v>87</v>
      </c>
      <c r="AJ436" s="43" t="s">
        <v>133</v>
      </c>
      <c r="AK436" s="44" t="s">
        <v>76</v>
      </c>
      <c r="AL436" s="44"/>
      <c r="AM436" s="44"/>
      <c r="AN436" s="44"/>
      <c r="AO436" s="44"/>
      <c r="AP436" s="44"/>
      <c r="AQ436" s="44"/>
      <c r="AR436" s="44"/>
      <c r="AS436" s="44"/>
      <c r="AT436" s="44"/>
      <c r="AU436" s="44"/>
      <c r="AV436" s="44"/>
      <c r="AW436" s="44"/>
      <c r="AX436" s="44"/>
      <c r="AY436" s="44"/>
      <c r="AZ436" s="44"/>
      <c r="BA436" s="44"/>
      <c r="BB436" s="44"/>
      <c r="BC436" s="44"/>
      <c r="BD436" s="44"/>
      <c r="BE436" s="44"/>
      <c r="BF436" s="44"/>
      <c r="BG436" s="44"/>
      <c r="BH436" s="44"/>
      <c r="BI436" s="44"/>
      <c r="BJ436" s="44"/>
      <c r="BK436" s="44"/>
      <c r="BL436" s="44"/>
      <c r="BM436" s="44"/>
      <c r="BN436" s="44"/>
      <c r="BO436" s="44"/>
      <c r="BP436" s="36"/>
      <c r="BQ436" s="36"/>
    </row>
    <row r="437" spans="1:69" ht="154.5" customHeight="1">
      <c r="A437" s="36"/>
      <c r="B437" s="36" t="s">
        <v>88</v>
      </c>
      <c r="C437" s="80" t="s">
        <v>3121</v>
      </c>
      <c r="D437" s="80" t="s">
        <v>70</v>
      </c>
      <c r="E437" s="109" t="s">
        <v>3122</v>
      </c>
      <c r="F437" s="42">
        <v>2019</v>
      </c>
      <c r="G437" s="146">
        <v>43486</v>
      </c>
      <c r="H437" s="42" t="s">
        <v>2875</v>
      </c>
      <c r="I437" s="36" t="s">
        <v>2876</v>
      </c>
      <c r="J437" s="36" t="s">
        <v>76</v>
      </c>
      <c r="K437" s="42" t="s">
        <v>74</v>
      </c>
      <c r="L437" s="36" t="s">
        <v>91</v>
      </c>
      <c r="M437" s="129">
        <v>43483</v>
      </c>
      <c r="N437" s="85" t="s">
        <v>208</v>
      </c>
      <c r="O437" s="85" t="s">
        <v>76</v>
      </c>
      <c r="P437" s="36" t="s">
        <v>3123</v>
      </c>
      <c r="Q437" s="36" t="s">
        <v>131</v>
      </c>
      <c r="R437" s="36" t="s">
        <v>3124</v>
      </c>
      <c r="S437" s="36" t="s">
        <v>1143</v>
      </c>
      <c r="T437" s="106">
        <v>130605800</v>
      </c>
      <c r="U437" s="107">
        <v>179556687.38</v>
      </c>
      <c r="V437" s="106">
        <v>160347475</v>
      </c>
      <c r="W437" s="211">
        <v>0</v>
      </c>
      <c r="X437" s="145" t="s">
        <v>818</v>
      </c>
      <c r="Y437" s="36" t="s">
        <v>1114</v>
      </c>
      <c r="Z437" s="36" t="s">
        <v>1974</v>
      </c>
      <c r="AA437" s="36" t="s">
        <v>1974</v>
      </c>
      <c r="AB437" s="36" t="s">
        <v>109</v>
      </c>
      <c r="AC437" s="36" t="s">
        <v>101</v>
      </c>
      <c r="AD437" s="36" t="s">
        <v>3125</v>
      </c>
      <c r="AE437" s="36" t="s">
        <v>1677</v>
      </c>
      <c r="AF437" s="36" t="s">
        <v>131</v>
      </c>
      <c r="AG437" s="36" t="s">
        <v>225</v>
      </c>
      <c r="AH437" s="129">
        <v>44810</v>
      </c>
      <c r="AI437" s="36" t="s">
        <v>87</v>
      </c>
      <c r="AJ437" s="43" t="s">
        <v>88</v>
      </c>
      <c r="AK437" s="44" t="s">
        <v>76</v>
      </c>
      <c r="AL437" s="43"/>
      <c r="AM437" s="36"/>
      <c r="AN437" s="36"/>
      <c r="AO437" s="36"/>
      <c r="AP437" s="143"/>
      <c r="AQ437" s="143"/>
      <c r="AR437" s="36"/>
      <c r="AS437" s="36"/>
      <c r="AT437" s="36"/>
      <c r="AU437" s="44"/>
      <c r="AV437" s="44"/>
      <c r="AW437" s="36"/>
      <c r="AX437" s="36"/>
      <c r="AY437" s="36"/>
      <c r="AZ437" s="36"/>
      <c r="BA437" s="36"/>
      <c r="BB437" s="36"/>
      <c r="BC437" s="36"/>
      <c r="BD437" s="36"/>
      <c r="BE437" s="36"/>
      <c r="BF437" s="36"/>
      <c r="BG437" s="36"/>
      <c r="BH437" s="36"/>
      <c r="BI437" s="36"/>
      <c r="BJ437" s="36"/>
      <c r="BK437" s="36"/>
      <c r="BL437" s="36"/>
      <c r="BM437" s="36"/>
      <c r="BN437" s="36"/>
      <c r="BO437" s="36"/>
      <c r="BP437" s="36"/>
      <c r="BQ437" s="36"/>
    </row>
    <row r="438" spans="1:69" ht="154.5" customHeight="1">
      <c r="A438" s="36"/>
      <c r="B438" s="36" t="s">
        <v>84</v>
      </c>
      <c r="C438" s="80" t="s">
        <v>846</v>
      </c>
      <c r="D438" s="80" t="s">
        <v>1078</v>
      </c>
      <c r="E438" s="109" t="s">
        <v>3126</v>
      </c>
      <c r="F438" s="36">
        <v>2019</v>
      </c>
      <c r="G438" s="129">
        <v>43636</v>
      </c>
      <c r="H438" s="36" t="s">
        <v>3127</v>
      </c>
      <c r="I438" s="36" t="s">
        <v>3128</v>
      </c>
      <c r="J438" s="36" t="s">
        <v>76</v>
      </c>
      <c r="K438" s="42" t="s">
        <v>74</v>
      </c>
      <c r="L438" s="36" t="s">
        <v>91</v>
      </c>
      <c r="M438" s="129">
        <v>43620</v>
      </c>
      <c r="N438" s="85" t="s">
        <v>208</v>
      </c>
      <c r="O438" s="85" t="s">
        <v>76</v>
      </c>
      <c r="P438" s="36" t="s">
        <v>1186</v>
      </c>
      <c r="Q438" s="36" t="s">
        <v>131</v>
      </c>
      <c r="R438" s="36" t="s">
        <v>3129</v>
      </c>
      <c r="S438" s="36" t="s">
        <v>2902</v>
      </c>
      <c r="T438" s="147">
        <f>(5*1000000)</f>
        <v>5000000</v>
      </c>
      <c r="U438" s="163">
        <v>0</v>
      </c>
      <c r="V438" s="147">
        <v>0</v>
      </c>
      <c r="W438" s="164">
        <v>0</v>
      </c>
      <c r="X438" s="145"/>
      <c r="Y438" s="36" t="s">
        <v>1114</v>
      </c>
      <c r="Z438" s="36" t="s">
        <v>1572</v>
      </c>
      <c r="AA438" s="36" t="s">
        <v>1102</v>
      </c>
      <c r="AB438" s="36" t="s">
        <v>130</v>
      </c>
      <c r="AC438" s="36" t="s">
        <v>95</v>
      </c>
      <c r="AD438" s="36" t="s">
        <v>3130</v>
      </c>
      <c r="AE438" s="36" t="s">
        <v>444</v>
      </c>
      <c r="AF438" s="36" t="s">
        <v>131</v>
      </c>
      <c r="AG438" s="36" t="s">
        <v>85</v>
      </c>
      <c r="AH438" s="129">
        <v>44629</v>
      </c>
      <c r="AI438" s="36" t="s">
        <v>547</v>
      </c>
      <c r="AJ438" s="43"/>
      <c r="AK438" s="44" t="s">
        <v>76</v>
      </c>
      <c r="AL438" s="43" t="s">
        <v>76</v>
      </c>
      <c r="AM438" s="44" t="s">
        <v>76</v>
      </c>
      <c r="AN438" s="44" t="s">
        <v>76</v>
      </c>
      <c r="AO438" s="43" t="s">
        <v>76</v>
      </c>
      <c r="AP438" s="44" t="s">
        <v>76</v>
      </c>
      <c r="AQ438" s="43" t="s">
        <v>76</v>
      </c>
      <c r="AR438" s="44"/>
      <c r="AS438" s="44" t="s">
        <v>76</v>
      </c>
      <c r="AT438" s="43" t="s">
        <v>76</v>
      </c>
      <c r="AU438" s="44" t="s">
        <v>76</v>
      </c>
      <c r="AV438" s="44"/>
      <c r="AW438" s="43" t="s">
        <v>76</v>
      </c>
      <c r="AX438" s="43"/>
      <c r="AY438" s="44" t="s">
        <v>76</v>
      </c>
      <c r="AZ438" s="44"/>
      <c r="BA438" s="43" t="s">
        <v>76</v>
      </c>
      <c r="BB438" s="43"/>
      <c r="BC438" s="44" t="s">
        <v>76</v>
      </c>
      <c r="BD438" s="44"/>
      <c r="BE438" s="43" t="s">
        <v>76</v>
      </c>
      <c r="BF438" s="44" t="s">
        <v>76</v>
      </c>
      <c r="BG438" s="43" t="s">
        <v>76</v>
      </c>
      <c r="BH438" s="44" t="s">
        <v>76</v>
      </c>
      <c r="BI438" s="43" t="s">
        <v>76</v>
      </c>
      <c r="BJ438" s="44" t="s">
        <v>76</v>
      </c>
      <c r="BK438" s="43" t="s">
        <v>76</v>
      </c>
      <c r="BL438" s="44" t="s">
        <v>76</v>
      </c>
      <c r="BM438" s="43" t="s">
        <v>76</v>
      </c>
      <c r="BN438" s="36"/>
      <c r="BO438" s="36"/>
      <c r="BP438" s="36"/>
      <c r="BQ438" s="36"/>
    </row>
    <row r="439" spans="1:69" ht="154.5" customHeight="1">
      <c r="A439" s="36"/>
      <c r="B439" s="36" t="s">
        <v>88</v>
      </c>
      <c r="C439" s="80" t="s">
        <v>3131</v>
      </c>
      <c r="D439" s="80" t="s">
        <v>70</v>
      </c>
      <c r="E439" s="109" t="s">
        <v>3132</v>
      </c>
      <c r="F439" s="42">
        <v>2019</v>
      </c>
      <c r="G439" s="146">
        <v>43486</v>
      </c>
      <c r="H439" s="42" t="s">
        <v>3133</v>
      </c>
      <c r="I439" s="36" t="s">
        <v>2876</v>
      </c>
      <c r="J439" s="36" t="s">
        <v>76</v>
      </c>
      <c r="K439" s="42" t="s">
        <v>74</v>
      </c>
      <c r="L439" s="36" t="s">
        <v>120</v>
      </c>
      <c r="M439" s="129">
        <v>43483</v>
      </c>
      <c r="N439" s="85" t="s">
        <v>339</v>
      </c>
      <c r="O439" s="85" t="s">
        <v>76</v>
      </c>
      <c r="P439" s="36" t="s">
        <v>2557</v>
      </c>
      <c r="Q439" s="36" t="s">
        <v>131</v>
      </c>
      <c r="R439" s="36" t="s">
        <v>3134</v>
      </c>
      <c r="S439" s="36" t="s">
        <v>948</v>
      </c>
      <c r="T439" s="106">
        <v>0</v>
      </c>
      <c r="U439" s="107">
        <v>0</v>
      </c>
      <c r="V439" s="106">
        <v>0</v>
      </c>
      <c r="W439" s="135">
        <v>0</v>
      </c>
      <c r="X439" s="145" t="s">
        <v>472</v>
      </c>
      <c r="Y439" s="36" t="s">
        <v>1114</v>
      </c>
      <c r="Z439" s="36" t="s">
        <v>1334</v>
      </c>
      <c r="AA439" s="36" t="s">
        <v>1334</v>
      </c>
      <c r="AB439" s="36" t="s">
        <v>100</v>
      </c>
      <c r="AC439" s="36" t="s">
        <v>429</v>
      </c>
      <c r="AD439" s="36" t="s">
        <v>2878</v>
      </c>
      <c r="AE439" s="36" t="s">
        <v>1677</v>
      </c>
      <c r="AF439" s="36" t="s">
        <v>131</v>
      </c>
      <c r="AG439" s="36" t="s">
        <v>112</v>
      </c>
      <c r="AH439" s="129">
        <v>44790</v>
      </c>
      <c r="AI439" s="36" t="s">
        <v>87</v>
      </c>
      <c r="AJ439" s="43" t="s">
        <v>88</v>
      </c>
      <c r="AK439" s="44" t="s">
        <v>76</v>
      </c>
      <c r="AL439" s="44" t="s">
        <v>76</v>
      </c>
      <c r="AM439" s="44" t="s">
        <v>76</v>
      </c>
      <c r="AN439" s="44" t="s">
        <v>76</v>
      </c>
      <c r="AO439" s="44" t="s">
        <v>76</v>
      </c>
      <c r="AP439" s="44" t="s">
        <v>76</v>
      </c>
      <c r="AQ439" s="44" t="s">
        <v>76</v>
      </c>
      <c r="AR439" s="44" t="s">
        <v>76</v>
      </c>
      <c r="AS439" s="44" t="s">
        <v>76</v>
      </c>
      <c r="AT439" s="44" t="s">
        <v>76</v>
      </c>
      <c r="AU439" s="44" t="s">
        <v>76</v>
      </c>
      <c r="AV439" s="44"/>
      <c r="AW439" s="44" t="s">
        <v>76</v>
      </c>
      <c r="AX439" s="44"/>
      <c r="AY439" s="44" t="s">
        <v>76</v>
      </c>
      <c r="AZ439" s="44"/>
      <c r="BA439" s="44" t="s">
        <v>76</v>
      </c>
      <c r="BB439" s="44"/>
      <c r="BC439" s="44" t="s">
        <v>76</v>
      </c>
      <c r="BD439" s="44"/>
      <c r="BE439" s="44" t="s">
        <v>76</v>
      </c>
      <c r="BF439" s="44" t="s">
        <v>76</v>
      </c>
      <c r="BG439" s="44" t="s">
        <v>76</v>
      </c>
      <c r="BH439" s="44" t="s">
        <v>76</v>
      </c>
      <c r="BI439" s="44" t="s">
        <v>76</v>
      </c>
      <c r="BJ439" s="44" t="s">
        <v>76</v>
      </c>
      <c r="BK439" s="44" t="s">
        <v>76</v>
      </c>
      <c r="BL439" s="44" t="s">
        <v>76</v>
      </c>
      <c r="BM439" s="44" t="s">
        <v>76</v>
      </c>
      <c r="BN439" s="36"/>
      <c r="BO439" s="36"/>
      <c r="BP439" s="36"/>
      <c r="BQ439" s="36"/>
    </row>
    <row r="440" spans="1:69" ht="154.5" customHeight="1">
      <c r="A440" s="36"/>
      <c r="B440" s="36" t="s">
        <v>84</v>
      </c>
      <c r="C440" s="80" t="s">
        <v>846</v>
      </c>
      <c r="D440" s="80" t="s">
        <v>70</v>
      </c>
      <c r="E440" s="109" t="s">
        <v>3135</v>
      </c>
      <c r="F440" s="36">
        <v>2013</v>
      </c>
      <c r="G440" s="129">
        <v>41451</v>
      </c>
      <c r="H440" s="36" t="s">
        <v>3136</v>
      </c>
      <c r="I440" s="36" t="s">
        <v>3137</v>
      </c>
      <c r="J440" s="36" t="s">
        <v>76</v>
      </c>
      <c r="K440" s="42" t="s">
        <v>74</v>
      </c>
      <c r="L440" s="36" t="s">
        <v>91</v>
      </c>
      <c r="M440" s="129">
        <v>41451</v>
      </c>
      <c r="N440" s="36" t="s">
        <v>191</v>
      </c>
      <c r="O440" s="85" t="s">
        <v>76</v>
      </c>
      <c r="P440" s="36"/>
      <c r="Q440" s="36" t="s">
        <v>131</v>
      </c>
      <c r="R440" s="36" t="s">
        <v>3138</v>
      </c>
      <c r="S440" s="36" t="s">
        <v>948</v>
      </c>
      <c r="T440" s="147">
        <v>61600000</v>
      </c>
      <c r="U440" s="163"/>
      <c r="V440" s="147"/>
      <c r="W440" s="164"/>
      <c r="X440" s="145"/>
      <c r="Y440" s="36" t="s">
        <v>1011</v>
      </c>
      <c r="Z440" s="36" t="s">
        <v>763</v>
      </c>
      <c r="AA440" s="36" t="s">
        <v>1133</v>
      </c>
      <c r="AB440" s="36" t="s">
        <v>130</v>
      </c>
      <c r="AC440" s="36" t="s">
        <v>95</v>
      </c>
      <c r="AD440" s="36" t="s">
        <v>3139</v>
      </c>
      <c r="AE440" s="36" t="s">
        <v>1146</v>
      </c>
      <c r="AF440" s="36" t="s">
        <v>131</v>
      </c>
      <c r="AG440" s="36" t="s">
        <v>225</v>
      </c>
      <c r="AH440" s="129">
        <v>43411</v>
      </c>
      <c r="AI440" s="36" t="s">
        <v>547</v>
      </c>
      <c r="AJ440" s="43" t="s">
        <v>84</v>
      </c>
      <c r="AK440" s="44" t="s">
        <v>76</v>
      </c>
      <c r="AL440" s="44" t="s">
        <v>76</v>
      </c>
      <c r="AM440" s="44" t="s">
        <v>76</v>
      </c>
      <c r="AN440" s="44" t="s">
        <v>76</v>
      </c>
      <c r="AO440" s="44" t="s">
        <v>76</v>
      </c>
      <c r="AP440" s="44" t="s">
        <v>76</v>
      </c>
      <c r="AQ440" s="44" t="s">
        <v>76</v>
      </c>
      <c r="AR440" s="44" t="s">
        <v>76</v>
      </c>
      <c r="AS440" s="44" t="s">
        <v>76</v>
      </c>
      <c r="AT440" s="44" t="s">
        <v>76</v>
      </c>
      <c r="AU440" s="44" t="s">
        <v>76</v>
      </c>
      <c r="AV440" s="44"/>
      <c r="AW440" s="44" t="s">
        <v>76</v>
      </c>
      <c r="AX440" s="44"/>
      <c r="AY440" s="44" t="s">
        <v>76</v>
      </c>
      <c r="AZ440" s="44"/>
      <c r="BA440" s="44" t="s">
        <v>76</v>
      </c>
      <c r="BB440" s="44"/>
      <c r="BC440" s="44" t="s">
        <v>76</v>
      </c>
      <c r="BD440" s="44"/>
      <c r="BE440" s="44" t="s">
        <v>76</v>
      </c>
      <c r="BF440" s="44" t="s">
        <v>76</v>
      </c>
      <c r="BG440" s="44" t="s">
        <v>76</v>
      </c>
      <c r="BH440" s="44" t="s">
        <v>76</v>
      </c>
      <c r="BI440" s="44" t="s">
        <v>76</v>
      </c>
      <c r="BJ440" s="44" t="s">
        <v>76</v>
      </c>
      <c r="BK440" s="44" t="s">
        <v>76</v>
      </c>
      <c r="BL440" s="44" t="s">
        <v>76</v>
      </c>
      <c r="BM440" s="44" t="s">
        <v>76</v>
      </c>
      <c r="BN440" s="36"/>
      <c r="BO440" s="36"/>
      <c r="BP440" s="36"/>
      <c r="BQ440" s="36"/>
    </row>
    <row r="441" spans="1:69" ht="154.5" customHeight="1">
      <c r="A441" s="36"/>
      <c r="B441" s="36" t="s">
        <v>88</v>
      </c>
      <c r="C441" s="80" t="s">
        <v>3140</v>
      </c>
      <c r="D441" s="80" t="s">
        <v>70</v>
      </c>
      <c r="E441" s="109" t="s">
        <v>3141</v>
      </c>
      <c r="F441" s="42">
        <v>2018</v>
      </c>
      <c r="G441" s="146">
        <v>43306</v>
      </c>
      <c r="H441" s="42" t="s">
        <v>3142</v>
      </c>
      <c r="I441" s="36" t="s">
        <v>2570</v>
      </c>
      <c r="J441" s="36" t="s">
        <v>76</v>
      </c>
      <c r="K441" s="42" t="s">
        <v>74</v>
      </c>
      <c r="L441" s="36" t="s">
        <v>91</v>
      </c>
      <c r="M441" s="129">
        <v>43306</v>
      </c>
      <c r="N441" s="85" t="s">
        <v>208</v>
      </c>
      <c r="O441" s="85" t="s">
        <v>76</v>
      </c>
      <c r="P441" s="36" t="s">
        <v>2557</v>
      </c>
      <c r="Q441" s="36" t="s">
        <v>131</v>
      </c>
      <c r="R441" s="36" t="s">
        <v>2571</v>
      </c>
      <c r="S441" s="36" t="s">
        <v>948</v>
      </c>
      <c r="T441" s="106">
        <v>5905321605</v>
      </c>
      <c r="U441" s="107">
        <v>8162168938.1199999</v>
      </c>
      <c r="V441" s="106">
        <v>7281169297</v>
      </c>
      <c r="W441" s="135">
        <v>0</v>
      </c>
      <c r="X441" s="145" t="s">
        <v>92</v>
      </c>
      <c r="Y441" s="36" t="s">
        <v>1011</v>
      </c>
      <c r="Z441" s="36" t="s">
        <v>1997</v>
      </c>
      <c r="AA441" s="36" t="s">
        <v>3143</v>
      </c>
      <c r="AB441" s="36" t="s">
        <v>109</v>
      </c>
      <c r="AC441" s="36" t="s">
        <v>101</v>
      </c>
      <c r="AD441" s="36" t="s">
        <v>2926</v>
      </c>
      <c r="AE441" s="36" t="s">
        <v>3144</v>
      </c>
      <c r="AF441" s="36" t="s">
        <v>131</v>
      </c>
      <c r="AG441" s="36" t="s">
        <v>225</v>
      </c>
      <c r="AH441" s="129">
        <v>44525</v>
      </c>
      <c r="AI441" s="36" t="s">
        <v>87</v>
      </c>
      <c r="AJ441" s="43" t="s">
        <v>88</v>
      </c>
      <c r="AK441" s="44" t="s">
        <v>76</v>
      </c>
      <c r="AL441" s="44" t="s">
        <v>76</v>
      </c>
      <c r="AM441" s="36"/>
      <c r="AN441" s="44" t="s">
        <v>76</v>
      </c>
      <c r="AO441" s="44" t="s">
        <v>76</v>
      </c>
      <c r="AP441" s="44" t="s">
        <v>76</v>
      </c>
      <c r="AQ441" s="44" t="s">
        <v>76</v>
      </c>
      <c r="AR441" s="36"/>
      <c r="AS441" s="44" t="s">
        <v>76</v>
      </c>
      <c r="AT441" s="44" t="s">
        <v>76</v>
      </c>
      <c r="AU441" s="44" t="s">
        <v>76</v>
      </c>
      <c r="AV441" s="44"/>
      <c r="AW441" s="44" t="s">
        <v>76</v>
      </c>
      <c r="AX441" s="44"/>
      <c r="AY441" s="44" t="s">
        <v>76</v>
      </c>
      <c r="AZ441" s="44"/>
      <c r="BA441" s="44" t="s">
        <v>76</v>
      </c>
      <c r="BB441" s="44"/>
      <c r="BC441" s="44" t="s">
        <v>76</v>
      </c>
      <c r="BD441" s="44"/>
      <c r="BE441" s="44" t="s">
        <v>76</v>
      </c>
      <c r="BF441" s="44" t="s">
        <v>76</v>
      </c>
      <c r="BG441" s="44" t="s">
        <v>76</v>
      </c>
      <c r="BH441" s="44" t="s">
        <v>76</v>
      </c>
      <c r="BI441" s="44" t="s">
        <v>76</v>
      </c>
      <c r="BJ441" s="44" t="s">
        <v>76</v>
      </c>
      <c r="BK441" s="44" t="s">
        <v>76</v>
      </c>
      <c r="BL441" s="44" t="s">
        <v>76</v>
      </c>
      <c r="BM441" s="44" t="s">
        <v>76</v>
      </c>
      <c r="BN441" s="36"/>
      <c r="BO441" s="36"/>
      <c r="BP441" s="36"/>
      <c r="BQ441" s="36"/>
    </row>
    <row r="442" spans="1:69" ht="154.5" customHeight="1">
      <c r="A442" s="36"/>
      <c r="B442" s="36" t="s">
        <v>84</v>
      </c>
      <c r="C442" s="80" t="s">
        <v>846</v>
      </c>
      <c r="D442" s="80" t="s">
        <v>1078</v>
      </c>
      <c r="E442" s="109" t="s">
        <v>3145</v>
      </c>
      <c r="F442" s="42">
        <v>2019</v>
      </c>
      <c r="G442" s="146">
        <v>43690</v>
      </c>
      <c r="H442" s="42" t="s">
        <v>3146</v>
      </c>
      <c r="I442" s="36" t="s">
        <v>2224</v>
      </c>
      <c r="J442" s="36" t="s">
        <v>3147</v>
      </c>
      <c r="K442" s="42" t="s">
        <v>74</v>
      </c>
      <c r="L442" s="36" t="s">
        <v>141</v>
      </c>
      <c r="M442" s="129">
        <v>43551</v>
      </c>
      <c r="N442" s="85" t="s">
        <v>360</v>
      </c>
      <c r="O442" s="85"/>
      <c r="P442" s="36" t="s">
        <v>3148</v>
      </c>
      <c r="Q442" s="36" t="s">
        <v>131</v>
      </c>
      <c r="R442" s="36" t="s">
        <v>3149</v>
      </c>
      <c r="S442" s="36" t="s">
        <v>3150</v>
      </c>
      <c r="T442" s="106">
        <f>(12543500+73600000+6774800)+((100*3)*828116)</f>
        <v>341353100</v>
      </c>
      <c r="U442" s="107">
        <v>0</v>
      </c>
      <c r="V442" s="106">
        <v>0</v>
      </c>
      <c r="W442" s="211">
        <v>0</v>
      </c>
      <c r="X442" s="145"/>
      <c r="Y442" s="36" t="s">
        <v>1114</v>
      </c>
      <c r="Z442" s="36" t="s">
        <v>763</v>
      </c>
      <c r="AA442" s="36" t="s">
        <v>763</v>
      </c>
      <c r="AB442" s="36" t="s">
        <v>1367</v>
      </c>
      <c r="AC442" s="36" t="s">
        <v>1528</v>
      </c>
      <c r="AD442" s="36" t="s">
        <v>3151</v>
      </c>
      <c r="AE442" s="36" t="s">
        <v>444</v>
      </c>
      <c r="AF442" s="36" t="s">
        <v>131</v>
      </c>
      <c r="AG442" s="36" t="s">
        <v>85</v>
      </c>
      <c r="AH442" s="129"/>
      <c r="AI442" s="36" t="s">
        <v>547</v>
      </c>
      <c r="AJ442" s="43" t="s">
        <v>84</v>
      </c>
      <c r="AK442" s="44" t="s">
        <v>76</v>
      </c>
      <c r="AL442" s="44" t="s">
        <v>76</v>
      </c>
      <c r="AM442" s="36" t="s">
        <v>76</v>
      </c>
      <c r="AN442" s="44" t="s">
        <v>76</v>
      </c>
      <c r="AO442" s="44" t="s">
        <v>76</v>
      </c>
      <c r="AP442" s="44" t="s">
        <v>76</v>
      </c>
      <c r="AQ442" s="44" t="s">
        <v>76</v>
      </c>
      <c r="AR442" s="36"/>
      <c r="AS442" s="44" t="s">
        <v>76</v>
      </c>
      <c r="AT442" s="44" t="s">
        <v>76</v>
      </c>
      <c r="AU442" s="44" t="s">
        <v>76</v>
      </c>
      <c r="AV442" s="44"/>
      <c r="AW442" s="44" t="s">
        <v>76</v>
      </c>
      <c r="AX442" s="44"/>
      <c r="AY442" s="44" t="s">
        <v>76</v>
      </c>
      <c r="AZ442" s="44"/>
      <c r="BA442" s="44" t="s">
        <v>76</v>
      </c>
      <c r="BB442" s="44"/>
      <c r="BC442" s="44" t="s">
        <v>76</v>
      </c>
      <c r="BD442" s="44"/>
      <c r="BE442" s="44" t="s">
        <v>76</v>
      </c>
      <c r="BF442" s="44" t="s">
        <v>76</v>
      </c>
      <c r="BG442" s="44" t="s">
        <v>76</v>
      </c>
      <c r="BH442" s="44" t="s">
        <v>76</v>
      </c>
      <c r="BI442" s="44" t="s">
        <v>76</v>
      </c>
      <c r="BJ442" s="44" t="s">
        <v>76</v>
      </c>
      <c r="BK442" s="44" t="s">
        <v>76</v>
      </c>
      <c r="BL442" s="44" t="s">
        <v>76</v>
      </c>
      <c r="BM442" s="44" t="s">
        <v>76</v>
      </c>
      <c r="BN442" s="36"/>
      <c r="BO442" s="36"/>
      <c r="BP442" s="36"/>
      <c r="BQ442" s="36"/>
    </row>
    <row r="443" spans="1:69" ht="154.5" customHeight="1">
      <c r="A443" s="36"/>
      <c r="B443" s="36" t="s">
        <v>88</v>
      </c>
      <c r="C443" s="80" t="s">
        <v>3152</v>
      </c>
      <c r="D443" s="80" t="s">
        <v>70</v>
      </c>
      <c r="E443" s="109" t="s">
        <v>3153</v>
      </c>
      <c r="F443" s="42">
        <v>2018</v>
      </c>
      <c r="G443" s="146">
        <v>43404</v>
      </c>
      <c r="H443" s="42" t="s">
        <v>3154</v>
      </c>
      <c r="I443" s="36" t="s">
        <v>2850</v>
      </c>
      <c r="J443" s="36" t="s">
        <v>76</v>
      </c>
      <c r="K443" s="42" t="s">
        <v>74</v>
      </c>
      <c r="L443" s="36" t="s">
        <v>91</v>
      </c>
      <c r="M443" s="129">
        <v>43403</v>
      </c>
      <c r="N443" s="85" t="s">
        <v>339</v>
      </c>
      <c r="O443" s="85" t="s">
        <v>76</v>
      </c>
      <c r="P443" s="36" t="s">
        <v>1186</v>
      </c>
      <c r="Q443" s="36" t="s">
        <v>131</v>
      </c>
      <c r="R443" s="36" t="s">
        <v>3155</v>
      </c>
      <c r="S443" s="36" t="s">
        <v>1323</v>
      </c>
      <c r="T443" s="106">
        <v>18273520</v>
      </c>
      <c r="U443" s="107">
        <v>25155106.09</v>
      </c>
      <c r="V443" s="106">
        <v>0</v>
      </c>
      <c r="W443" s="108">
        <v>22781684</v>
      </c>
      <c r="X443" s="145" t="s">
        <v>818</v>
      </c>
      <c r="Y443" s="36" t="s">
        <v>1114</v>
      </c>
      <c r="Z443" s="36" t="s">
        <v>1974</v>
      </c>
      <c r="AA443" s="36" t="s">
        <v>1974</v>
      </c>
      <c r="AB443" s="36" t="s">
        <v>109</v>
      </c>
      <c r="AC443" s="36" t="s">
        <v>101</v>
      </c>
      <c r="AD443" s="36" t="s">
        <v>3125</v>
      </c>
      <c r="AE443" s="36" t="s">
        <v>3156</v>
      </c>
      <c r="AF443" s="36" t="s">
        <v>131</v>
      </c>
      <c r="AG443" s="36" t="s">
        <v>112</v>
      </c>
      <c r="AH443" s="129">
        <v>44603</v>
      </c>
      <c r="AI443" s="36" t="s">
        <v>87</v>
      </c>
      <c r="AJ443" s="43" t="s">
        <v>88</v>
      </c>
      <c r="AK443" s="44" t="s">
        <v>76</v>
      </c>
      <c r="AL443" s="44" t="s">
        <v>76</v>
      </c>
      <c r="AM443" s="44" t="s">
        <v>76</v>
      </c>
      <c r="AN443" s="44" t="s">
        <v>76</v>
      </c>
      <c r="AO443" s="44" t="s">
        <v>76</v>
      </c>
      <c r="AP443" s="44" t="s">
        <v>76</v>
      </c>
      <c r="AQ443" s="44" t="s">
        <v>76</v>
      </c>
      <c r="AR443" s="44" t="s">
        <v>76</v>
      </c>
      <c r="AS443" s="44" t="s">
        <v>76</v>
      </c>
      <c r="AT443" s="44" t="s">
        <v>76</v>
      </c>
      <c r="AU443" s="44" t="s">
        <v>76</v>
      </c>
      <c r="AV443" s="44"/>
      <c r="AW443" s="44" t="s">
        <v>76</v>
      </c>
      <c r="AX443" s="44"/>
      <c r="AY443" s="44" t="s">
        <v>76</v>
      </c>
      <c r="AZ443" s="44"/>
      <c r="BA443" s="44" t="s">
        <v>76</v>
      </c>
      <c r="BB443" s="44"/>
      <c r="BC443" s="44" t="s">
        <v>76</v>
      </c>
      <c r="BD443" s="44"/>
      <c r="BE443" s="44" t="s">
        <v>76</v>
      </c>
      <c r="BF443" s="44" t="s">
        <v>76</v>
      </c>
      <c r="BG443" s="44" t="s">
        <v>76</v>
      </c>
      <c r="BH443" s="44" t="s">
        <v>76</v>
      </c>
      <c r="BI443" s="44" t="s">
        <v>76</v>
      </c>
      <c r="BJ443" s="44" t="s">
        <v>76</v>
      </c>
      <c r="BK443" s="44" t="s">
        <v>76</v>
      </c>
      <c r="BL443" s="44" t="s">
        <v>76</v>
      </c>
      <c r="BM443" s="44" t="s">
        <v>76</v>
      </c>
      <c r="BN443" s="36"/>
      <c r="BO443" s="36"/>
      <c r="BP443" s="36"/>
      <c r="BQ443" s="36"/>
    </row>
    <row r="444" spans="1:69" ht="154.5" customHeight="1">
      <c r="A444" s="36"/>
      <c r="B444" s="36" t="s">
        <v>88</v>
      </c>
      <c r="C444" s="80" t="s">
        <v>3157</v>
      </c>
      <c r="D444" s="80" t="s">
        <v>70</v>
      </c>
      <c r="E444" s="109" t="s">
        <v>3158</v>
      </c>
      <c r="F444" s="42">
        <v>2018</v>
      </c>
      <c r="G444" s="146">
        <v>43194</v>
      </c>
      <c r="H444" s="42" t="s">
        <v>3159</v>
      </c>
      <c r="I444" s="36" t="s">
        <v>3160</v>
      </c>
      <c r="J444" s="36" t="s">
        <v>76</v>
      </c>
      <c r="K444" s="42" t="s">
        <v>74</v>
      </c>
      <c r="L444" s="36" t="s">
        <v>91</v>
      </c>
      <c r="M444" s="129">
        <v>43209</v>
      </c>
      <c r="N444" s="85" t="s">
        <v>339</v>
      </c>
      <c r="O444" s="85" t="s">
        <v>76</v>
      </c>
      <c r="P444" s="36" t="s">
        <v>3161</v>
      </c>
      <c r="Q444" s="36" t="s">
        <v>131</v>
      </c>
      <c r="R444" s="36" t="s">
        <v>3162</v>
      </c>
      <c r="S444" s="36" t="s">
        <v>3163</v>
      </c>
      <c r="T444" s="106">
        <v>84685242</v>
      </c>
      <c r="U444" s="107">
        <v>125093938.95999999</v>
      </c>
      <c r="V444" s="106">
        <v>0</v>
      </c>
      <c r="W444" s="108">
        <v>107490197</v>
      </c>
      <c r="X444" s="145" t="s">
        <v>472</v>
      </c>
      <c r="Y444" s="36" t="s">
        <v>1011</v>
      </c>
      <c r="Z444" s="36" t="s">
        <v>1115</v>
      </c>
      <c r="AA444" s="36" t="s">
        <v>3164</v>
      </c>
      <c r="AB444" s="42" t="s">
        <v>80</v>
      </c>
      <c r="AC444" s="36" t="s">
        <v>81</v>
      </c>
      <c r="AD444" s="36" t="s">
        <v>3165</v>
      </c>
      <c r="AE444" s="36" t="s">
        <v>3156</v>
      </c>
      <c r="AF444" s="36" t="s">
        <v>131</v>
      </c>
      <c r="AG444" s="36" t="s">
        <v>112</v>
      </c>
      <c r="AH444" s="129">
        <v>44908</v>
      </c>
      <c r="AI444" s="36" t="s">
        <v>87</v>
      </c>
      <c r="AJ444" s="43" t="s">
        <v>88</v>
      </c>
      <c r="AK444" s="44" t="s">
        <v>76</v>
      </c>
      <c r="AL444" s="44" t="s">
        <v>76</v>
      </c>
      <c r="AM444" s="44" t="s">
        <v>76</v>
      </c>
      <c r="AN444" s="44" t="s">
        <v>76</v>
      </c>
      <c r="AO444" s="44" t="s">
        <v>76</v>
      </c>
      <c r="AP444" s="44" t="s">
        <v>76</v>
      </c>
      <c r="AQ444" s="44" t="s">
        <v>76</v>
      </c>
      <c r="AR444" s="44" t="s">
        <v>76</v>
      </c>
      <c r="AS444" s="44" t="s">
        <v>76</v>
      </c>
      <c r="AT444" s="44" t="s">
        <v>76</v>
      </c>
      <c r="AU444" s="44" t="s">
        <v>76</v>
      </c>
      <c r="AV444" s="44"/>
      <c r="AW444" s="44" t="s">
        <v>76</v>
      </c>
      <c r="AX444" s="44"/>
      <c r="AY444" s="44" t="s">
        <v>76</v>
      </c>
      <c r="AZ444" s="44"/>
      <c r="BA444" s="44" t="s">
        <v>76</v>
      </c>
      <c r="BB444" s="44"/>
      <c r="BC444" s="44" t="s">
        <v>76</v>
      </c>
      <c r="BD444" s="44"/>
      <c r="BE444" s="44" t="s">
        <v>76</v>
      </c>
      <c r="BF444" s="44" t="s">
        <v>76</v>
      </c>
      <c r="BG444" s="44" t="s">
        <v>76</v>
      </c>
      <c r="BH444" s="44" t="s">
        <v>76</v>
      </c>
      <c r="BI444" s="44" t="s">
        <v>76</v>
      </c>
      <c r="BJ444" s="44" t="s">
        <v>76</v>
      </c>
      <c r="BK444" s="44" t="s">
        <v>76</v>
      </c>
      <c r="BL444" s="44" t="s">
        <v>76</v>
      </c>
      <c r="BM444" s="44" t="s">
        <v>76</v>
      </c>
      <c r="BN444" s="36"/>
      <c r="BO444" s="36"/>
      <c r="BP444" s="36"/>
      <c r="BQ444" s="36"/>
    </row>
    <row r="445" spans="1:69" ht="154.5" customHeight="1">
      <c r="A445" s="36"/>
      <c r="B445" s="36" t="s">
        <v>84</v>
      </c>
      <c r="C445" s="80" t="s">
        <v>846</v>
      </c>
      <c r="D445" s="80" t="s">
        <v>1078</v>
      </c>
      <c r="E445" s="109" t="s">
        <v>3166</v>
      </c>
      <c r="F445" s="42">
        <v>2018</v>
      </c>
      <c r="G445" s="146">
        <v>43336</v>
      </c>
      <c r="H445" s="42" t="s">
        <v>3167</v>
      </c>
      <c r="I445" s="36" t="s">
        <v>3168</v>
      </c>
      <c r="J445" s="36" t="s">
        <v>76</v>
      </c>
      <c r="K445" s="42" t="s">
        <v>74</v>
      </c>
      <c r="L445" s="36" t="s">
        <v>91</v>
      </c>
      <c r="M445" s="129">
        <v>43495</v>
      </c>
      <c r="N445" s="85" t="s">
        <v>360</v>
      </c>
      <c r="O445" s="85" t="s">
        <v>76</v>
      </c>
      <c r="P445" s="36" t="s">
        <v>1131</v>
      </c>
      <c r="Q445" s="36"/>
      <c r="R445" s="36" t="s">
        <v>3169</v>
      </c>
      <c r="S445" s="36" t="s">
        <v>3170</v>
      </c>
      <c r="T445" s="106">
        <v>20077838</v>
      </c>
      <c r="U445" s="107">
        <v>0</v>
      </c>
      <c r="V445" s="106">
        <v>0</v>
      </c>
      <c r="W445" s="135">
        <v>0</v>
      </c>
      <c r="X445" s="145" t="s">
        <v>254</v>
      </c>
      <c r="Y445" s="36" t="s">
        <v>1114</v>
      </c>
      <c r="Z445" s="36" t="s">
        <v>1163</v>
      </c>
      <c r="AA445" s="36" t="s">
        <v>1163</v>
      </c>
      <c r="AB445" s="36"/>
      <c r="AC445" s="36"/>
      <c r="AD445" s="36" t="s">
        <v>3171</v>
      </c>
      <c r="AE445" s="36" t="s">
        <v>821</v>
      </c>
      <c r="AF445" s="36" t="s">
        <v>131</v>
      </c>
      <c r="AG445" s="36" t="s">
        <v>225</v>
      </c>
      <c r="AH445" s="129">
        <v>43683</v>
      </c>
      <c r="AI445" s="36" t="s">
        <v>547</v>
      </c>
      <c r="AJ445" s="43"/>
      <c r="AK445" s="44" t="s">
        <v>76</v>
      </c>
      <c r="AL445" s="44" t="s">
        <v>76</v>
      </c>
      <c r="AM445" s="36" t="s">
        <v>76</v>
      </c>
      <c r="AN445" s="44" t="s">
        <v>76</v>
      </c>
      <c r="AO445" s="44" t="s">
        <v>76</v>
      </c>
      <c r="AP445" s="44" t="s">
        <v>76</v>
      </c>
      <c r="AQ445" s="44" t="s">
        <v>76</v>
      </c>
      <c r="AR445" s="36"/>
      <c r="AS445" s="44" t="s">
        <v>76</v>
      </c>
      <c r="AT445" s="44" t="s">
        <v>76</v>
      </c>
      <c r="AU445" s="44">
        <v>803113</v>
      </c>
      <c r="AV445" s="44"/>
      <c r="AW445" s="44" t="s">
        <v>76</v>
      </c>
      <c r="AX445" s="44"/>
      <c r="AY445" s="44" t="s">
        <v>76</v>
      </c>
      <c r="AZ445" s="44"/>
      <c r="BA445" s="44" t="s">
        <v>76</v>
      </c>
      <c r="BB445" s="44"/>
      <c r="BC445" s="44" t="s">
        <v>76</v>
      </c>
      <c r="BD445" s="44"/>
      <c r="BE445" s="44" t="s">
        <v>76</v>
      </c>
      <c r="BF445" s="44" t="s">
        <v>76</v>
      </c>
      <c r="BG445" s="44" t="s">
        <v>76</v>
      </c>
      <c r="BH445" s="44" t="s">
        <v>76</v>
      </c>
      <c r="BI445" s="44" t="s">
        <v>76</v>
      </c>
      <c r="BJ445" s="44" t="s">
        <v>76</v>
      </c>
      <c r="BK445" s="44" t="s">
        <v>76</v>
      </c>
      <c r="BL445" s="44" t="s">
        <v>76</v>
      </c>
      <c r="BM445" s="44" t="s">
        <v>76</v>
      </c>
      <c r="BN445" s="36"/>
      <c r="BO445" s="36"/>
      <c r="BP445" s="36"/>
      <c r="BQ445" s="36"/>
    </row>
    <row r="446" spans="1:69" ht="154.5" customHeight="1">
      <c r="A446" s="36"/>
      <c r="B446" s="36" t="s">
        <v>84</v>
      </c>
      <c r="C446" s="80" t="s">
        <v>846</v>
      </c>
      <c r="D446" s="80" t="s">
        <v>1078</v>
      </c>
      <c r="E446" s="109" t="s">
        <v>3172</v>
      </c>
      <c r="F446" s="42">
        <v>2018</v>
      </c>
      <c r="G446" s="146">
        <v>43276</v>
      </c>
      <c r="H446" s="42" t="s">
        <v>3173</v>
      </c>
      <c r="I446" s="36" t="s">
        <v>3174</v>
      </c>
      <c r="J446" s="36" t="s">
        <v>76</v>
      </c>
      <c r="K446" s="42" t="s">
        <v>74</v>
      </c>
      <c r="L446" s="36" t="s">
        <v>91</v>
      </c>
      <c r="M446" s="129">
        <v>43264</v>
      </c>
      <c r="N446" s="85" t="s">
        <v>360</v>
      </c>
      <c r="O446" s="85" t="s">
        <v>76</v>
      </c>
      <c r="P446" s="36" t="s">
        <v>1752</v>
      </c>
      <c r="Q446" s="36" t="s">
        <v>131</v>
      </c>
      <c r="R446" s="36" t="s">
        <v>3175</v>
      </c>
      <c r="S446" s="36" t="s">
        <v>3176</v>
      </c>
      <c r="T446" s="106">
        <v>75000000</v>
      </c>
      <c r="U446" s="107">
        <v>0</v>
      </c>
      <c r="V446" s="106">
        <v>0</v>
      </c>
      <c r="W446" s="135">
        <v>0</v>
      </c>
      <c r="X446" s="145"/>
      <c r="Y446" s="36" t="s">
        <v>1114</v>
      </c>
      <c r="Z446" s="36" t="s">
        <v>1572</v>
      </c>
      <c r="AA446" s="36" t="s">
        <v>1572</v>
      </c>
      <c r="AB446" s="36" t="s">
        <v>130</v>
      </c>
      <c r="AC446" s="36" t="s">
        <v>95</v>
      </c>
      <c r="AD446" s="36" t="s">
        <v>1819</v>
      </c>
      <c r="AE446" s="36" t="s">
        <v>3177</v>
      </c>
      <c r="AF446" s="36" t="s">
        <v>131</v>
      </c>
      <c r="AG446" s="36" t="s">
        <v>225</v>
      </c>
      <c r="AH446" s="129">
        <v>43881</v>
      </c>
      <c r="AI446" s="36" t="s">
        <v>547</v>
      </c>
      <c r="AJ446" s="43"/>
      <c r="AK446" s="44" t="s">
        <v>76</v>
      </c>
      <c r="AL446" s="43" t="s">
        <v>76</v>
      </c>
      <c r="AM446" s="36" t="s">
        <v>76</v>
      </c>
      <c r="AN446" s="36" t="s">
        <v>76</v>
      </c>
      <c r="AO446" s="36" t="s">
        <v>76</v>
      </c>
      <c r="AP446" s="143" t="s">
        <v>76</v>
      </c>
      <c r="AQ446" s="143" t="s">
        <v>76</v>
      </c>
      <c r="AR446" s="36"/>
      <c r="AS446" s="36" t="s">
        <v>76</v>
      </c>
      <c r="AT446" s="36" t="s">
        <v>76</v>
      </c>
      <c r="AU446" s="44" t="s">
        <v>76</v>
      </c>
      <c r="AV446" s="44"/>
      <c r="AW446" s="36" t="s">
        <v>76</v>
      </c>
      <c r="AX446" s="36"/>
      <c r="AY446" s="36" t="s">
        <v>76</v>
      </c>
      <c r="AZ446" s="36"/>
      <c r="BA446" s="36" t="s">
        <v>76</v>
      </c>
      <c r="BB446" s="36"/>
      <c r="BC446" s="36" t="s">
        <v>76</v>
      </c>
      <c r="BD446" s="36"/>
      <c r="BE446" s="36" t="s">
        <v>76</v>
      </c>
      <c r="BF446" s="36" t="s">
        <v>76</v>
      </c>
      <c r="BG446" s="36" t="s">
        <v>76</v>
      </c>
      <c r="BH446" s="36" t="s">
        <v>76</v>
      </c>
      <c r="BI446" s="36" t="s">
        <v>76</v>
      </c>
      <c r="BJ446" s="36" t="s">
        <v>76</v>
      </c>
      <c r="BK446" s="36" t="s">
        <v>76</v>
      </c>
      <c r="BL446" s="36" t="s">
        <v>76</v>
      </c>
      <c r="BM446" s="36" t="s">
        <v>76</v>
      </c>
      <c r="BN446" s="36"/>
      <c r="BO446" s="36"/>
      <c r="BP446" s="36"/>
      <c r="BQ446" s="36"/>
    </row>
    <row r="447" spans="1:69" ht="154.5" customHeight="1">
      <c r="A447" s="36"/>
      <c r="B447" s="36" t="s">
        <v>88</v>
      </c>
      <c r="C447" s="80" t="s">
        <v>3178</v>
      </c>
      <c r="D447" s="80" t="s">
        <v>70</v>
      </c>
      <c r="E447" s="109" t="s">
        <v>3179</v>
      </c>
      <c r="F447" s="42">
        <v>2018</v>
      </c>
      <c r="G447" s="146">
        <v>43452</v>
      </c>
      <c r="H447" s="42" t="s">
        <v>3180</v>
      </c>
      <c r="I447" s="36" t="s">
        <v>3181</v>
      </c>
      <c r="J447" s="36" t="s">
        <v>76</v>
      </c>
      <c r="K447" s="42" t="s">
        <v>74</v>
      </c>
      <c r="L447" s="36" t="s">
        <v>141</v>
      </c>
      <c r="M447" s="129">
        <v>43448</v>
      </c>
      <c r="N447" s="85" t="s">
        <v>208</v>
      </c>
      <c r="O447" s="85" t="s">
        <v>76</v>
      </c>
      <c r="P447" s="36" t="s">
        <v>1186</v>
      </c>
      <c r="Q447" s="36" t="s">
        <v>131</v>
      </c>
      <c r="R447" s="36" t="s">
        <v>3182</v>
      </c>
      <c r="S447" s="36" t="s">
        <v>3183</v>
      </c>
      <c r="T447" s="106">
        <v>74022856</v>
      </c>
      <c r="U447" s="107">
        <v>100874138.63</v>
      </c>
      <c r="V447" s="106">
        <v>98582039</v>
      </c>
      <c r="W447" s="135">
        <v>0</v>
      </c>
      <c r="X447" s="145" t="s">
        <v>77</v>
      </c>
      <c r="Y447" s="36" t="s">
        <v>1011</v>
      </c>
      <c r="Z447" s="36" t="s">
        <v>925</v>
      </c>
      <c r="AA447" s="36" t="s">
        <v>1102</v>
      </c>
      <c r="AB447" s="36" t="s">
        <v>100</v>
      </c>
      <c r="AC447" s="36" t="s">
        <v>429</v>
      </c>
      <c r="AD447" s="36" t="s">
        <v>3184</v>
      </c>
      <c r="AE447" s="36" t="s">
        <v>2420</v>
      </c>
      <c r="AF447" s="36" t="s">
        <v>131</v>
      </c>
      <c r="AG447" s="36" t="s">
        <v>225</v>
      </c>
      <c r="AH447" s="129">
        <v>44459</v>
      </c>
      <c r="AI447" s="36" t="s">
        <v>87</v>
      </c>
      <c r="AJ447" s="43" t="s">
        <v>88</v>
      </c>
      <c r="AK447" s="44" t="s">
        <v>76</v>
      </c>
      <c r="AL447" s="44" t="s">
        <v>76</v>
      </c>
      <c r="AM447" s="44" t="s">
        <v>76</v>
      </c>
      <c r="AN447" s="44" t="s">
        <v>76</v>
      </c>
      <c r="AO447" s="44" t="s">
        <v>76</v>
      </c>
      <c r="AP447" s="44" t="s">
        <v>76</v>
      </c>
      <c r="AQ447" s="44" t="s">
        <v>76</v>
      </c>
      <c r="AR447" s="44" t="s">
        <v>76</v>
      </c>
      <c r="AS447" s="44" t="s">
        <v>76</v>
      </c>
      <c r="AT447" s="44" t="s">
        <v>76</v>
      </c>
      <c r="AU447" s="44" t="s">
        <v>76</v>
      </c>
      <c r="AV447" s="44"/>
      <c r="AW447" s="44" t="s">
        <v>76</v>
      </c>
      <c r="AX447" s="44"/>
      <c r="AY447" s="44" t="s">
        <v>76</v>
      </c>
      <c r="AZ447" s="44"/>
      <c r="BA447" s="44" t="s">
        <v>76</v>
      </c>
      <c r="BB447" s="44"/>
      <c r="BC447" s="44" t="s">
        <v>76</v>
      </c>
      <c r="BD447" s="44"/>
      <c r="BE447" s="44" t="s">
        <v>76</v>
      </c>
      <c r="BF447" s="44" t="s">
        <v>76</v>
      </c>
      <c r="BG447" s="44" t="s">
        <v>76</v>
      </c>
      <c r="BH447" s="44" t="s">
        <v>76</v>
      </c>
      <c r="BI447" s="44" t="s">
        <v>76</v>
      </c>
      <c r="BJ447" s="44" t="s">
        <v>76</v>
      </c>
      <c r="BK447" s="44" t="s">
        <v>76</v>
      </c>
      <c r="BL447" s="44" t="s">
        <v>76</v>
      </c>
      <c r="BM447" s="44" t="s">
        <v>76</v>
      </c>
      <c r="BN447" s="36"/>
      <c r="BO447" s="36"/>
      <c r="BP447" s="36"/>
      <c r="BQ447" s="36"/>
    </row>
    <row r="448" spans="1:69" ht="154.5" customHeight="1">
      <c r="A448" s="36"/>
      <c r="B448" s="36" t="s">
        <v>84</v>
      </c>
      <c r="C448" s="80" t="s">
        <v>846</v>
      </c>
      <c r="D448" s="80" t="s">
        <v>1078</v>
      </c>
      <c r="E448" s="109" t="s">
        <v>3185</v>
      </c>
      <c r="F448" s="42">
        <v>2018</v>
      </c>
      <c r="G448" s="146">
        <v>43390</v>
      </c>
      <c r="H448" s="42" t="s">
        <v>3186</v>
      </c>
      <c r="I448" s="36" t="s">
        <v>76</v>
      </c>
      <c r="J448" s="36" t="s">
        <v>2477</v>
      </c>
      <c r="K448" s="42" t="s">
        <v>74</v>
      </c>
      <c r="L448" s="36" t="s">
        <v>120</v>
      </c>
      <c r="M448" s="129">
        <v>43385</v>
      </c>
      <c r="N448" s="85" t="s">
        <v>360</v>
      </c>
      <c r="O448" s="85"/>
      <c r="P448" s="36" t="s">
        <v>2557</v>
      </c>
      <c r="Q448" s="36" t="s">
        <v>131</v>
      </c>
      <c r="R448" s="36" t="s">
        <v>3187</v>
      </c>
      <c r="S448" s="36" t="s">
        <v>2559</v>
      </c>
      <c r="T448" s="106">
        <v>0</v>
      </c>
      <c r="U448" s="107">
        <v>0</v>
      </c>
      <c r="V448" s="106">
        <v>0</v>
      </c>
      <c r="W448" s="211">
        <v>0</v>
      </c>
      <c r="X448" s="145"/>
      <c r="Y448" s="36" t="s">
        <v>1011</v>
      </c>
      <c r="Z448" s="36" t="s">
        <v>1163</v>
      </c>
      <c r="AA448" s="36" t="s">
        <v>1997</v>
      </c>
      <c r="AB448" s="36" t="s">
        <v>1367</v>
      </c>
      <c r="AC448" s="36" t="s">
        <v>1528</v>
      </c>
      <c r="AD448" s="36" t="s">
        <v>3188</v>
      </c>
      <c r="AE448" s="42" t="s">
        <v>2420</v>
      </c>
      <c r="AF448" s="36" t="s">
        <v>131</v>
      </c>
      <c r="AG448" s="36" t="s">
        <v>112</v>
      </c>
      <c r="AH448" s="129">
        <v>44160</v>
      </c>
      <c r="AI448" s="36" t="s">
        <v>547</v>
      </c>
      <c r="AJ448" s="43" t="s">
        <v>84</v>
      </c>
      <c r="AK448" s="44" t="s">
        <v>76</v>
      </c>
      <c r="AL448" s="43" t="s">
        <v>76</v>
      </c>
      <c r="AM448" s="36" t="s">
        <v>76</v>
      </c>
      <c r="AN448" s="36" t="s">
        <v>76</v>
      </c>
      <c r="AO448" s="36" t="s">
        <v>76</v>
      </c>
      <c r="AP448" s="36" t="s">
        <v>76</v>
      </c>
      <c r="AQ448" s="36" t="s">
        <v>76</v>
      </c>
      <c r="AR448" s="36" t="s">
        <v>76</v>
      </c>
      <c r="AS448" s="36" t="s">
        <v>76</v>
      </c>
      <c r="AT448" s="36" t="s">
        <v>76</v>
      </c>
      <c r="AU448" s="36" t="s">
        <v>76</v>
      </c>
      <c r="AV448" s="36"/>
      <c r="AW448" s="36" t="s">
        <v>76</v>
      </c>
      <c r="AX448" s="36"/>
      <c r="AY448" s="36" t="s">
        <v>76</v>
      </c>
      <c r="AZ448" s="36"/>
      <c r="BA448" s="36" t="s">
        <v>76</v>
      </c>
      <c r="BB448" s="36"/>
      <c r="BC448" s="36" t="s">
        <v>76</v>
      </c>
      <c r="BD448" s="36"/>
      <c r="BE448" s="36" t="s">
        <v>76</v>
      </c>
      <c r="BF448" s="36" t="s">
        <v>76</v>
      </c>
      <c r="BG448" s="36" t="s">
        <v>76</v>
      </c>
      <c r="BH448" s="36" t="s">
        <v>76</v>
      </c>
      <c r="BI448" s="36" t="s">
        <v>76</v>
      </c>
      <c r="BJ448" s="36" t="s">
        <v>76</v>
      </c>
      <c r="BK448" s="36" t="s">
        <v>76</v>
      </c>
      <c r="BL448" s="36" t="s">
        <v>76</v>
      </c>
      <c r="BM448" s="36" t="s">
        <v>76</v>
      </c>
      <c r="BN448" s="36"/>
      <c r="BO448" s="36"/>
      <c r="BP448" s="36"/>
      <c r="BQ448" s="36"/>
    </row>
    <row r="449" spans="1:69" ht="154.5" customHeight="1">
      <c r="A449" s="36"/>
      <c r="B449" s="36" t="s">
        <v>88</v>
      </c>
      <c r="C449" s="80" t="s">
        <v>3189</v>
      </c>
      <c r="D449" s="80" t="s">
        <v>70</v>
      </c>
      <c r="E449" s="109" t="s">
        <v>3190</v>
      </c>
      <c r="F449" s="42">
        <v>2019</v>
      </c>
      <c r="G449" s="146">
        <v>43742</v>
      </c>
      <c r="H449" s="42" t="s">
        <v>3191</v>
      </c>
      <c r="I449" s="36" t="s">
        <v>3192</v>
      </c>
      <c r="J449" s="36" t="s">
        <v>3193</v>
      </c>
      <c r="K449" s="42" t="s">
        <v>74</v>
      </c>
      <c r="L449" s="36" t="s">
        <v>141</v>
      </c>
      <c r="M449" s="129">
        <v>43431</v>
      </c>
      <c r="N449" s="85" t="s">
        <v>391</v>
      </c>
      <c r="O449" s="125">
        <v>0</v>
      </c>
      <c r="P449" s="36" t="s">
        <v>1131</v>
      </c>
      <c r="Q449" s="36" t="s">
        <v>131</v>
      </c>
      <c r="R449" s="36" t="s">
        <v>3194</v>
      </c>
      <c r="S449" s="36" t="s">
        <v>3195</v>
      </c>
      <c r="T449" s="106">
        <v>384372600</v>
      </c>
      <c r="U449" s="107">
        <v>554246482.12</v>
      </c>
      <c r="V449" s="106">
        <v>0</v>
      </c>
      <c r="W449" s="211">
        <v>0</v>
      </c>
      <c r="X449" s="145" t="s">
        <v>818</v>
      </c>
      <c r="Y449" s="36" t="s">
        <v>1114</v>
      </c>
      <c r="Z449" s="36" t="s">
        <v>1341</v>
      </c>
      <c r="AA449" s="36" t="s">
        <v>1997</v>
      </c>
      <c r="AB449" s="36" t="s">
        <v>109</v>
      </c>
      <c r="AC449" s="36" t="s">
        <v>101</v>
      </c>
      <c r="AD449" s="36" t="s">
        <v>3196</v>
      </c>
      <c r="AE449" s="36" t="s">
        <v>3197</v>
      </c>
      <c r="AF449" s="36" t="s">
        <v>131</v>
      </c>
      <c r="AG449" s="36" t="s">
        <v>225</v>
      </c>
      <c r="AH449" s="129">
        <v>44783</v>
      </c>
      <c r="AI449" s="36" t="s">
        <v>87</v>
      </c>
      <c r="AJ449" s="43" t="s">
        <v>88</v>
      </c>
      <c r="AK449" s="44" t="s">
        <v>76</v>
      </c>
      <c r="AL449" s="44" t="s">
        <v>76</v>
      </c>
      <c r="AM449" s="44" t="s">
        <v>76</v>
      </c>
      <c r="AN449" s="44" t="s">
        <v>76</v>
      </c>
      <c r="AO449" s="44" t="s">
        <v>76</v>
      </c>
      <c r="AP449" s="44" t="s">
        <v>76</v>
      </c>
      <c r="AQ449" s="44" t="s">
        <v>76</v>
      </c>
      <c r="AR449" s="44" t="s">
        <v>76</v>
      </c>
      <c r="AS449" s="44" t="s">
        <v>76</v>
      </c>
      <c r="AT449" s="44" t="s">
        <v>76</v>
      </c>
      <c r="AU449" s="44" t="s">
        <v>76</v>
      </c>
      <c r="AV449" s="44"/>
      <c r="AW449" s="44" t="s">
        <v>76</v>
      </c>
      <c r="AX449" s="44"/>
      <c r="AY449" s="44" t="s">
        <v>76</v>
      </c>
      <c r="AZ449" s="44"/>
      <c r="BA449" s="44" t="s">
        <v>76</v>
      </c>
      <c r="BB449" s="44"/>
      <c r="BC449" s="44" t="s">
        <v>76</v>
      </c>
      <c r="BD449" s="44"/>
      <c r="BE449" s="44" t="s">
        <v>76</v>
      </c>
      <c r="BF449" s="44" t="s">
        <v>76</v>
      </c>
      <c r="BG449" s="44" t="s">
        <v>76</v>
      </c>
      <c r="BH449" s="44" t="s">
        <v>76</v>
      </c>
      <c r="BI449" s="44" t="s">
        <v>76</v>
      </c>
      <c r="BJ449" s="44" t="s">
        <v>76</v>
      </c>
      <c r="BK449" s="44" t="s">
        <v>76</v>
      </c>
      <c r="BL449" s="44" t="s">
        <v>76</v>
      </c>
      <c r="BM449" s="44" t="s">
        <v>76</v>
      </c>
      <c r="BN449" s="36"/>
      <c r="BO449" s="36"/>
      <c r="BP449" s="36"/>
      <c r="BQ449" s="36"/>
    </row>
    <row r="450" spans="1:69" ht="154.5" customHeight="1">
      <c r="A450" s="36"/>
      <c r="B450" s="36" t="s">
        <v>84</v>
      </c>
      <c r="C450" s="80" t="s">
        <v>846</v>
      </c>
      <c r="D450" s="80" t="s">
        <v>1078</v>
      </c>
      <c r="E450" s="109" t="s">
        <v>3198</v>
      </c>
      <c r="F450" s="42">
        <v>2018</v>
      </c>
      <c r="G450" s="146">
        <v>43411</v>
      </c>
      <c r="H450" s="42" t="s">
        <v>3199</v>
      </c>
      <c r="I450" s="36" t="s">
        <v>76</v>
      </c>
      <c r="J450" s="36" t="s">
        <v>76</v>
      </c>
      <c r="K450" s="42" t="s">
        <v>74</v>
      </c>
      <c r="L450" s="36" t="s">
        <v>75</v>
      </c>
      <c r="M450" s="129">
        <v>43402</v>
      </c>
      <c r="N450" s="85" t="s">
        <v>360</v>
      </c>
      <c r="O450" s="85" t="s">
        <v>76</v>
      </c>
      <c r="P450" s="36" t="s">
        <v>1672</v>
      </c>
      <c r="Q450" s="36" t="s">
        <v>131</v>
      </c>
      <c r="R450" s="36" t="s">
        <v>3200</v>
      </c>
      <c r="S450" s="36"/>
      <c r="T450" s="106">
        <v>0</v>
      </c>
      <c r="U450" s="107">
        <v>0</v>
      </c>
      <c r="V450" s="106">
        <v>0</v>
      </c>
      <c r="W450" s="135">
        <v>0</v>
      </c>
      <c r="X450" s="145"/>
      <c r="Y450" s="36" t="s">
        <v>1011</v>
      </c>
      <c r="Z450" s="36" t="s">
        <v>1572</v>
      </c>
      <c r="AA450" s="36" t="s">
        <v>1102</v>
      </c>
      <c r="AB450" s="36" t="s">
        <v>130</v>
      </c>
      <c r="AC450" s="36" t="s">
        <v>95</v>
      </c>
      <c r="AD450" s="36" t="s">
        <v>3201</v>
      </c>
      <c r="AE450" s="36" t="s">
        <v>2670</v>
      </c>
      <c r="AF450" s="36" t="s">
        <v>131</v>
      </c>
      <c r="AG450" s="36" t="s">
        <v>225</v>
      </c>
      <c r="AH450" s="129">
        <v>43726</v>
      </c>
      <c r="AI450" s="36" t="s">
        <v>547</v>
      </c>
      <c r="AJ450" s="43" t="s">
        <v>84</v>
      </c>
      <c r="AK450" s="44" t="s">
        <v>76</v>
      </c>
      <c r="AL450" s="44" t="s">
        <v>76</v>
      </c>
      <c r="AM450" s="36" t="s">
        <v>76</v>
      </c>
      <c r="AN450" s="44" t="s">
        <v>76</v>
      </c>
      <c r="AO450" s="44" t="s">
        <v>76</v>
      </c>
      <c r="AP450" s="44" t="s">
        <v>76</v>
      </c>
      <c r="AQ450" s="44" t="s">
        <v>76</v>
      </c>
      <c r="AR450" s="36"/>
      <c r="AS450" s="44" t="s">
        <v>76</v>
      </c>
      <c r="AT450" s="44" t="s">
        <v>76</v>
      </c>
      <c r="AU450" s="44" t="s">
        <v>76</v>
      </c>
      <c r="AV450" s="44"/>
      <c r="AW450" s="44" t="s">
        <v>76</v>
      </c>
      <c r="AX450" s="44"/>
      <c r="AY450" s="44" t="s">
        <v>76</v>
      </c>
      <c r="AZ450" s="44"/>
      <c r="BA450" s="44" t="s">
        <v>76</v>
      </c>
      <c r="BB450" s="44"/>
      <c r="BC450" s="44" t="s">
        <v>76</v>
      </c>
      <c r="BD450" s="44"/>
      <c r="BE450" s="44" t="s">
        <v>76</v>
      </c>
      <c r="BF450" s="44" t="s">
        <v>76</v>
      </c>
      <c r="BG450" s="44" t="s">
        <v>76</v>
      </c>
      <c r="BH450" s="44" t="s">
        <v>76</v>
      </c>
      <c r="BI450" s="44" t="s">
        <v>76</v>
      </c>
      <c r="BJ450" s="44" t="s">
        <v>76</v>
      </c>
      <c r="BK450" s="44" t="s">
        <v>76</v>
      </c>
      <c r="BL450" s="44" t="s">
        <v>76</v>
      </c>
      <c r="BM450" s="44" t="s">
        <v>76</v>
      </c>
      <c r="BN450" s="36"/>
      <c r="BO450" s="36"/>
      <c r="BP450" s="36"/>
      <c r="BQ450" s="36"/>
    </row>
    <row r="451" spans="1:69" ht="154.5" customHeight="1">
      <c r="A451" s="36"/>
      <c r="B451" s="36" t="s">
        <v>88</v>
      </c>
      <c r="C451" s="80" t="s">
        <v>3202</v>
      </c>
      <c r="D451" s="80" t="s">
        <v>70</v>
      </c>
      <c r="E451" s="109" t="s">
        <v>3203</v>
      </c>
      <c r="F451" s="42">
        <v>2019</v>
      </c>
      <c r="G451" s="146">
        <v>43509</v>
      </c>
      <c r="H451" s="42" t="s">
        <v>3204</v>
      </c>
      <c r="I451" s="36" t="s">
        <v>3205</v>
      </c>
      <c r="J451" s="36" t="s">
        <v>76</v>
      </c>
      <c r="K451" s="42" t="s">
        <v>74</v>
      </c>
      <c r="L451" s="36" t="s">
        <v>141</v>
      </c>
      <c r="M451" s="129">
        <v>43494</v>
      </c>
      <c r="N451" s="85" t="s">
        <v>208</v>
      </c>
      <c r="O451" s="85" t="s">
        <v>76</v>
      </c>
      <c r="P451" s="36" t="s">
        <v>1186</v>
      </c>
      <c r="Q451" s="36" t="s">
        <v>131</v>
      </c>
      <c r="R451" s="36" t="s">
        <v>3206</v>
      </c>
      <c r="S451" s="36" t="s">
        <v>1323</v>
      </c>
      <c r="T451" s="106">
        <v>243609600</v>
      </c>
      <c r="U451" s="107">
        <v>331977309.31999999</v>
      </c>
      <c r="V451" s="106">
        <v>299466583</v>
      </c>
      <c r="W451" s="135">
        <v>0</v>
      </c>
      <c r="X451" s="145" t="s">
        <v>472</v>
      </c>
      <c r="Y451" s="36" t="s">
        <v>1011</v>
      </c>
      <c r="Z451" s="36" t="s">
        <v>1572</v>
      </c>
      <c r="AA451" s="36" t="s">
        <v>1133</v>
      </c>
      <c r="AB451" s="36" t="s">
        <v>130</v>
      </c>
      <c r="AC451" s="36" t="s">
        <v>95</v>
      </c>
      <c r="AD451" s="36" t="s">
        <v>3207</v>
      </c>
      <c r="AE451" s="36" t="s">
        <v>676</v>
      </c>
      <c r="AF451" s="36" t="s">
        <v>131</v>
      </c>
      <c r="AG451" s="36" t="s">
        <v>225</v>
      </c>
      <c r="AH451" s="129">
        <v>43811</v>
      </c>
      <c r="AI451" s="36" t="s">
        <v>87</v>
      </c>
      <c r="AJ451" s="43" t="s">
        <v>88</v>
      </c>
      <c r="AK451" s="44" t="s">
        <v>76</v>
      </c>
      <c r="AL451" s="44" t="s">
        <v>76</v>
      </c>
      <c r="AM451" s="44" t="s">
        <v>76</v>
      </c>
      <c r="AN451" s="44" t="s">
        <v>76</v>
      </c>
      <c r="AO451" s="44" t="s">
        <v>76</v>
      </c>
      <c r="AP451" s="44" t="s">
        <v>76</v>
      </c>
      <c r="AQ451" s="44" t="s">
        <v>76</v>
      </c>
      <c r="AR451" s="44" t="s">
        <v>76</v>
      </c>
      <c r="AS451" s="44" t="s">
        <v>76</v>
      </c>
      <c r="AT451" s="44" t="s">
        <v>76</v>
      </c>
      <c r="AU451" s="44" t="s">
        <v>76</v>
      </c>
      <c r="AV451" s="44"/>
      <c r="AW451" s="44" t="s">
        <v>76</v>
      </c>
      <c r="AX451" s="44"/>
      <c r="AY451" s="44" t="s">
        <v>76</v>
      </c>
      <c r="AZ451" s="44"/>
      <c r="BA451" s="44" t="s">
        <v>76</v>
      </c>
      <c r="BB451" s="44"/>
      <c r="BC451" s="44" t="s">
        <v>76</v>
      </c>
      <c r="BD451" s="44"/>
      <c r="BE451" s="44" t="s">
        <v>76</v>
      </c>
      <c r="BF451" s="44" t="s">
        <v>76</v>
      </c>
      <c r="BG451" s="44" t="s">
        <v>76</v>
      </c>
      <c r="BH451" s="44" t="s">
        <v>76</v>
      </c>
      <c r="BI451" s="44" t="s">
        <v>76</v>
      </c>
      <c r="BJ451" s="44" t="s">
        <v>76</v>
      </c>
      <c r="BK451" s="44" t="s">
        <v>76</v>
      </c>
      <c r="BL451" s="44" t="s">
        <v>76</v>
      </c>
      <c r="BM451" s="44" t="s">
        <v>76</v>
      </c>
      <c r="BN451" s="36"/>
      <c r="BO451" s="36"/>
      <c r="BP451" s="36"/>
      <c r="BQ451" s="36"/>
    </row>
    <row r="452" spans="1:69" ht="154.5" customHeight="1">
      <c r="A452" s="36"/>
      <c r="B452" s="36" t="s">
        <v>88</v>
      </c>
      <c r="C452" s="80" t="s">
        <v>3208</v>
      </c>
      <c r="D452" s="80" t="s">
        <v>70</v>
      </c>
      <c r="E452" s="109" t="s">
        <v>3209</v>
      </c>
      <c r="F452" s="42">
        <v>2018</v>
      </c>
      <c r="G452" s="146">
        <v>43334</v>
      </c>
      <c r="H452" s="42" t="s">
        <v>3210</v>
      </c>
      <c r="I452" s="36" t="s">
        <v>3211</v>
      </c>
      <c r="J452" s="36" t="s">
        <v>76</v>
      </c>
      <c r="K452" s="42" t="s">
        <v>74</v>
      </c>
      <c r="L452" s="36" t="s">
        <v>120</v>
      </c>
      <c r="M452" s="129">
        <v>43340</v>
      </c>
      <c r="N452" s="85" t="s">
        <v>360</v>
      </c>
      <c r="O452" s="85" t="s">
        <v>76</v>
      </c>
      <c r="P452" s="36" t="s">
        <v>3212</v>
      </c>
      <c r="Q452" s="36" t="s">
        <v>131</v>
      </c>
      <c r="R452" s="36" t="s">
        <v>3213</v>
      </c>
      <c r="S452" s="36" t="s">
        <v>3214</v>
      </c>
      <c r="T452" s="106">
        <v>0</v>
      </c>
      <c r="U452" s="107">
        <v>0</v>
      </c>
      <c r="V452" s="106">
        <v>0</v>
      </c>
      <c r="W452" s="135">
        <v>0</v>
      </c>
      <c r="X452" s="145"/>
      <c r="Y452" s="36" t="s">
        <v>1114</v>
      </c>
      <c r="Z452" s="36" t="s">
        <v>1974</v>
      </c>
      <c r="AA452" s="36" t="s">
        <v>1974</v>
      </c>
      <c r="AB452" s="36" t="s">
        <v>100</v>
      </c>
      <c r="AC452" s="36" t="s">
        <v>429</v>
      </c>
      <c r="AD452" s="36" t="s">
        <v>1819</v>
      </c>
      <c r="AE452" s="36" t="s">
        <v>1677</v>
      </c>
      <c r="AF452" s="36" t="s">
        <v>131</v>
      </c>
      <c r="AG452" s="36" t="s">
        <v>225</v>
      </c>
      <c r="AH452" s="129">
        <v>44904</v>
      </c>
      <c r="AI452" s="36" t="s">
        <v>547</v>
      </c>
      <c r="AJ452" s="43" t="s">
        <v>84</v>
      </c>
      <c r="AK452" s="44"/>
      <c r="AL452" s="43"/>
      <c r="AM452" s="36"/>
      <c r="AN452" s="36"/>
      <c r="AO452" s="36"/>
      <c r="AP452" s="143"/>
      <c r="AQ452" s="143"/>
      <c r="AR452" s="36"/>
      <c r="AS452" s="36"/>
      <c r="AT452" s="36"/>
      <c r="AU452" s="44"/>
      <c r="AV452" s="44"/>
      <c r="AW452" s="36"/>
      <c r="AX452" s="36"/>
      <c r="AY452" s="36"/>
      <c r="AZ452" s="36"/>
      <c r="BA452" s="36"/>
      <c r="BB452" s="36"/>
      <c r="BC452" s="36"/>
      <c r="BD452" s="36"/>
      <c r="BE452" s="36"/>
      <c r="BF452" s="36"/>
      <c r="BG452" s="36"/>
      <c r="BH452" s="36"/>
      <c r="BI452" s="36"/>
      <c r="BJ452" s="36"/>
      <c r="BK452" s="36"/>
      <c r="BL452" s="36"/>
      <c r="BM452" s="36"/>
      <c r="BN452" s="36"/>
      <c r="BO452" s="36"/>
      <c r="BP452" s="36"/>
      <c r="BQ452" s="36"/>
    </row>
    <row r="453" spans="1:69" ht="154.5" customHeight="1">
      <c r="A453" s="36"/>
      <c r="B453" s="36" t="s">
        <v>88</v>
      </c>
      <c r="C453" s="80" t="s">
        <v>3215</v>
      </c>
      <c r="D453" s="80" t="s">
        <v>70</v>
      </c>
      <c r="E453" s="109" t="s">
        <v>3216</v>
      </c>
      <c r="F453" s="42">
        <v>2018</v>
      </c>
      <c r="G453" s="146">
        <v>43382</v>
      </c>
      <c r="H453" s="42" t="s">
        <v>3217</v>
      </c>
      <c r="I453" s="36" t="s">
        <v>3218</v>
      </c>
      <c r="J453" s="36" t="s">
        <v>76</v>
      </c>
      <c r="K453" s="42" t="s">
        <v>74</v>
      </c>
      <c r="L453" s="36" t="s">
        <v>1217</v>
      </c>
      <c r="M453" s="129">
        <v>43381</v>
      </c>
      <c r="N453" s="85" t="s">
        <v>339</v>
      </c>
      <c r="O453" s="85" t="s">
        <v>76</v>
      </c>
      <c r="P453" s="36" t="s">
        <v>1752</v>
      </c>
      <c r="Q453" s="36" t="s">
        <v>131</v>
      </c>
      <c r="R453" s="36" t="s">
        <v>3219</v>
      </c>
      <c r="S453" s="36" t="s">
        <v>3220</v>
      </c>
      <c r="T453" s="106">
        <v>25387844</v>
      </c>
      <c r="U453" s="107">
        <v>34498598.259999998</v>
      </c>
      <c r="V453" s="106">
        <v>0</v>
      </c>
      <c r="W453" s="108">
        <v>31556613</v>
      </c>
      <c r="X453" s="145" t="s">
        <v>818</v>
      </c>
      <c r="Y453" s="36" t="s">
        <v>1114</v>
      </c>
      <c r="Z453" s="36" t="s">
        <v>763</v>
      </c>
      <c r="AA453" s="36" t="s">
        <v>763</v>
      </c>
      <c r="AB453" s="36" t="s">
        <v>100</v>
      </c>
      <c r="AC453" s="36" t="s">
        <v>429</v>
      </c>
      <c r="AD453" s="36" t="s">
        <v>3221</v>
      </c>
      <c r="AE453" s="36" t="s">
        <v>1155</v>
      </c>
      <c r="AF453" s="36" t="s">
        <v>131</v>
      </c>
      <c r="AG453" s="36" t="s">
        <v>85</v>
      </c>
      <c r="AH453" s="129"/>
      <c r="AI453" s="36" t="s">
        <v>87</v>
      </c>
      <c r="AJ453" s="43" t="s">
        <v>88</v>
      </c>
      <c r="AK453" s="44" t="s">
        <v>76</v>
      </c>
      <c r="AL453" s="44" t="s">
        <v>76</v>
      </c>
      <c r="AM453" s="44" t="s">
        <v>76</v>
      </c>
      <c r="AN453" s="44" t="s">
        <v>76</v>
      </c>
      <c r="AO453" s="44" t="s">
        <v>76</v>
      </c>
      <c r="AP453" s="44" t="s">
        <v>76</v>
      </c>
      <c r="AQ453" s="44" t="s">
        <v>76</v>
      </c>
      <c r="AR453" s="44" t="s">
        <v>76</v>
      </c>
      <c r="AS453" s="44" t="s">
        <v>76</v>
      </c>
      <c r="AT453" s="44" t="s">
        <v>76</v>
      </c>
      <c r="AU453" s="44" t="s">
        <v>76</v>
      </c>
      <c r="AV453" s="44"/>
      <c r="AW453" s="44" t="s">
        <v>76</v>
      </c>
      <c r="AX453" s="44"/>
      <c r="AY453" s="44" t="s">
        <v>76</v>
      </c>
      <c r="AZ453" s="44"/>
      <c r="BA453" s="44" t="s">
        <v>76</v>
      </c>
      <c r="BB453" s="44"/>
      <c r="BC453" s="44" t="s">
        <v>76</v>
      </c>
      <c r="BD453" s="44"/>
      <c r="BE453" s="44" t="s">
        <v>76</v>
      </c>
      <c r="BF453" s="44" t="s">
        <v>76</v>
      </c>
      <c r="BG453" s="44" t="s">
        <v>76</v>
      </c>
      <c r="BH453" s="44" t="s">
        <v>76</v>
      </c>
      <c r="BI453" s="44" t="s">
        <v>76</v>
      </c>
      <c r="BJ453" s="44" t="s">
        <v>76</v>
      </c>
      <c r="BK453" s="44" t="s">
        <v>76</v>
      </c>
      <c r="BL453" s="44" t="s">
        <v>76</v>
      </c>
      <c r="BM453" s="44" t="s">
        <v>76</v>
      </c>
      <c r="BN453" s="36"/>
      <c r="BO453" s="36"/>
      <c r="BP453" s="36"/>
      <c r="BQ453" s="36"/>
    </row>
    <row r="454" spans="1:69" ht="154.5" customHeight="1">
      <c r="A454" s="36"/>
      <c r="B454" s="36" t="s">
        <v>88</v>
      </c>
      <c r="C454" s="80" t="s">
        <v>3222</v>
      </c>
      <c r="D454" s="80" t="s">
        <v>70</v>
      </c>
      <c r="E454" s="109" t="s">
        <v>3223</v>
      </c>
      <c r="F454" s="42">
        <v>2018</v>
      </c>
      <c r="G454" s="146">
        <v>43382</v>
      </c>
      <c r="H454" s="42" t="s">
        <v>3224</v>
      </c>
      <c r="I454" s="36" t="s">
        <v>3225</v>
      </c>
      <c r="J454" s="36" t="s">
        <v>76</v>
      </c>
      <c r="K454" s="42" t="s">
        <v>74</v>
      </c>
      <c r="L454" s="36" t="s">
        <v>91</v>
      </c>
      <c r="M454" s="129">
        <v>43381</v>
      </c>
      <c r="N454" s="85" t="s">
        <v>208</v>
      </c>
      <c r="O454" s="85" t="s">
        <v>76</v>
      </c>
      <c r="P454" s="36" t="s">
        <v>1850</v>
      </c>
      <c r="Q454" s="36" t="s">
        <v>131</v>
      </c>
      <c r="R454" s="36" t="s">
        <v>3226</v>
      </c>
      <c r="S454" s="36" t="s">
        <v>3030</v>
      </c>
      <c r="T454" s="106">
        <v>51638650</v>
      </c>
      <c r="U454" s="107">
        <v>82736466</v>
      </c>
      <c r="V454" s="106">
        <v>77118071</v>
      </c>
      <c r="W454" s="135">
        <v>0</v>
      </c>
      <c r="X454" s="145" t="s">
        <v>254</v>
      </c>
      <c r="Y454" s="36" t="s">
        <v>1114</v>
      </c>
      <c r="Z454" s="36" t="s">
        <v>763</v>
      </c>
      <c r="AA454" s="36" t="s">
        <v>763</v>
      </c>
      <c r="AB454" s="42" t="s">
        <v>80</v>
      </c>
      <c r="AC454" s="36" t="s">
        <v>81</v>
      </c>
      <c r="AD454" s="36" t="s">
        <v>2143</v>
      </c>
      <c r="AE454" s="36" t="s">
        <v>3227</v>
      </c>
      <c r="AF454" s="36" t="s">
        <v>131</v>
      </c>
      <c r="AG454" s="36" t="s">
        <v>225</v>
      </c>
      <c r="AH454" s="129"/>
      <c r="AI454" s="36" t="s">
        <v>87</v>
      </c>
      <c r="AJ454" s="43" t="s">
        <v>88</v>
      </c>
      <c r="AK454" s="44" t="s">
        <v>76</v>
      </c>
      <c r="AL454" s="44" t="s">
        <v>76</v>
      </c>
      <c r="AM454" s="44" t="s">
        <v>76</v>
      </c>
      <c r="AN454" s="44" t="s">
        <v>76</v>
      </c>
      <c r="AO454" s="44" t="s">
        <v>76</v>
      </c>
      <c r="AP454" s="44" t="s">
        <v>76</v>
      </c>
      <c r="AQ454" s="44" t="s">
        <v>76</v>
      </c>
      <c r="AR454" s="44" t="s">
        <v>76</v>
      </c>
      <c r="AS454" s="44" t="s">
        <v>76</v>
      </c>
      <c r="AT454" s="44" t="s">
        <v>76</v>
      </c>
      <c r="AU454" s="44" t="s">
        <v>76</v>
      </c>
      <c r="AV454" s="44"/>
      <c r="AW454" s="44" t="s">
        <v>76</v>
      </c>
      <c r="AX454" s="44"/>
      <c r="AY454" s="44" t="s">
        <v>76</v>
      </c>
      <c r="AZ454" s="44"/>
      <c r="BA454" s="44" t="s">
        <v>76</v>
      </c>
      <c r="BB454" s="44"/>
      <c r="BC454" s="44" t="s">
        <v>76</v>
      </c>
      <c r="BD454" s="44"/>
      <c r="BE454" s="44" t="s">
        <v>76</v>
      </c>
      <c r="BF454" s="44" t="s">
        <v>76</v>
      </c>
      <c r="BG454" s="44" t="s">
        <v>76</v>
      </c>
      <c r="BH454" s="44" t="s">
        <v>76</v>
      </c>
      <c r="BI454" s="44" t="s">
        <v>76</v>
      </c>
      <c r="BJ454" s="44" t="s">
        <v>76</v>
      </c>
      <c r="BK454" s="44" t="s">
        <v>76</v>
      </c>
      <c r="BL454" s="44" t="s">
        <v>76</v>
      </c>
      <c r="BM454" s="44" t="s">
        <v>76</v>
      </c>
      <c r="BN454" s="36"/>
      <c r="BO454" s="36"/>
      <c r="BP454" s="36"/>
      <c r="BQ454" s="36"/>
    </row>
    <row r="455" spans="1:69" ht="154.5" customHeight="1">
      <c r="A455" s="36"/>
      <c r="B455" s="36" t="s">
        <v>88</v>
      </c>
      <c r="C455" s="80" t="s">
        <v>3228</v>
      </c>
      <c r="D455" s="80" t="s">
        <v>70</v>
      </c>
      <c r="E455" s="109" t="s">
        <v>3229</v>
      </c>
      <c r="F455" s="42">
        <v>2018</v>
      </c>
      <c r="G455" s="146">
        <v>43270</v>
      </c>
      <c r="H455" s="42" t="s">
        <v>3230</v>
      </c>
      <c r="I455" s="36" t="s">
        <v>3231</v>
      </c>
      <c r="J455" s="36" t="s">
        <v>76</v>
      </c>
      <c r="K455" s="42" t="s">
        <v>74</v>
      </c>
      <c r="L455" s="36" t="s">
        <v>75</v>
      </c>
      <c r="M455" s="129">
        <v>43259</v>
      </c>
      <c r="N455" s="85" t="s">
        <v>339</v>
      </c>
      <c r="O455" s="85" t="s">
        <v>76</v>
      </c>
      <c r="P455" s="36" t="s">
        <v>1331</v>
      </c>
      <c r="Q455" s="36" t="s">
        <v>131</v>
      </c>
      <c r="R455" s="36" t="s">
        <v>3232</v>
      </c>
      <c r="S455" s="36" t="s">
        <v>1527</v>
      </c>
      <c r="T455" s="106">
        <v>0</v>
      </c>
      <c r="U455" s="107">
        <v>0</v>
      </c>
      <c r="V455" s="106">
        <v>0</v>
      </c>
      <c r="W455" s="135">
        <v>0</v>
      </c>
      <c r="X455" s="145" t="s">
        <v>818</v>
      </c>
      <c r="Y455" s="36" t="s">
        <v>1011</v>
      </c>
      <c r="Z455" s="36" t="s">
        <v>1163</v>
      </c>
      <c r="AA455" s="36" t="s">
        <v>1115</v>
      </c>
      <c r="AB455" s="36" t="s">
        <v>100</v>
      </c>
      <c r="AC455" s="36" t="s">
        <v>429</v>
      </c>
      <c r="AD455" s="36" t="s">
        <v>2404</v>
      </c>
      <c r="AE455" s="36" t="s">
        <v>2390</v>
      </c>
      <c r="AF455" s="36" t="s">
        <v>131</v>
      </c>
      <c r="AG455" s="36" t="s">
        <v>112</v>
      </c>
      <c r="AH455" s="129">
        <v>45583</v>
      </c>
      <c r="AI455" s="36" t="s">
        <v>87</v>
      </c>
      <c r="AJ455" s="43" t="s">
        <v>88</v>
      </c>
      <c r="AK455" s="44" t="s">
        <v>76</v>
      </c>
      <c r="AL455" s="44" t="s">
        <v>76</v>
      </c>
      <c r="AM455" s="44" t="s">
        <v>76</v>
      </c>
      <c r="AN455" s="44" t="s">
        <v>76</v>
      </c>
      <c r="AO455" s="44" t="s">
        <v>76</v>
      </c>
      <c r="AP455" s="44" t="s">
        <v>76</v>
      </c>
      <c r="AQ455" s="44" t="s">
        <v>76</v>
      </c>
      <c r="AR455" s="44" t="s">
        <v>76</v>
      </c>
      <c r="AS455" s="44" t="s">
        <v>76</v>
      </c>
      <c r="AT455" s="44" t="s">
        <v>76</v>
      </c>
      <c r="AU455" s="44" t="s">
        <v>76</v>
      </c>
      <c r="AV455" s="44"/>
      <c r="AW455" s="44" t="s">
        <v>76</v>
      </c>
      <c r="AX455" s="44"/>
      <c r="AY455" s="44" t="s">
        <v>76</v>
      </c>
      <c r="AZ455" s="44"/>
      <c r="BA455" s="44" t="s">
        <v>76</v>
      </c>
      <c r="BB455" s="44"/>
      <c r="BC455" s="44" t="s">
        <v>76</v>
      </c>
      <c r="BD455" s="44"/>
      <c r="BE455" s="44" t="s">
        <v>76</v>
      </c>
      <c r="BF455" s="44" t="s">
        <v>76</v>
      </c>
      <c r="BG455" s="44" t="s">
        <v>76</v>
      </c>
      <c r="BH455" s="44" t="s">
        <v>76</v>
      </c>
      <c r="BI455" s="44" t="s">
        <v>76</v>
      </c>
      <c r="BJ455" s="44" t="s">
        <v>76</v>
      </c>
      <c r="BK455" s="44" t="s">
        <v>76</v>
      </c>
      <c r="BL455" s="44" t="s">
        <v>76</v>
      </c>
      <c r="BM455" s="44" t="s">
        <v>76</v>
      </c>
      <c r="BN455" s="36"/>
      <c r="BO455" s="36"/>
      <c r="BP455" s="36"/>
      <c r="BQ455" s="36"/>
    </row>
    <row r="456" spans="1:69" ht="154.5" customHeight="1">
      <c r="A456" s="36"/>
      <c r="B456" s="36" t="s">
        <v>84</v>
      </c>
      <c r="C456" s="80" t="s">
        <v>846</v>
      </c>
      <c r="D456" s="80" t="s">
        <v>1078</v>
      </c>
      <c r="E456" s="109" t="s">
        <v>3126</v>
      </c>
      <c r="F456" s="42">
        <v>2019</v>
      </c>
      <c r="G456" s="146">
        <v>43636</v>
      </c>
      <c r="H456" s="42" t="s">
        <v>3127</v>
      </c>
      <c r="I456" s="36" t="s">
        <v>3128</v>
      </c>
      <c r="J456" s="36" t="s">
        <v>76</v>
      </c>
      <c r="K456" s="42" t="s">
        <v>74</v>
      </c>
      <c r="L456" s="36" t="s">
        <v>91</v>
      </c>
      <c r="M456" s="129">
        <v>43620</v>
      </c>
      <c r="N456" s="85" t="s">
        <v>208</v>
      </c>
      <c r="O456" s="85" t="s">
        <v>76</v>
      </c>
      <c r="P456" s="36" t="s">
        <v>1186</v>
      </c>
      <c r="Q456" s="36" t="s">
        <v>131</v>
      </c>
      <c r="R456" s="36" t="s">
        <v>3129</v>
      </c>
      <c r="S456" s="36" t="s">
        <v>2902</v>
      </c>
      <c r="T456" s="106">
        <f>(5*1000000)</f>
        <v>5000000</v>
      </c>
      <c r="U456" s="107">
        <v>0</v>
      </c>
      <c r="V456" s="106">
        <v>0</v>
      </c>
      <c r="W456" s="135">
        <v>0</v>
      </c>
      <c r="X456" s="145"/>
      <c r="Y456" s="36" t="s">
        <v>1114</v>
      </c>
      <c r="Z456" s="36" t="s">
        <v>1572</v>
      </c>
      <c r="AA456" s="36" t="s">
        <v>1102</v>
      </c>
      <c r="AB456" s="36" t="s">
        <v>130</v>
      </c>
      <c r="AC456" s="36" t="s">
        <v>95</v>
      </c>
      <c r="AD456" s="36" t="s">
        <v>3130</v>
      </c>
      <c r="AE456" s="36" t="s">
        <v>444</v>
      </c>
      <c r="AF456" s="36" t="s">
        <v>131</v>
      </c>
      <c r="AG456" s="36" t="s">
        <v>85</v>
      </c>
      <c r="AH456" s="129">
        <v>44629</v>
      </c>
      <c r="AI456" s="36" t="s">
        <v>547</v>
      </c>
      <c r="AJ456" s="43"/>
      <c r="AK456" s="44" t="s">
        <v>76</v>
      </c>
      <c r="AL456" s="43" t="s">
        <v>76</v>
      </c>
      <c r="AM456" s="36" t="s">
        <v>76</v>
      </c>
      <c r="AN456" s="44" t="s">
        <v>76</v>
      </c>
      <c r="AO456" s="43" t="s">
        <v>76</v>
      </c>
      <c r="AP456" s="44" t="s">
        <v>76</v>
      </c>
      <c r="AQ456" s="43" t="s">
        <v>76</v>
      </c>
      <c r="AR456" s="36"/>
      <c r="AS456" s="44" t="s">
        <v>76</v>
      </c>
      <c r="AT456" s="43" t="s">
        <v>76</v>
      </c>
      <c r="AU456" s="44" t="s">
        <v>76</v>
      </c>
      <c r="AV456" s="44"/>
      <c r="AW456" s="43" t="s">
        <v>76</v>
      </c>
      <c r="AX456" s="43"/>
      <c r="AY456" s="44" t="s">
        <v>76</v>
      </c>
      <c r="AZ456" s="44"/>
      <c r="BA456" s="43" t="s">
        <v>76</v>
      </c>
      <c r="BB456" s="43"/>
      <c r="BC456" s="44" t="s">
        <v>76</v>
      </c>
      <c r="BD456" s="44"/>
      <c r="BE456" s="43" t="s">
        <v>76</v>
      </c>
      <c r="BF456" s="44" t="s">
        <v>76</v>
      </c>
      <c r="BG456" s="43" t="s">
        <v>76</v>
      </c>
      <c r="BH456" s="44" t="s">
        <v>76</v>
      </c>
      <c r="BI456" s="43" t="s">
        <v>76</v>
      </c>
      <c r="BJ456" s="44" t="s">
        <v>76</v>
      </c>
      <c r="BK456" s="43" t="s">
        <v>76</v>
      </c>
      <c r="BL456" s="44" t="s">
        <v>76</v>
      </c>
      <c r="BM456" s="43" t="s">
        <v>76</v>
      </c>
      <c r="BN456" s="36"/>
      <c r="BO456" s="36"/>
      <c r="BP456" s="36"/>
      <c r="BQ456" s="36"/>
    </row>
    <row r="457" spans="1:69" ht="154.5" customHeight="1">
      <c r="A457" s="36"/>
      <c r="B457" s="36" t="s">
        <v>84</v>
      </c>
      <c r="C457" s="80" t="s">
        <v>846</v>
      </c>
      <c r="D457" s="80" t="s">
        <v>1078</v>
      </c>
      <c r="E457" s="109" t="s">
        <v>3097</v>
      </c>
      <c r="F457" s="36">
        <v>2018</v>
      </c>
      <c r="G457" s="129">
        <v>43265</v>
      </c>
      <c r="H457" s="36" t="s">
        <v>3098</v>
      </c>
      <c r="I457" s="36" t="s">
        <v>1843</v>
      </c>
      <c r="J457" s="36" t="s">
        <v>76</v>
      </c>
      <c r="K457" s="42" t="s">
        <v>389</v>
      </c>
      <c r="L457" s="36" t="s">
        <v>549</v>
      </c>
      <c r="M457" s="129">
        <v>43206</v>
      </c>
      <c r="N457" s="85" t="s">
        <v>360</v>
      </c>
      <c r="O457" s="85" t="s">
        <v>76</v>
      </c>
      <c r="P457" s="36" t="s">
        <v>1278</v>
      </c>
      <c r="Q457" s="36" t="s">
        <v>131</v>
      </c>
      <c r="R457" s="36" t="s">
        <v>3059</v>
      </c>
      <c r="S457" s="36" t="s">
        <v>1674</v>
      </c>
      <c r="T457" s="147">
        <f>828116*20</f>
        <v>16562320</v>
      </c>
      <c r="U457" s="163">
        <v>0</v>
      </c>
      <c r="V457" s="147">
        <v>0</v>
      </c>
      <c r="W457" s="164">
        <v>0</v>
      </c>
      <c r="X457" s="145"/>
      <c r="Y457" s="36" t="s">
        <v>1114</v>
      </c>
      <c r="Z457" s="36" t="s">
        <v>3060</v>
      </c>
      <c r="AA457" s="36" t="s">
        <v>3060</v>
      </c>
      <c r="AB457" s="36" t="s">
        <v>130</v>
      </c>
      <c r="AC457" s="36" t="s">
        <v>95</v>
      </c>
      <c r="AD457" s="36" t="s">
        <v>1754</v>
      </c>
      <c r="AE457" s="36" t="s">
        <v>444</v>
      </c>
      <c r="AF457" s="36" t="s">
        <v>829</v>
      </c>
      <c r="AG457" s="36" t="s">
        <v>85</v>
      </c>
      <c r="AH457" s="129">
        <v>43776</v>
      </c>
      <c r="AI457" s="36" t="s">
        <v>547</v>
      </c>
      <c r="AJ457" s="43"/>
      <c r="AK457" s="44" t="s">
        <v>76</v>
      </c>
      <c r="AL457" s="43" t="s">
        <v>76</v>
      </c>
      <c r="AM457" s="36" t="s">
        <v>76</v>
      </c>
      <c r="AN457" s="36" t="s">
        <v>76</v>
      </c>
      <c r="AO457" s="36" t="s">
        <v>76</v>
      </c>
      <c r="AP457" s="143" t="s">
        <v>76</v>
      </c>
      <c r="AQ457" s="143" t="s">
        <v>76</v>
      </c>
      <c r="AR457" s="44"/>
      <c r="AS457" s="44" t="s">
        <v>76</v>
      </c>
      <c r="AT457" s="44" t="s">
        <v>76</v>
      </c>
      <c r="AU457" s="44" t="s">
        <v>76</v>
      </c>
      <c r="AV457" s="44"/>
      <c r="AW457" s="44" t="s">
        <v>76</v>
      </c>
      <c r="AX457" s="44"/>
      <c r="AY457" s="44" t="s">
        <v>76</v>
      </c>
      <c r="AZ457" s="44"/>
      <c r="BA457" s="44" t="s">
        <v>76</v>
      </c>
      <c r="BB457" s="44"/>
      <c r="BC457" s="44" t="s">
        <v>76</v>
      </c>
      <c r="BD457" s="44"/>
      <c r="BE457" s="44" t="s">
        <v>76</v>
      </c>
      <c r="BF457" s="44" t="s">
        <v>76</v>
      </c>
      <c r="BG457" s="44" t="s">
        <v>76</v>
      </c>
      <c r="BH457" s="44" t="s">
        <v>76</v>
      </c>
      <c r="BI457" s="44" t="s">
        <v>76</v>
      </c>
      <c r="BJ457" s="44" t="s">
        <v>76</v>
      </c>
      <c r="BK457" s="44" t="s">
        <v>76</v>
      </c>
      <c r="BL457" s="44" t="s">
        <v>76</v>
      </c>
      <c r="BM457" s="44" t="s">
        <v>76</v>
      </c>
      <c r="BN457" s="36" t="s">
        <v>76</v>
      </c>
      <c r="BO457" s="36"/>
      <c r="BP457" s="36"/>
      <c r="BQ457" s="36"/>
    </row>
    <row r="458" spans="1:69" ht="154.5" customHeight="1">
      <c r="A458" s="36"/>
      <c r="B458" s="36" t="s">
        <v>84</v>
      </c>
      <c r="C458" s="80" t="s">
        <v>846</v>
      </c>
      <c r="D458" s="80" t="s">
        <v>70</v>
      </c>
      <c r="E458" s="109" t="s">
        <v>3233</v>
      </c>
      <c r="F458" s="42">
        <v>2018</v>
      </c>
      <c r="G458" s="146">
        <v>43215</v>
      </c>
      <c r="H458" s="42" t="s">
        <v>3234</v>
      </c>
      <c r="I458" s="36" t="s">
        <v>3235</v>
      </c>
      <c r="J458" s="36" t="s">
        <v>76</v>
      </c>
      <c r="K458" s="42" t="s">
        <v>74</v>
      </c>
      <c r="L458" s="36" t="s">
        <v>75</v>
      </c>
      <c r="M458" s="129">
        <v>43216</v>
      </c>
      <c r="N458" s="85" t="s">
        <v>339</v>
      </c>
      <c r="O458" s="85" t="s">
        <v>76</v>
      </c>
      <c r="P458" s="36" t="s">
        <v>3236</v>
      </c>
      <c r="Q458" s="36" t="s">
        <v>131</v>
      </c>
      <c r="R458" s="36" t="s">
        <v>3237</v>
      </c>
      <c r="S458" s="36" t="s">
        <v>1779</v>
      </c>
      <c r="T458" s="106">
        <v>0</v>
      </c>
      <c r="U458" s="107">
        <v>0</v>
      </c>
      <c r="V458" s="106">
        <v>0</v>
      </c>
      <c r="W458" s="211">
        <v>0</v>
      </c>
      <c r="X458" s="145"/>
      <c r="Y458" s="36" t="s">
        <v>1114</v>
      </c>
      <c r="Z458" s="36" t="s">
        <v>925</v>
      </c>
      <c r="AA458" s="36" t="s">
        <v>925</v>
      </c>
      <c r="AB458" s="36" t="s">
        <v>1367</v>
      </c>
      <c r="AC458" s="36" t="s">
        <v>1528</v>
      </c>
      <c r="AD458" s="36" t="s">
        <v>3238</v>
      </c>
      <c r="AE458" s="36" t="s">
        <v>3239</v>
      </c>
      <c r="AF458" s="36" t="s">
        <v>131</v>
      </c>
      <c r="AG458" s="36" t="s">
        <v>112</v>
      </c>
      <c r="AH458" s="129">
        <v>43350</v>
      </c>
      <c r="AI458" s="36" t="s">
        <v>547</v>
      </c>
      <c r="AJ458" s="43" t="s">
        <v>84</v>
      </c>
      <c r="AK458" s="44" t="s">
        <v>76</v>
      </c>
      <c r="AL458" s="44" t="s">
        <v>76</v>
      </c>
      <c r="AM458" s="36" t="s">
        <v>1106</v>
      </c>
      <c r="AN458" s="36" t="s">
        <v>3240</v>
      </c>
      <c r="AO458" s="36" t="s">
        <v>3241</v>
      </c>
      <c r="AP458" s="44" t="s">
        <v>76</v>
      </c>
      <c r="AQ458" s="44" t="s">
        <v>76</v>
      </c>
      <c r="AR458" s="44" t="s">
        <v>76</v>
      </c>
      <c r="AS458" s="44" t="s">
        <v>76</v>
      </c>
      <c r="AT458" s="44" t="s">
        <v>76</v>
      </c>
      <c r="AU458" s="44" t="s">
        <v>76</v>
      </c>
      <c r="AV458" s="44"/>
      <c r="AW458" s="44" t="s">
        <v>76</v>
      </c>
      <c r="AX458" s="44"/>
      <c r="AY458" s="44" t="s">
        <v>76</v>
      </c>
      <c r="AZ458" s="44"/>
      <c r="BA458" s="44" t="s">
        <v>76</v>
      </c>
      <c r="BB458" s="44"/>
      <c r="BC458" s="44" t="s">
        <v>76</v>
      </c>
      <c r="BD458" s="44"/>
      <c r="BE458" s="44" t="s">
        <v>76</v>
      </c>
      <c r="BF458" s="44" t="s">
        <v>76</v>
      </c>
      <c r="BG458" s="44" t="s">
        <v>76</v>
      </c>
      <c r="BH458" s="44" t="s">
        <v>76</v>
      </c>
      <c r="BI458" s="44" t="s">
        <v>76</v>
      </c>
      <c r="BJ458" s="44" t="s">
        <v>76</v>
      </c>
      <c r="BK458" s="44" t="s">
        <v>76</v>
      </c>
      <c r="BL458" s="44" t="s">
        <v>76</v>
      </c>
      <c r="BM458" s="44" t="s">
        <v>76</v>
      </c>
      <c r="BN458" s="36"/>
      <c r="BO458" s="36"/>
      <c r="BP458" s="36"/>
      <c r="BQ458" s="36"/>
    </row>
    <row r="459" spans="1:69" ht="154.5" customHeight="1">
      <c r="A459" s="36"/>
      <c r="B459" s="36" t="s">
        <v>84</v>
      </c>
      <c r="C459" s="80" t="s">
        <v>846</v>
      </c>
      <c r="D459" s="80" t="s">
        <v>1078</v>
      </c>
      <c r="E459" s="109" t="s">
        <v>3242</v>
      </c>
      <c r="F459" s="42">
        <v>2018</v>
      </c>
      <c r="G459" s="146">
        <v>43227</v>
      </c>
      <c r="H459" s="42" t="s">
        <v>3243</v>
      </c>
      <c r="I459" s="36" t="s">
        <v>3244</v>
      </c>
      <c r="J459" s="36" t="s">
        <v>76</v>
      </c>
      <c r="K459" s="42" t="s">
        <v>74</v>
      </c>
      <c r="L459" s="36" t="s">
        <v>75</v>
      </c>
      <c r="M459" s="129">
        <v>43224</v>
      </c>
      <c r="N459" s="85" t="s">
        <v>360</v>
      </c>
      <c r="O459" s="85" t="s">
        <v>76</v>
      </c>
      <c r="P459" s="36" t="s">
        <v>1151</v>
      </c>
      <c r="Q459" s="36" t="s">
        <v>131</v>
      </c>
      <c r="R459" s="36" t="s">
        <v>3245</v>
      </c>
      <c r="S459" s="36" t="s">
        <v>1178</v>
      </c>
      <c r="T459" s="106">
        <v>0</v>
      </c>
      <c r="U459" s="107">
        <v>0</v>
      </c>
      <c r="V459" s="106">
        <v>0</v>
      </c>
      <c r="W459" s="135">
        <v>0</v>
      </c>
      <c r="X459" s="145"/>
      <c r="Y459" s="36" t="s">
        <v>1011</v>
      </c>
      <c r="Z459" s="36" t="s">
        <v>1997</v>
      </c>
      <c r="AA459" s="36" t="s">
        <v>3246</v>
      </c>
      <c r="AB459" s="36" t="s">
        <v>100</v>
      </c>
      <c r="AC459" s="36" t="s">
        <v>429</v>
      </c>
      <c r="AD459" s="36" t="s">
        <v>3247</v>
      </c>
      <c r="AE459" s="36" t="s">
        <v>1677</v>
      </c>
      <c r="AF459" s="36" t="s">
        <v>131</v>
      </c>
      <c r="AG459" s="36" t="s">
        <v>225</v>
      </c>
      <c r="AH459" s="129">
        <v>44784</v>
      </c>
      <c r="AI459" s="36" t="s">
        <v>547</v>
      </c>
      <c r="AJ459" s="43" t="s">
        <v>84</v>
      </c>
      <c r="AK459" s="44" t="s">
        <v>76</v>
      </c>
      <c r="AL459" s="43" t="s">
        <v>76</v>
      </c>
      <c r="AM459" s="36" t="s">
        <v>76</v>
      </c>
      <c r="AN459" s="43" t="s">
        <v>76</v>
      </c>
      <c r="AO459" s="43" t="s">
        <v>76</v>
      </c>
      <c r="AP459" s="43" t="s">
        <v>76</v>
      </c>
      <c r="AQ459" s="43" t="s">
        <v>76</v>
      </c>
      <c r="AR459" s="36" t="s">
        <v>131</v>
      </c>
      <c r="AS459" s="43" t="s">
        <v>76</v>
      </c>
      <c r="AT459" s="43" t="s">
        <v>132</v>
      </c>
      <c r="AU459" s="43" t="s">
        <v>76</v>
      </c>
      <c r="AV459" s="43"/>
      <c r="AW459" s="43" t="s">
        <v>76</v>
      </c>
      <c r="AX459" s="43"/>
      <c r="AY459" s="43" t="s">
        <v>76</v>
      </c>
      <c r="AZ459" s="43"/>
      <c r="BA459" s="43" t="s">
        <v>76</v>
      </c>
      <c r="BB459" s="43"/>
      <c r="BC459" s="43" t="s">
        <v>76</v>
      </c>
      <c r="BD459" s="43"/>
      <c r="BE459" s="43" t="s">
        <v>76</v>
      </c>
      <c r="BF459" s="43" t="s">
        <v>76</v>
      </c>
      <c r="BG459" s="43" t="s">
        <v>76</v>
      </c>
      <c r="BH459" s="43" t="s">
        <v>76</v>
      </c>
      <c r="BI459" s="43" t="s">
        <v>76</v>
      </c>
      <c r="BJ459" s="43" t="s">
        <v>76</v>
      </c>
      <c r="BK459" s="43" t="s">
        <v>76</v>
      </c>
      <c r="BL459" s="43" t="s">
        <v>76</v>
      </c>
      <c r="BM459" s="43" t="s">
        <v>76</v>
      </c>
      <c r="BN459" s="36"/>
      <c r="BO459" s="36"/>
      <c r="BP459" s="36"/>
      <c r="BQ459" s="36"/>
    </row>
    <row r="460" spans="1:69" ht="154.5" customHeight="1">
      <c r="A460" s="36"/>
      <c r="B460" s="36" t="s">
        <v>88</v>
      </c>
      <c r="C460" s="80" t="s">
        <v>3248</v>
      </c>
      <c r="D460" s="80" t="s">
        <v>70</v>
      </c>
      <c r="E460" s="109" t="s">
        <v>3249</v>
      </c>
      <c r="F460" s="42">
        <v>2019</v>
      </c>
      <c r="G460" s="146">
        <v>43726</v>
      </c>
      <c r="H460" s="42" t="s">
        <v>3250</v>
      </c>
      <c r="I460" s="36" t="s">
        <v>2850</v>
      </c>
      <c r="J460" s="36" t="s">
        <v>76</v>
      </c>
      <c r="K460" s="42" t="s">
        <v>74</v>
      </c>
      <c r="L460" s="36" t="s">
        <v>91</v>
      </c>
      <c r="M460" s="129">
        <v>43704</v>
      </c>
      <c r="N460" s="85" t="s">
        <v>339</v>
      </c>
      <c r="O460" s="85" t="s">
        <v>76</v>
      </c>
      <c r="P460" s="36" t="s">
        <v>1186</v>
      </c>
      <c r="Q460" s="36" t="s">
        <v>131</v>
      </c>
      <c r="R460" s="36" t="s">
        <v>3251</v>
      </c>
      <c r="S460" s="36" t="s">
        <v>2411</v>
      </c>
      <c r="T460" s="106">
        <v>0</v>
      </c>
      <c r="U460" s="107">
        <v>0</v>
      </c>
      <c r="V460" s="106">
        <v>0</v>
      </c>
      <c r="W460" s="135">
        <v>0</v>
      </c>
      <c r="X460" s="145" t="s">
        <v>472</v>
      </c>
      <c r="Y460" s="36" t="s">
        <v>1114</v>
      </c>
      <c r="Z460" s="36" t="s">
        <v>1572</v>
      </c>
      <c r="AA460" s="36" t="s">
        <v>1133</v>
      </c>
      <c r="AB460" s="36" t="s">
        <v>130</v>
      </c>
      <c r="AC460" s="36" t="s">
        <v>95</v>
      </c>
      <c r="AD460" s="36" t="s">
        <v>3252</v>
      </c>
      <c r="AE460" s="36" t="s">
        <v>3253</v>
      </c>
      <c r="AF460" s="36" t="s">
        <v>131</v>
      </c>
      <c r="AG460" s="36" t="s">
        <v>112</v>
      </c>
      <c r="AH460" s="129">
        <v>44299</v>
      </c>
      <c r="AI460" s="36" t="s">
        <v>87</v>
      </c>
      <c r="AJ460" s="43" t="s">
        <v>88</v>
      </c>
      <c r="AK460" s="44"/>
      <c r="AL460" s="43"/>
      <c r="AM460" s="36"/>
      <c r="AN460" s="36"/>
      <c r="AO460" s="36"/>
      <c r="AP460" s="143"/>
      <c r="AQ460" s="143"/>
      <c r="AR460" s="36"/>
      <c r="AS460" s="36"/>
      <c r="AT460" s="36"/>
      <c r="AU460" s="44"/>
      <c r="AV460" s="44"/>
      <c r="AW460" s="36"/>
      <c r="AX460" s="36"/>
      <c r="AY460" s="36"/>
      <c r="AZ460" s="36"/>
      <c r="BA460" s="36"/>
      <c r="BB460" s="36"/>
      <c r="BC460" s="36"/>
      <c r="BD460" s="36"/>
      <c r="BE460" s="36"/>
      <c r="BF460" s="36"/>
      <c r="BG460" s="36"/>
      <c r="BH460" s="36"/>
      <c r="BI460" s="36"/>
      <c r="BJ460" s="36"/>
      <c r="BK460" s="36"/>
      <c r="BL460" s="36"/>
      <c r="BM460" s="36"/>
      <c r="BN460" s="36"/>
      <c r="BO460" s="36"/>
      <c r="BP460" s="36"/>
      <c r="BQ460" s="36"/>
    </row>
    <row r="461" spans="1:69" ht="154.5" customHeight="1">
      <c r="A461" s="36"/>
      <c r="B461" s="36" t="s">
        <v>84</v>
      </c>
      <c r="C461" s="80" t="s">
        <v>846</v>
      </c>
      <c r="D461" s="80" t="s">
        <v>70</v>
      </c>
      <c r="E461" s="109" t="s">
        <v>3254</v>
      </c>
      <c r="F461" s="42">
        <v>2021</v>
      </c>
      <c r="G461" s="146">
        <v>44447</v>
      </c>
      <c r="H461" s="42" t="s">
        <v>3255</v>
      </c>
      <c r="I461" s="36" t="s">
        <v>3256</v>
      </c>
      <c r="J461" s="36" t="s">
        <v>1283</v>
      </c>
      <c r="K461" s="42" t="s">
        <v>74</v>
      </c>
      <c r="L461" s="36" t="s">
        <v>120</v>
      </c>
      <c r="M461" s="129">
        <v>44414</v>
      </c>
      <c r="N461" s="85" t="s">
        <v>208</v>
      </c>
      <c r="O461" s="85" t="s">
        <v>76</v>
      </c>
      <c r="P461" s="36" t="s">
        <v>2557</v>
      </c>
      <c r="Q461" s="36" t="s">
        <v>131</v>
      </c>
      <c r="R461" s="36" t="s">
        <v>3257</v>
      </c>
      <c r="S461" s="36" t="s">
        <v>2902</v>
      </c>
      <c r="T461" s="106">
        <v>0</v>
      </c>
      <c r="U461" s="107">
        <v>0</v>
      </c>
      <c r="V461" s="106">
        <v>0</v>
      </c>
      <c r="W461" s="135">
        <v>0</v>
      </c>
      <c r="X461" s="82" t="s">
        <v>76</v>
      </c>
      <c r="Y461" s="36" t="s">
        <v>1011</v>
      </c>
      <c r="Z461" s="36" t="s">
        <v>1572</v>
      </c>
      <c r="AA461" s="36" t="s">
        <v>1572</v>
      </c>
      <c r="AB461" s="36" t="s">
        <v>130</v>
      </c>
      <c r="AC461" s="36" t="s">
        <v>95</v>
      </c>
      <c r="AD461" s="36" t="s">
        <v>3258</v>
      </c>
      <c r="AE461" s="36" t="s">
        <v>1731</v>
      </c>
      <c r="AF461" s="36" t="s">
        <v>131</v>
      </c>
      <c r="AG461" s="36" t="s">
        <v>85</v>
      </c>
      <c r="AH461" s="129"/>
      <c r="AI461" s="36" t="s">
        <v>547</v>
      </c>
      <c r="AJ461" s="43" t="s">
        <v>84</v>
      </c>
      <c r="AK461" s="44" t="s">
        <v>76</v>
      </c>
      <c r="AL461" s="43" t="s">
        <v>76</v>
      </c>
      <c r="AM461" s="36" t="s">
        <v>76</v>
      </c>
      <c r="AN461" s="36" t="s">
        <v>76</v>
      </c>
      <c r="AO461" s="36" t="s">
        <v>76</v>
      </c>
      <c r="AP461" s="143" t="s">
        <v>76</v>
      </c>
      <c r="AQ461" s="143" t="s">
        <v>76</v>
      </c>
      <c r="AR461" s="36"/>
      <c r="AS461" s="36" t="s">
        <v>76</v>
      </c>
      <c r="AT461" s="36"/>
      <c r="AU461" s="44" t="s">
        <v>76</v>
      </c>
      <c r="AV461" s="44"/>
      <c r="AW461" s="36" t="s">
        <v>76</v>
      </c>
      <c r="AX461" s="36"/>
      <c r="AY461" s="36" t="s">
        <v>76</v>
      </c>
      <c r="AZ461" s="36"/>
      <c r="BA461" s="36" t="s">
        <v>76</v>
      </c>
      <c r="BB461" s="36"/>
      <c r="BC461" s="36" t="s">
        <v>76</v>
      </c>
      <c r="BD461" s="36"/>
      <c r="BE461" s="36" t="s">
        <v>76</v>
      </c>
      <c r="BF461" s="36" t="s">
        <v>76</v>
      </c>
      <c r="BG461" s="36" t="s">
        <v>76</v>
      </c>
      <c r="BH461" s="36" t="s">
        <v>76</v>
      </c>
      <c r="BI461" s="36" t="s">
        <v>76</v>
      </c>
      <c r="BJ461" s="36" t="s">
        <v>76</v>
      </c>
      <c r="BK461" s="36" t="s">
        <v>76</v>
      </c>
      <c r="BL461" s="36" t="s">
        <v>76</v>
      </c>
      <c r="BM461" s="36" t="s">
        <v>76</v>
      </c>
      <c r="BN461" s="36"/>
      <c r="BO461" s="36"/>
      <c r="BP461" s="36"/>
      <c r="BQ461" s="36"/>
    </row>
    <row r="462" spans="1:69" ht="154.5" customHeight="1">
      <c r="A462" s="36"/>
      <c r="B462" s="36" t="s">
        <v>88</v>
      </c>
      <c r="C462" s="80" t="s">
        <v>3259</v>
      </c>
      <c r="D462" s="80" t="s">
        <v>70</v>
      </c>
      <c r="E462" s="109" t="s">
        <v>3260</v>
      </c>
      <c r="F462" s="42">
        <v>2018</v>
      </c>
      <c r="G462" s="146">
        <v>43417</v>
      </c>
      <c r="H462" s="42" t="s">
        <v>3261</v>
      </c>
      <c r="I462" s="36" t="s">
        <v>3262</v>
      </c>
      <c r="J462" s="36" t="s">
        <v>1972</v>
      </c>
      <c r="K462" s="42" t="s">
        <v>74</v>
      </c>
      <c r="L462" s="36" t="s">
        <v>91</v>
      </c>
      <c r="M462" s="129">
        <v>43413</v>
      </c>
      <c r="N462" s="85" t="s">
        <v>208</v>
      </c>
      <c r="O462" s="125">
        <v>0.1</v>
      </c>
      <c r="P462" s="36" t="s">
        <v>1752</v>
      </c>
      <c r="Q462" s="36" t="s">
        <v>131</v>
      </c>
      <c r="R462" s="36" t="s">
        <v>3263</v>
      </c>
      <c r="S462" s="36" t="s">
        <v>3264</v>
      </c>
      <c r="T462" s="106">
        <v>530120239</v>
      </c>
      <c r="U462" s="107">
        <v>750355539</v>
      </c>
      <c r="V462" s="106">
        <v>70169994</v>
      </c>
      <c r="W462" s="135">
        <v>0</v>
      </c>
      <c r="X462" s="145" t="s">
        <v>472</v>
      </c>
      <c r="Y462" s="36" t="s">
        <v>1114</v>
      </c>
      <c r="Z462" s="36" t="s">
        <v>925</v>
      </c>
      <c r="AA462" s="36" t="s">
        <v>1133</v>
      </c>
      <c r="AB462" s="42" t="s">
        <v>80</v>
      </c>
      <c r="AC462" s="36" t="s">
        <v>81</v>
      </c>
      <c r="AD462" s="36" t="s">
        <v>3265</v>
      </c>
      <c r="AE462" s="36" t="s">
        <v>1902</v>
      </c>
      <c r="AF462" s="36" t="s">
        <v>131</v>
      </c>
      <c r="AG462" s="36" t="s">
        <v>225</v>
      </c>
      <c r="AH462" s="129">
        <v>45196</v>
      </c>
      <c r="AI462" s="36" t="s">
        <v>87</v>
      </c>
      <c r="AJ462" s="43" t="s">
        <v>88</v>
      </c>
      <c r="AK462" s="44" t="s">
        <v>76</v>
      </c>
      <c r="AL462" s="44" t="s">
        <v>76</v>
      </c>
      <c r="AM462" s="44" t="s">
        <v>76</v>
      </c>
      <c r="AN462" s="44" t="s">
        <v>76</v>
      </c>
      <c r="AO462" s="44" t="s">
        <v>76</v>
      </c>
      <c r="AP462" s="44" t="s">
        <v>76</v>
      </c>
      <c r="AQ462" s="44" t="s">
        <v>76</v>
      </c>
      <c r="AR462" s="44" t="s">
        <v>76</v>
      </c>
      <c r="AS462" s="44" t="s">
        <v>76</v>
      </c>
      <c r="AT462" s="44" t="s">
        <v>76</v>
      </c>
      <c r="AU462" s="44" t="s">
        <v>76</v>
      </c>
      <c r="AV462" s="44"/>
      <c r="AW462" s="44" t="s">
        <v>76</v>
      </c>
      <c r="AX462" s="44"/>
      <c r="AY462" s="44" t="s">
        <v>76</v>
      </c>
      <c r="AZ462" s="44"/>
      <c r="BA462" s="44" t="s">
        <v>76</v>
      </c>
      <c r="BB462" s="44"/>
      <c r="BC462" s="44" t="s">
        <v>76</v>
      </c>
      <c r="BD462" s="44"/>
      <c r="BE462" s="44" t="s">
        <v>76</v>
      </c>
      <c r="BF462" s="44" t="s">
        <v>76</v>
      </c>
      <c r="BG462" s="44" t="s">
        <v>76</v>
      </c>
      <c r="BH462" s="44" t="s">
        <v>76</v>
      </c>
      <c r="BI462" s="44" t="s">
        <v>76</v>
      </c>
      <c r="BJ462" s="44" t="s">
        <v>76</v>
      </c>
      <c r="BK462" s="44" t="s">
        <v>76</v>
      </c>
      <c r="BL462" s="44" t="s">
        <v>76</v>
      </c>
      <c r="BM462" s="44" t="s">
        <v>76</v>
      </c>
      <c r="BN462" s="36"/>
      <c r="BO462" s="36"/>
      <c r="BP462" s="36"/>
      <c r="BQ462" s="36"/>
    </row>
    <row r="463" spans="1:69" ht="154.5" customHeight="1">
      <c r="A463" s="36"/>
      <c r="B463" s="36" t="s">
        <v>88</v>
      </c>
      <c r="C463" s="80" t="s">
        <v>3266</v>
      </c>
      <c r="D463" s="80" t="s">
        <v>70</v>
      </c>
      <c r="E463" s="109" t="s">
        <v>3267</v>
      </c>
      <c r="F463" s="42">
        <v>2018</v>
      </c>
      <c r="G463" s="146">
        <v>43165</v>
      </c>
      <c r="H463" s="42" t="s">
        <v>3268</v>
      </c>
      <c r="I463" s="36" t="s">
        <v>3269</v>
      </c>
      <c r="J463" s="36" t="s">
        <v>3270</v>
      </c>
      <c r="K463" s="42" t="s">
        <v>74</v>
      </c>
      <c r="L463" s="36" t="s">
        <v>141</v>
      </c>
      <c r="M463" s="129">
        <v>43174</v>
      </c>
      <c r="N463" s="85" t="s">
        <v>339</v>
      </c>
      <c r="O463" s="125">
        <v>1</v>
      </c>
      <c r="P463" s="36" t="s">
        <v>1752</v>
      </c>
      <c r="Q463" s="36" t="s">
        <v>131</v>
      </c>
      <c r="R463" s="36" t="s">
        <v>3271</v>
      </c>
      <c r="S463" s="36" t="s">
        <v>3272</v>
      </c>
      <c r="T463" s="106">
        <v>514139130</v>
      </c>
      <c r="U463" s="107">
        <v>741169161.65999997</v>
      </c>
      <c r="V463" s="106">
        <v>0</v>
      </c>
      <c r="W463" s="209">
        <v>13671735</v>
      </c>
      <c r="X463" s="145" t="s">
        <v>818</v>
      </c>
      <c r="Y463" s="36" t="s">
        <v>1114</v>
      </c>
      <c r="Z463" s="36" t="s">
        <v>837</v>
      </c>
      <c r="AA463" s="36" t="s">
        <v>1189</v>
      </c>
      <c r="AB463" s="36" t="s">
        <v>109</v>
      </c>
      <c r="AC463" s="36" t="s">
        <v>101</v>
      </c>
      <c r="AD463" s="36" t="s">
        <v>3273</v>
      </c>
      <c r="AE463" s="36" t="s">
        <v>1677</v>
      </c>
      <c r="AF463" s="36" t="s">
        <v>131</v>
      </c>
      <c r="AG463" s="105" t="s">
        <v>112</v>
      </c>
      <c r="AH463" s="129">
        <v>44257</v>
      </c>
      <c r="AI463" s="36" t="s">
        <v>87</v>
      </c>
      <c r="AJ463" s="43" t="s">
        <v>88</v>
      </c>
      <c r="AK463" s="44" t="s">
        <v>76</v>
      </c>
      <c r="AL463" s="44" t="s">
        <v>76</v>
      </c>
      <c r="AM463" s="44" t="s">
        <v>76</v>
      </c>
      <c r="AN463" s="44" t="s">
        <v>76</v>
      </c>
      <c r="AO463" s="44" t="s">
        <v>76</v>
      </c>
      <c r="AP463" s="44" t="s">
        <v>76</v>
      </c>
      <c r="AQ463" s="44" t="s">
        <v>76</v>
      </c>
      <c r="AR463" s="44" t="s">
        <v>76</v>
      </c>
      <c r="AS463" s="44" t="s">
        <v>76</v>
      </c>
      <c r="AT463" s="44" t="s">
        <v>76</v>
      </c>
      <c r="AU463" s="44" t="s">
        <v>76</v>
      </c>
      <c r="AV463" s="44"/>
      <c r="AW463" s="44" t="s">
        <v>76</v>
      </c>
      <c r="AX463" s="44"/>
      <c r="AY463" s="44" t="s">
        <v>76</v>
      </c>
      <c r="AZ463" s="44"/>
      <c r="BA463" s="44" t="s">
        <v>76</v>
      </c>
      <c r="BB463" s="44"/>
      <c r="BC463" s="44" t="s">
        <v>76</v>
      </c>
      <c r="BD463" s="44"/>
      <c r="BE463" s="44" t="s">
        <v>76</v>
      </c>
      <c r="BF463" s="44" t="s">
        <v>76</v>
      </c>
      <c r="BG463" s="44" t="s">
        <v>76</v>
      </c>
      <c r="BH463" s="44" t="s">
        <v>76</v>
      </c>
      <c r="BI463" s="44" t="s">
        <v>76</v>
      </c>
      <c r="BJ463" s="44" t="s">
        <v>76</v>
      </c>
      <c r="BK463" s="44" t="s">
        <v>76</v>
      </c>
      <c r="BL463" s="44" t="s">
        <v>76</v>
      </c>
      <c r="BM463" s="44" t="s">
        <v>76</v>
      </c>
      <c r="BN463" s="36"/>
      <c r="BO463" s="36"/>
      <c r="BP463" s="36"/>
      <c r="BQ463" s="36"/>
    </row>
    <row r="464" spans="1:69" ht="154.5" customHeight="1">
      <c r="A464" s="36"/>
      <c r="B464" s="36" t="s">
        <v>88</v>
      </c>
      <c r="C464" s="80" t="s">
        <v>3274</v>
      </c>
      <c r="D464" s="80" t="s">
        <v>70</v>
      </c>
      <c r="E464" s="109" t="s">
        <v>3275</v>
      </c>
      <c r="F464" s="42">
        <v>2018</v>
      </c>
      <c r="G464" s="146">
        <v>43326</v>
      </c>
      <c r="H464" s="42" t="s">
        <v>3276</v>
      </c>
      <c r="I464" s="36" t="s">
        <v>119</v>
      </c>
      <c r="J464" s="36" t="s">
        <v>76</v>
      </c>
      <c r="K464" s="42" t="s">
        <v>74</v>
      </c>
      <c r="L464" s="36" t="s">
        <v>91</v>
      </c>
      <c r="M464" s="129">
        <v>43249</v>
      </c>
      <c r="N464" s="85" t="s">
        <v>339</v>
      </c>
      <c r="O464" s="85" t="s">
        <v>76</v>
      </c>
      <c r="P464" s="36" t="s">
        <v>1186</v>
      </c>
      <c r="Q464" s="36" t="s">
        <v>131</v>
      </c>
      <c r="R464" s="36" t="s">
        <v>3277</v>
      </c>
      <c r="S464" s="36" t="s">
        <v>2446</v>
      </c>
      <c r="T464" s="106">
        <v>92101661</v>
      </c>
      <c r="U464" s="107">
        <v>139985315.86000001</v>
      </c>
      <c r="V464" s="106">
        <v>139581022</v>
      </c>
      <c r="W464" s="135">
        <v>139581022</v>
      </c>
      <c r="X464" s="145" t="s">
        <v>472</v>
      </c>
      <c r="Y464" s="36" t="s">
        <v>1011</v>
      </c>
      <c r="Z464" s="36" t="s">
        <v>1341</v>
      </c>
      <c r="AA464" s="36" t="s">
        <v>1997</v>
      </c>
      <c r="AB464" s="42" t="s">
        <v>80</v>
      </c>
      <c r="AC464" s="36" t="s">
        <v>81</v>
      </c>
      <c r="AD464" s="36" t="s">
        <v>3278</v>
      </c>
      <c r="AE464" s="36" t="s">
        <v>1677</v>
      </c>
      <c r="AF464" s="36" t="s">
        <v>131</v>
      </c>
      <c r="AG464" s="52" t="s">
        <v>112</v>
      </c>
      <c r="AH464" s="129">
        <v>44291</v>
      </c>
      <c r="AI464" s="36" t="s">
        <v>3279</v>
      </c>
      <c r="AJ464" s="43" t="s">
        <v>88</v>
      </c>
      <c r="AK464" s="44" t="s">
        <v>76</v>
      </c>
      <c r="AL464" s="44" t="s">
        <v>76</v>
      </c>
      <c r="AM464" s="44" t="s">
        <v>76</v>
      </c>
      <c r="AN464" s="44" t="s">
        <v>76</v>
      </c>
      <c r="AO464" s="44" t="s">
        <v>76</v>
      </c>
      <c r="AP464" s="44" t="s">
        <v>76</v>
      </c>
      <c r="AQ464" s="44" t="s">
        <v>76</v>
      </c>
      <c r="AR464" s="44" t="s">
        <v>76</v>
      </c>
      <c r="AS464" s="44" t="s">
        <v>76</v>
      </c>
      <c r="AT464" s="44" t="s">
        <v>76</v>
      </c>
      <c r="AU464" s="44" t="s">
        <v>76</v>
      </c>
      <c r="AV464" s="44"/>
      <c r="AW464" s="44" t="s">
        <v>76</v>
      </c>
      <c r="AX464" s="44"/>
      <c r="AY464" s="44" t="s">
        <v>76</v>
      </c>
      <c r="AZ464" s="44"/>
      <c r="BA464" s="44" t="s">
        <v>76</v>
      </c>
      <c r="BB464" s="44"/>
      <c r="BC464" s="44" t="s">
        <v>76</v>
      </c>
      <c r="BD464" s="44"/>
      <c r="BE464" s="44" t="s">
        <v>76</v>
      </c>
      <c r="BF464" s="44" t="s">
        <v>76</v>
      </c>
      <c r="BG464" s="44" t="s">
        <v>76</v>
      </c>
      <c r="BH464" s="44" t="s">
        <v>76</v>
      </c>
      <c r="BI464" s="44" t="s">
        <v>76</v>
      </c>
      <c r="BJ464" s="44" t="s">
        <v>76</v>
      </c>
      <c r="BK464" s="44" t="s">
        <v>76</v>
      </c>
      <c r="BL464" s="44" t="s">
        <v>76</v>
      </c>
      <c r="BM464" s="44" t="s">
        <v>76</v>
      </c>
      <c r="BN464" s="36"/>
      <c r="BO464" s="36"/>
      <c r="BP464" s="36"/>
      <c r="BQ464" s="36"/>
    </row>
    <row r="465" spans="1:69" ht="91.5" customHeight="1">
      <c r="A465" s="36"/>
      <c r="B465" s="36" t="s">
        <v>88</v>
      </c>
      <c r="C465" s="80" t="s">
        <v>3280</v>
      </c>
      <c r="D465" s="80" t="s">
        <v>70</v>
      </c>
      <c r="E465" s="190" t="s">
        <v>3281</v>
      </c>
      <c r="F465" s="36">
        <v>2018</v>
      </c>
      <c r="G465" s="129">
        <v>43122</v>
      </c>
      <c r="H465" s="42" t="s">
        <v>3063</v>
      </c>
      <c r="I465" s="36" t="s">
        <v>3282</v>
      </c>
      <c r="J465" s="80" t="s">
        <v>3283</v>
      </c>
      <c r="K465" s="42" t="s">
        <v>74</v>
      </c>
      <c r="L465" s="36" t="s">
        <v>141</v>
      </c>
      <c r="M465" s="129">
        <v>43174</v>
      </c>
      <c r="N465" s="85" t="s">
        <v>208</v>
      </c>
      <c r="O465" s="125">
        <v>0.5</v>
      </c>
      <c r="P465" s="36" t="s">
        <v>1278</v>
      </c>
      <c r="Q465" s="36" t="s">
        <v>131</v>
      </c>
      <c r="R465" s="36" t="s">
        <v>3284</v>
      </c>
      <c r="S465" s="36" t="s">
        <v>2179</v>
      </c>
      <c r="T465" s="106">
        <v>570421952</v>
      </c>
      <c r="U465" s="107">
        <v>794248706.13</v>
      </c>
      <c r="V465" s="106">
        <v>358105180</v>
      </c>
      <c r="W465" s="135">
        <v>0</v>
      </c>
      <c r="X465" s="145" t="s">
        <v>472</v>
      </c>
      <c r="Y465" s="36" t="s">
        <v>1114</v>
      </c>
      <c r="Z465" s="36" t="s">
        <v>1115</v>
      </c>
      <c r="AA465" s="36" t="s">
        <v>1115</v>
      </c>
      <c r="AB465" s="42" t="s">
        <v>80</v>
      </c>
      <c r="AC465" s="36" t="s">
        <v>81</v>
      </c>
      <c r="AD465" s="36" t="s">
        <v>3285</v>
      </c>
      <c r="AE465" s="36" t="s">
        <v>1945</v>
      </c>
      <c r="AF465" s="36" t="s">
        <v>131</v>
      </c>
      <c r="AG465" s="36" t="s">
        <v>85</v>
      </c>
      <c r="AH465" s="129"/>
      <c r="AI465" s="36" t="s">
        <v>87</v>
      </c>
      <c r="AJ465" s="43" t="s">
        <v>88</v>
      </c>
      <c r="AK465" s="44" t="s">
        <v>76</v>
      </c>
      <c r="AL465" s="44" t="s">
        <v>76</v>
      </c>
      <c r="AM465" s="44" t="s">
        <v>76</v>
      </c>
      <c r="AN465" s="44" t="s">
        <v>76</v>
      </c>
      <c r="AO465" s="44" t="s">
        <v>76</v>
      </c>
      <c r="AP465" s="44" t="s">
        <v>76</v>
      </c>
      <c r="AQ465" s="44" t="s">
        <v>76</v>
      </c>
      <c r="AR465" s="44" t="s">
        <v>76</v>
      </c>
      <c r="AS465" s="44" t="s">
        <v>76</v>
      </c>
      <c r="AT465" s="44" t="s">
        <v>76</v>
      </c>
      <c r="AU465" s="44" t="s">
        <v>76</v>
      </c>
      <c r="AV465" s="44"/>
      <c r="AW465" s="44" t="s">
        <v>76</v>
      </c>
      <c r="AX465" s="44"/>
      <c r="AY465" s="44" t="s">
        <v>76</v>
      </c>
      <c r="AZ465" s="44"/>
      <c r="BA465" s="44" t="s">
        <v>76</v>
      </c>
      <c r="BB465" s="44"/>
      <c r="BC465" s="44" t="s">
        <v>76</v>
      </c>
      <c r="BD465" s="44"/>
      <c r="BE465" s="44" t="s">
        <v>76</v>
      </c>
      <c r="BF465" s="44" t="s">
        <v>76</v>
      </c>
      <c r="BG465" s="44" t="s">
        <v>76</v>
      </c>
      <c r="BH465" s="44" t="s">
        <v>76</v>
      </c>
      <c r="BI465" s="44" t="s">
        <v>76</v>
      </c>
      <c r="BJ465" s="44" t="s">
        <v>76</v>
      </c>
      <c r="BK465" s="44" t="s">
        <v>76</v>
      </c>
      <c r="BL465" s="44" t="s">
        <v>76</v>
      </c>
      <c r="BM465" s="44" t="s">
        <v>76</v>
      </c>
      <c r="BN465" s="44"/>
      <c r="BO465" s="36"/>
      <c r="BP465" s="36"/>
      <c r="BQ465" s="44"/>
    </row>
    <row r="466" spans="1:69" ht="154.5" customHeight="1">
      <c r="A466" s="36"/>
      <c r="B466" s="36" t="s">
        <v>88</v>
      </c>
      <c r="C466" s="80" t="s">
        <v>3286</v>
      </c>
      <c r="D466" s="80" t="s">
        <v>70</v>
      </c>
      <c r="E466" s="109" t="s">
        <v>3287</v>
      </c>
      <c r="F466" s="42">
        <v>2018</v>
      </c>
      <c r="G466" s="146">
        <v>43734</v>
      </c>
      <c r="H466" s="42" t="s">
        <v>3288</v>
      </c>
      <c r="I466" s="36" t="s">
        <v>3289</v>
      </c>
      <c r="J466" s="36" t="s">
        <v>1972</v>
      </c>
      <c r="K466" s="42" t="s">
        <v>74</v>
      </c>
      <c r="L466" s="36" t="s">
        <v>141</v>
      </c>
      <c r="M466" s="129">
        <v>43662</v>
      </c>
      <c r="N466" s="85" t="s">
        <v>208</v>
      </c>
      <c r="O466" s="125">
        <v>0.2</v>
      </c>
      <c r="P466" s="36" t="s">
        <v>1752</v>
      </c>
      <c r="Q466" s="36" t="s">
        <v>131</v>
      </c>
      <c r="R466" s="36" t="s">
        <v>3290</v>
      </c>
      <c r="S466" s="36" t="s">
        <v>3291</v>
      </c>
      <c r="T466" s="106">
        <v>68749296</v>
      </c>
      <c r="U466" s="107">
        <v>96418493.219999999</v>
      </c>
      <c r="V466" s="106">
        <v>17148068</v>
      </c>
      <c r="W466" s="135">
        <v>0</v>
      </c>
      <c r="X466" s="145" t="s">
        <v>472</v>
      </c>
      <c r="Y466" s="36" t="s">
        <v>1114</v>
      </c>
      <c r="Z466" s="36" t="s">
        <v>1341</v>
      </c>
      <c r="AA466" s="36" t="s">
        <v>1341</v>
      </c>
      <c r="AB466" s="42" t="s">
        <v>80</v>
      </c>
      <c r="AC466" s="36" t="s">
        <v>81</v>
      </c>
      <c r="AD466" s="36" t="s">
        <v>3292</v>
      </c>
      <c r="AE466" s="36" t="s">
        <v>3293</v>
      </c>
      <c r="AF466" s="36" t="s">
        <v>131</v>
      </c>
      <c r="AG466" s="36" t="s">
        <v>225</v>
      </c>
      <c r="AH466" s="220">
        <v>45342</v>
      </c>
      <c r="AI466" s="36" t="s">
        <v>87</v>
      </c>
      <c r="AJ466" s="43" t="s">
        <v>88</v>
      </c>
      <c r="AK466" s="44" t="s">
        <v>76</v>
      </c>
      <c r="AL466" s="44" t="s">
        <v>76</v>
      </c>
      <c r="AM466" s="44" t="s">
        <v>76</v>
      </c>
      <c r="AN466" s="44" t="s">
        <v>76</v>
      </c>
      <c r="AO466" s="44" t="s">
        <v>76</v>
      </c>
      <c r="AP466" s="44" t="s">
        <v>76</v>
      </c>
      <c r="AQ466" s="44" t="s">
        <v>76</v>
      </c>
      <c r="AR466" s="44" t="s">
        <v>76</v>
      </c>
      <c r="AS466" s="44" t="s">
        <v>76</v>
      </c>
      <c r="AT466" s="44" t="s">
        <v>76</v>
      </c>
      <c r="AU466" s="44" t="s">
        <v>76</v>
      </c>
      <c r="AV466" s="44"/>
      <c r="AW466" s="44" t="s">
        <v>76</v>
      </c>
      <c r="AX466" s="44"/>
      <c r="AY466" s="44" t="s">
        <v>76</v>
      </c>
      <c r="AZ466" s="44"/>
      <c r="BA466" s="44" t="s">
        <v>76</v>
      </c>
      <c r="BB466" s="44"/>
      <c r="BC466" s="44" t="s">
        <v>76</v>
      </c>
      <c r="BD466" s="44"/>
      <c r="BE466" s="44" t="s">
        <v>76</v>
      </c>
      <c r="BF466" s="44" t="s">
        <v>76</v>
      </c>
      <c r="BG466" s="44" t="s">
        <v>76</v>
      </c>
      <c r="BH466" s="44" t="s">
        <v>76</v>
      </c>
      <c r="BI466" s="44" t="s">
        <v>76</v>
      </c>
      <c r="BJ466" s="44" t="s">
        <v>76</v>
      </c>
      <c r="BK466" s="44" t="s">
        <v>76</v>
      </c>
      <c r="BL466" s="44" t="s">
        <v>76</v>
      </c>
      <c r="BM466" s="44" t="s">
        <v>76</v>
      </c>
      <c r="BN466" s="36"/>
      <c r="BO466" s="36"/>
      <c r="BP466" s="36"/>
      <c r="BQ466" s="36"/>
    </row>
    <row r="467" spans="1:69" ht="154.5" customHeight="1">
      <c r="A467" s="36"/>
      <c r="B467" s="36" t="s">
        <v>84</v>
      </c>
      <c r="C467" s="80" t="s">
        <v>846</v>
      </c>
      <c r="D467" s="80" t="s">
        <v>1078</v>
      </c>
      <c r="E467" s="109" t="s">
        <v>3294</v>
      </c>
      <c r="F467" s="42">
        <v>2018</v>
      </c>
      <c r="G467" s="146">
        <v>43125</v>
      </c>
      <c r="H467" s="42" t="s">
        <v>3295</v>
      </c>
      <c r="I467" s="36" t="s">
        <v>3296</v>
      </c>
      <c r="J467" s="36" t="s">
        <v>3297</v>
      </c>
      <c r="K467" s="42" t="s">
        <v>389</v>
      </c>
      <c r="L467" s="36" t="s">
        <v>549</v>
      </c>
      <c r="M467" s="129">
        <v>43140</v>
      </c>
      <c r="N467" s="85" t="s">
        <v>208</v>
      </c>
      <c r="O467" s="85"/>
      <c r="P467" s="36"/>
      <c r="Q467" s="36" t="s">
        <v>131</v>
      </c>
      <c r="R467" s="36" t="s">
        <v>3298</v>
      </c>
      <c r="S467" s="36" t="s">
        <v>1554</v>
      </c>
      <c r="T467" s="106">
        <v>30000000</v>
      </c>
      <c r="U467" s="107">
        <v>0</v>
      </c>
      <c r="V467" s="106">
        <v>0</v>
      </c>
      <c r="W467" s="135">
        <v>0</v>
      </c>
      <c r="X467" s="145"/>
      <c r="Y467" s="36" t="s">
        <v>1011</v>
      </c>
      <c r="Z467" s="36" t="s">
        <v>1555</v>
      </c>
      <c r="AA467" s="36" t="s">
        <v>3299</v>
      </c>
      <c r="AB467" s="36" t="s">
        <v>100</v>
      </c>
      <c r="AC467" s="36" t="s">
        <v>429</v>
      </c>
      <c r="AD467" s="36" t="s">
        <v>2903</v>
      </c>
      <c r="AE467" s="36" t="s">
        <v>1105</v>
      </c>
      <c r="AF467" s="36" t="s">
        <v>131</v>
      </c>
      <c r="AG467" s="36" t="s">
        <v>225</v>
      </c>
      <c r="AH467" s="129">
        <v>44175</v>
      </c>
      <c r="AI467" s="36" t="s">
        <v>547</v>
      </c>
      <c r="AJ467" s="43" t="s">
        <v>84</v>
      </c>
      <c r="AK467" s="44" t="s">
        <v>76</v>
      </c>
      <c r="AL467" s="43" t="s">
        <v>76</v>
      </c>
      <c r="AM467" s="36" t="s">
        <v>132</v>
      </c>
      <c r="AN467" s="36" t="s">
        <v>76</v>
      </c>
      <c r="AO467" s="36" t="s">
        <v>76</v>
      </c>
      <c r="AP467" s="143" t="s">
        <v>76</v>
      </c>
      <c r="AQ467" s="143" t="s">
        <v>76</v>
      </c>
      <c r="AR467" s="36"/>
      <c r="AS467" s="36" t="s">
        <v>76</v>
      </c>
      <c r="AT467" s="36" t="s">
        <v>76</v>
      </c>
      <c r="AU467" s="44" t="s">
        <v>76</v>
      </c>
      <c r="AV467" s="44"/>
      <c r="AW467" s="36" t="s">
        <v>76</v>
      </c>
      <c r="AX467" s="36"/>
      <c r="AY467" s="36" t="s">
        <v>76</v>
      </c>
      <c r="AZ467" s="36"/>
      <c r="BA467" s="36" t="s">
        <v>76</v>
      </c>
      <c r="BB467" s="36"/>
      <c r="BC467" s="36" t="s">
        <v>76</v>
      </c>
      <c r="BD467" s="36"/>
      <c r="BE467" s="36" t="s">
        <v>76</v>
      </c>
      <c r="BF467" s="36" t="s">
        <v>76</v>
      </c>
      <c r="BG467" s="36" t="s">
        <v>76</v>
      </c>
      <c r="BH467" s="36" t="s">
        <v>76</v>
      </c>
      <c r="BI467" s="36" t="s">
        <v>76</v>
      </c>
      <c r="BJ467" s="36" t="s">
        <v>76</v>
      </c>
      <c r="BK467" s="36" t="s">
        <v>76</v>
      </c>
      <c r="BL467" s="36" t="s">
        <v>76</v>
      </c>
      <c r="BM467" s="36" t="s">
        <v>76</v>
      </c>
      <c r="BN467" s="36"/>
      <c r="BO467" s="36"/>
      <c r="BP467" s="36"/>
      <c r="BQ467" s="36"/>
    </row>
    <row r="468" spans="1:69" ht="154.5" customHeight="1">
      <c r="A468" s="36"/>
      <c r="B468" s="36" t="s">
        <v>84</v>
      </c>
      <c r="C468" s="80" t="s">
        <v>846</v>
      </c>
      <c r="D468" s="80" t="s">
        <v>1078</v>
      </c>
      <c r="E468" s="109" t="s">
        <v>3300</v>
      </c>
      <c r="F468" s="42">
        <v>2018</v>
      </c>
      <c r="G468" s="146">
        <v>43299</v>
      </c>
      <c r="H468" s="42" t="s">
        <v>3301</v>
      </c>
      <c r="I468" s="36" t="s">
        <v>3302</v>
      </c>
      <c r="J468" s="36" t="s">
        <v>76</v>
      </c>
      <c r="K468" s="42" t="s">
        <v>74</v>
      </c>
      <c r="L468" s="36" t="s">
        <v>141</v>
      </c>
      <c r="M468" s="129">
        <v>43295</v>
      </c>
      <c r="N468" s="85" t="s">
        <v>208</v>
      </c>
      <c r="O468" s="85" t="s">
        <v>76</v>
      </c>
      <c r="P468" s="36" t="s">
        <v>1752</v>
      </c>
      <c r="Q468" s="36" t="s">
        <v>131</v>
      </c>
      <c r="R468" s="36" t="s">
        <v>3303</v>
      </c>
      <c r="S468" s="36" t="s">
        <v>1873</v>
      </c>
      <c r="T468" s="106">
        <v>50000000</v>
      </c>
      <c r="U468" s="107">
        <v>0</v>
      </c>
      <c r="V468" s="106">
        <v>0</v>
      </c>
      <c r="W468" s="211">
        <v>0</v>
      </c>
      <c r="X468" s="145"/>
      <c r="Y468" s="36" t="s">
        <v>1114</v>
      </c>
      <c r="Z468" s="36" t="s">
        <v>1341</v>
      </c>
      <c r="AA468" s="36" t="s">
        <v>1341</v>
      </c>
      <c r="AB468" s="36" t="s">
        <v>1367</v>
      </c>
      <c r="AC468" s="36" t="s">
        <v>1528</v>
      </c>
      <c r="AD468" s="36" t="s">
        <v>3051</v>
      </c>
      <c r="AE468" s="36" t="s">
        <v>1677</v>
      </c>
      <c r="AF468" s="36" t="s">
        <v>131</v>
      </c>
      <c r="AG468" s="36" t="s">
        <v>85</v>
      </c>
      <c r="AH468" s="129"/>
      <c r="AI468" s="36" t="s">
        <v>547</v>
      </c>
      <c r="AJ468" s="43" t="s">
        <v>84</v>
      </c>
      <c r="AK468" s="44" t="s">
        <v>76</v>
      </c>
      <c r="AL468" s="44" t="s">
        <v>76</v>
      </c>
      <c r="AM468" s="36" t="s">
        <v>76</v>
      </c>
      <c r="AN468" s="44" t="s">
        <v>76</v>
      </c>
      <c r="AO468" s="44" t="s">
        <v>76</v>
      </c>
      <c r="AP468" s="44" t="s">
        <v>76</v>
      </c>
      <c r="AQ468" s="44" t="s">
        <v>76</v>
      </c>
      <c r="AR468" s="36"/>
      <c r="AS468" s="44" t="s">
        <v>76</v>
      </c>
      <c r="AT468" s="44" t="s">
        <v>76</v>
      </c>
      <c r="AU468" s="44" t="s">
        <v>76</v>
      </c>
      <c r="AV468" s="44"/>
      <c r="AW468" s="44" t="s">
        <v>76</v>
      </c>
      <c r="AX468" s="44"/>
      <c r="AY468" s="44" t="s">
        <v>76</v>
      </c>
      <c r="AZ468" s="44"/>
      <c r="BA468" s="44" t="s">
        <v>76</v>
      </c>
      <c r="BB468" s="44"/>
      <c r="BC468" s="44" t="s">
        <v>76</v>
      </c>
      <c r="BD468" s="44"/>
      <c r="BE468" s="44" t="s">
        <v>76</v>
      </c>
      <c r="BF468" s="44" t="s">
        <v>76</v>
      </c>
      <c r="BG468" s="44" t="s">
        <v>76</v>
      </c>
      <c r="BH468" s="44" t="s">
        <v>76</v>
      </c>
      <c r="BI468" s="44" t="s">
        <v>76</v>
      </c>
      <c r="BJ468" s="44" t="s">
        <v>76</v>
      </c>
      <c r="BK468" s="44" t="s">
        <v>76</v>
      </c>
      <c r="BL468" s="44" t="s">
        <v>76</v>
      </c>
      <c r="BM468" s="44" t="s">
        <v>76</v>
      </c>
      <c r="BN468" s="36"/>
      <c r="BO468" s="36"/>
      <c r="BP468" s="36"/>
      <c r="BQ468" s="36"/>
    </row>
    <row r="469" spans="1:69" ht="154.5" customHeight="1">
      <c r="A469" s="36"/>
      <c r="B469" s="36" t="s">
        <v>88</v>
      </c>
      <c r="C469" s="80" t="s">
        <v>3304</v>
      </c>
      <c r="D469" s="80" t="s">
        <v>70</v>
      </c>
      <c r="E469" s="109" t="s">
        <v>3305</v>
      </c>
      <c r="F469" s="42">
        <v>2019</v>
      </c>
      <c r="G469" s="146">
        <v>43783</v>
      </c>
      <c r="H469" s="42" t="s">
        <v>3306</v>
      </c>
      <c r="I469" s="36" t="s">
        <v>3307</v>
      </c>
      <c r="J469" s="36" t="s">
        <v>3308</v>
      </c>
      <c r="K469" s="42" t="s">
        <v>74</v>
      </c>
      <c r="L469" s="36" t="s">
        <v>141</v>
      </c>
      <c r="M469" s="129">
        <v>43782</v>
      </c>
      <c r="N469" s="85" t="s">
        <v>208</v>
      </c>
      <c r="O469" s="125">
        <v>0.1</v>
      </c>
      <c r="P469" s="36" t="s">
        <v>1100</v>
      </c>
      <c r="Q469" s="36" t="s">
        <v>131</v>
      </c>
      <c r="R469" s="36" t="s">
        <v>3309</v>
      </c>
      <c r="S469" s="36" t="s">
        <v>3310</v>
      </c>
      <c r="T469" s="106">
        <v>1239623200</v>
      </c>
      <c r="U469" s="107">
        <v>1654007555.6900001</v>
      </c>
      <c r="V469" s="106">
        <v>149991211</v>
      </c>
      <c r="W469" s="211">
        <v>0</v>
      </c>
      <c r="X469" s="145" t="s">
        <v>77</v>
      </c>
      <c r="Y469" s="36" t="s">
        <v>1114</v>
      </c>
      <c r="Z469" s="36" t="s">
        <v>1144</v>
      </c>
      <c r="AA469" s="36" t="s">
        <v>1144</v>
      </c>
      <c r="AB469" s="36" t="s">
        <v>109</v>
      </c>
      <c r="AC469" s="36" t="s">
        <v>101</v>
      </c>
      <c r="AD469" s="36" t="s">
        <v>3311</v>
      </c>
      <c r="AE469" s="36" t="s">
        <v>2883</v>
      </c>
      <c r="AF469" s="36" t="s">
        <v>131</v>
      </c>
      <c r="AG469" s="36" t="s">
        <v>225</v>
      </c>
      <c r="AH469" s="129"/>
      <c r="AI469" s="36" t="s">
        <v>87</v>
      </c>
      <c r="AJ469" s="43" t="s">
        <v>88</v>
      </c>
      <c r="AK469" s="44" t="s">
        <v>76</v>
      </c>
      <c r="AL469" s="44" t="s">
        <v>76</v>
      </c>
      <c r="AM469" s="44" t="s">
        <v>76</v>
      </c>
      <c r="AN469" s="44" t="s">
        <v>76</v>
      </c>
      <c r="AO469" s="44" t="s">
        <v>76</v>
      </c>
      <c r="AP469" s="44" t="s">
        <v>76</v>
      </c>
      <c r="AQ469" s="44" t="s">
        <v>76</v>
      </c>
      <c r="AR469" s="44" t="s">
        <v>76</v>
      </c>
      <c r="AS469" s="44" t="s">
        <v>76</v>
      </c>
      <c r="AT469" s="44" t="s">
        <v>76</v>
      </c>
      <c r="AU469" s="44" t="s">
        <v>76</v>
      </c>
      <c r="AV469" s="44"/>
      <c r="AW469" s="44" t="s">
        <v>76</v>
      </c>
      <c r="AX469" s="44"/>
      <c r="AY469" s="44" t="s">
        <v>76</v>
      </c>
      <c r="AZ469" s="44"/>
      <c r="BA469" s="44" t="s">
        <v>76</v>
      </c>
      <c r="BB469" s="44"/>
      <c r="BC469" s="44" t="s">
        <v>76</v>
      </c>
      <c r="BD469" s="44"/>
      <c r="BE469" s="44" t="s">
        <v>76</v>
      </c>
      <c r="BF469" s="44" t="s">
        <v>76</v>
      </c>
      <c r="BG469" s="44" t="s">
        <v>76</v>
      </c>
      <c r="BH469" s="44" t="s">
        <v>76</v>
      </c>
      <c r="BI469" s="44" t="s">
        <v>76</v>
      </c>
      <c r="BJ469" s="44" t="s">
        <v>76</v>
      </c>
      <c r="BK469" s="44" t="s">
        <v>76</v>
      </c>
      <c r="BL469" s="44" t="s">
        <v>76</v>
      </c>
      <c r="BM469" s="44" t="s">
        <v>76</v>
      </c>
      <c r="BN469" s="36"/>
      <c r="BO469" s="36"/>
      <c r="BP469" s="36"/>
      <c r="BQ469" s="36"/>
    </row>
    <row r="470" spans="1:69" ht="141.75" customHeight="1">
      <c r="A470" s="36"/>
      <c r="B470" s="36" t="s">
        <v>88</v>
      </c>
      <c r="C470" s="80" t="s">
        <v>3312</v>
      </c>
      <c r="D470" s="80" t="s">
        <v>70</v>
      </c>
      <c r="E470" s="190" t="s">
        <v>3313</v>
      </c>
      <c r="F470" s="42">
        <v>2021</v>
      </c>
      <c r="G470" s="146">
        <v>44462</v>
      </c>
      <c r="H470" s="42" t="s">
        <v>3314</v>
      </c>
      <c r="I470" s="36" t="s">
        <v>3315</v>
      </c>
      <c r="J470" s="36" t="s">
        <v>3316</v>
      </c>
      <c r="K470" s="42" t="s">
        <v>74</v>
      </c>
      <c r="L470" s="36" t="s">
        <v>75</v>
      </c>
      <c r="M470" s="129">
        <v>43075</v>
      </c>
      <c r="N470" s="85" t="s">
        <v>339</v>
      </c>
      <c r="O470" s="125">
        <v>0</v>
      </c>
      <c r="P470" s="36" t="s">
        <v>3317</v>
      </c>
      <c r="Q470" s="36" t="s">
        <v>131</v>
      </c>
      <c r="R470" s="36" t="s">
        <v>3318</v>
      </c>
      <c r="S470" s="36" t="s">
        <v>1333</v>
      </c>
      <c r="T470" s="106">
        <v>0</v>
      </c>
      <c r="U470" s="107">
        <v>0</v>
      </c>
      <c r="V470" s="106">
        <v>0</v>
      </c>
      <c r="W470" s="135">
        <v>0</v>
      </c>
      <c r="X470" s="145" t="s">
        <v>254</v>
      </c>
      <c r="Y470" s="36" t="s">
        <v>1114</v>
      </c>
      <c r="Z470" s="36" t="s">
        <v>1133</v>
      </c>
      <c r="AA470" s="36" t="s">
        <v>1133</v>
      </c>
      <c r="AB470" s="42" t="s">
        <v>80</v>
      </c>
      <c r="AC470" s="36" t="s">
        <v>81</v>
      </c>
      <c r="AD470" s="36" t="s">
        <v>1013</v>
      </c>
      <c r="AE470" s="36" t="s">
        <v>2670</v>
      </c>
      <c r="AF470" s="36" t="s">
        <v>131</v>
      </c>
      <c r="AG470" s="36" t="s">
        <v>112</v>
      </c>
      <c r="AH470" s="129">
        <v>45250</v>
      </c>
      <c r="AI470" s="36" t="s">
        <v>87</v>
      </c>
      <c r="AJ470" s="43" t="s">
        <v>88</v>
      </c>
      <c r="AK470" s="44" t="s">
        <v>76</v>
      </c>
      <c r="AL470" s="44" t="s">
        <v>76</v>
      </c>
      <c r="AM470" s="44" t="s">
        <v>76</v>
      </c>
      <c r="AN470" s="44" t="s">
        <v>76</v>
      </c>
      <c r="AO470" s="44" t="s">
        <v>76</v>
      </c>
      <c r="AP470" s="44" t="s">
        <v>76</v>
      </c>
      <c r="AQ470" s="44" t="s">
        <v>76</v>
      </c>
      <c r="AR470" s="44" t="s">
        <v>76</v>
      </c>
      <c r="AS470" s="44" t="s">
        <v>76</v>
      </c>
      <c r="AT470" s="44" t="s">
        <v>76</v>
      </c>
      <c r="AU470" s="44" t="s">
        <v>76</v>
      </c>
      <c r="AV470" s="44"/>
      <c r="AW470" s="44" t="s">
        <v>76</v>
      </c>
      <c r="AX470" s="44"/>
      <c r="AY470" s="44" t="s">
        <v>76</v>
      </c>
      <c r="AZ470" s="44"/>
      <c r="BA470" s="44" t="s">
        <v>76</v>
      </c>
      <c r="BB470" s="44"/>
      <c r="BC470" s="44" t="s">
        <v>76</v>
      </c>
      <c r="BD470" s="44"/>
      <c r="BE470" s="44" t="s">
        <v>76</v>
      </c>
      <c r="BF470" s="44" t="s">
        <v>76</v>
      </c>
      <c r="BG470" s="44" t="s">
        <v>76</v>
      </c>
      <c r="BH470" s="44" t="s">
        <v>76</v>
      </c>
      <c r="BI470" s="44" t="s">
        <v>76</v>
      </c>
      <c r="BJ470" s="44" t="s">
        <v>76</v>
      </c>
      <c r="BK470" s="44" t="s">
        <v>76</v>
      </c>
      <c r="BL470" s="44" t="s">
        <v>76</v>
      </c>
      <c r="BM470" s="44" t="s">
        <v>76</v>
      </c>
      <c r="BN470" s="36"/>
      <c r="BO470" s="36"/>
      <c r="BP470" s="36"/>
      <c r="BQ470" s="36"/>
    </row>
    <row r="471" spans="1:69" ht="154.5" customHeight="1">
      <c r="A471" s="36"/>
      <c r="B471" s="36" t="s">
        <v>88</v>
      </c>
      <c r="C471" s="80" t="s">
        <v>3319</v>
      </c>
      <c r="D471" s="80" t="s">
        <v>70</v>
      </c>
      <c r="E471" s="109" t="s">
        <v>3320</v>
      </c>
      <c r="F471" s="42">
        <v>2017</v>
      </c>
      <c r="G471" s="146">
        <v>43028</v>
      </c>
      <c r="H471" s="42" t="s">
        <v>3321</v>
      </c>
      <c r="I471" s="36" t="s">
        <v>3322</v>
      </c>
      <c r="J471" s="36" t="s">
        <v>3323</v>
      </c>
      <c r="K471" s="42" t="s">
        <v>74</v>
      </c>
      <c r="L471" s="36" t="s">
        <v>141</v>
      </c>
      <c r="M471" s="129">
        <v>43084</v>
      </c>
      <c r="N471" s="85" t="s">
        <v>391</v>
      </c>
      <c r="O471" s="125">
        <v>0.4</v>
      </c>
      <c r="P471" s="36" t="s">
        <v>1100</v>
      </c>
      <c r="Q471" s="36" t="s">
        <v>131</v>
      </c>
      <c r="R471" s="36" t="s">
        <v>3324</v>
      </c>
      <c r="S471" s="36" t="s">
        <v>1143</v>
      </c>
      <c r="T471" s="106">
        <v>1084121760</v>
      </c>
      <c r="U471" s="107">
        <v>1533454447.1099999</v>
      </c>
      <c r="V471" s="106">
        <v>567539239</v>
      </c>
      <c r="W471" s="135">
        <v>0</v>
      </c>
      <c r="X471" s="145" t="s">
        <v>472</v>
      </c>
      <c r="Y471" s="36" t="s">
        <v>1114</v>
      </c>
      <c r="Z471" s="36" t="s">
        <v>1189</v>
      </c>
      <c r="AA471" s="36" t="s">
        <v>3012</v>
      </c>
      <c r="AB471" s="42" t="s">
        <v>80</v>
      </c>
      <c r="AC471" s="36" t="s">
        <v>81</v>
      </c>
      <c r="AD471" s="36" t="s">
        <v>3325</v>
      </c>
      <c r="AE471" s="36" t="s">
        <v>384</v>
      </c>
      <c r="AF471" s="36" t="s">
        <v>131</v>
      </c>
      <c r="AG471" s="36" t="s">
        <v>225</v>
      </c>
      <c r="AH471" s="129">
        <v>45002</v>
      </c>
      <c r="AI471" s="36" t="s">
        <v>87</v>
      </c>
      <c r="AJ471" s="43" t="s">
        <v>88</v>
      </c>
      <c r="AK471" s="44" t="s">
        <v>76</v>
      </c>
      <c r="AL471" s="44" t="s">
        <v>76</v>
      </c>
      <c r="AM471" s="44" t="s">
        <v>76</v>
      </c>
      <c r="AN471" s="44" t="s">
        <v>76</v>
      </c>
      <c r="AO471" s="44" t="s">
        <v>76</v>
      </c>
      <c r="AP471" s="44" t="s">
        <v>76</v>
      </c>
      <c r="AQ471" s="44" t="s">
        <v>76</v>
      </c>
      <c r="AR471" s="44" t="s">
        <v>76</v>
      </c>
      <c r="AS471" s="44" t="s">
        <v>76</v>
      </c>
      <c r="AT471" s="44" t="s">
        <v>76</v>
      </c>
      <c r="AU471" s="44" t="s">
        <v>76</v>
      </c>
      <c r="AV471" s="44"/>
      <c r="AW471" s="44" t="s">
        <v>76</v>
      </c>
      <c r="AX471" s="44"/>
      <c r="AY471" s="44" t="s">
        <v>76</v>
      </c>
      <c r="AZ471" s="44"/>
      <c r="BA471" s="44" t="s">
        <v>76</v>
      </c>
      <c r="BB471" s="44"/>
      <c r="BC471" s="44" t="s">
        <v>76</v>
      </c>
      <c r="BD471" s="44"/>
      <c r="BE471" s="44" t="s">
        <v>76</v>
      </c>
      <c r="BF471" s="44" t="s">
        <v>76</v>
      </c>
      <c r="BG471" s="44" t="s">
        <v>76</v>
      </c>
      <c r="BH471" s="44" t="s">
        <v>76</v>
      </c>
      <c r="BI471" s="44" t="s">
        <v>76</v>
      </c>
      <c r="BJ471" s="44" t="s">
        <v>76</v>
      </c>
      <c r="BK471" s="44" t="s">
        <v>76</v>
      </c>
      <c r="BL471" s="44" t="s">
        <v>76</v>
      </c>
      <c r="BM471" s="44" t="s">
        <v>76</v>
      </c>
      <c r="BN471" s="36"/>
      <c r="BO471" s="36"/>
      <c r="BP471" s="36"/>
      <c r="BQ471" s="36"/>
    </row>
    <row r="472" spans="1:69" ht="154.5" customHeight="1">
      <c r="A472" s="36"/>
      <c r="B472" s="36" t="s">
        <v>88</v>
      </c>
      <c r="C472" s="80" t="s">
        <v>3326</v>
      </c>
      <c r="D472" s="80" t="s">
        <v>70</v>
      </c>
      <c r="E472" s="109" t="s">
        <v>3327</v>
      </c>
      <c r="F472" s="42">
        <v>2018</v>
      </c>
      <c r="G472" s="146">
        <v>43208</v>
      </c>
      <c r="H472" s="42" t="s">
        <v>3328</v>
      </c>
      <c r="I472" s="36" t="s">
        <v>3329</v>
      </c>
      <c r="J472" s="36" t="s">
        <v>3330</v>
      </c>
      <c r="K472" s="42" t="s">
        <v>74</v>
      </c>
      <c r="L472" s="36" t="s">
        <v>331</v>
      </c>
      <c r="M472" s="129">
        <v>43206</v>
      </c>
      <c r="N472" s="85" t="s">
        <v>208</v>
      </c>
      <c r="O472" s="125">
        <v>1</v>
      </c>
      <c r="P472" s="36" t="s">
        <v>1752</v>
      </c>
      <c r="Q472" s="36" t="s">
        <v>131</v>
      </c>
      <c r="R472" s="36" t="s">
        <v>3331</v>
      </c>
      <c r="S472" s="36" t="s">
        <v>2179</v>
      </c>
      <c r="T472" s="106">
        <v>1532991258</v>
      </c>
      <c r="U472" s="107">
        <v>21655667590.389999</v>
      </c>
      <c r="V472" s="106">
        <v>1922134725</v>
      </c>
      <c r="W472" s="135">
        <v>0</v>
      </c>
      <c r="X472" s="145" t="s">
        <v>472</v>
      </c>
      <c r="Y472" s="36" t="s">
        <v>1114</v>
      </c>
      <c r="Z472" s="36" t="s">
        <v>1189</v>
      </c>
      <c r="AA472" s="36" t="s">
        <v>1189</v>
      </c>
      <c r="AB472" s="42" t="s">
        <v>80</v>
      </c>
      <c r="AC472" s="36" t="s">
        <v>81</v>
      </c>
      <c r="AD472" s="36" t="s">
        <v>3332</v>
      </c>
      <c r="AE472" s="36" t="s">
        <v>3333</v>
      </c>
      <c r="AF472" s="36" t="s">
        <v>131</v>
      </c>
      <c r="AG472" s="36" t="s">
        <v>225</v>
      </c>
      <c r="AH472" s="129"/>
      <c r="AI472" s="36" t="s">
        <v>2933</v>
      </c>
      <c r="AJ472" s="43" t="s">
        <v>88</v>
      </c>
      <c r="AK472" s="44" t="s">
        <v>76</v>
      </c>
      <c r="AL472" s="44" t="s">
        <v>76</v>
      </c>
      <c r="AM472" s="44" t="s">
        <v>76</v>
      </c>
      <c r="AN472" s="44" t="s">
        <v>76</v>
      </c>
      <c r="AO472" s="44" t="s">
        <v>76</v>
      </c>
      <c r="AP472" s="44" t="s">
        <v>76</v>
      </c>
      <c r="AQ472" s="44" t="s">
        <v>76</v>
      </c>
      <c r="AR472" s="44" t="s">
        <v>76</v>
      </c>
      <c r="AS472" s="44" t="s">
        <v>76</v>
      </c>
      <c r="AT472" s="44" t="s">
        <v>76</v>
      </c>
      <c r="AU472" s="44" t="s">
        <v>76</v>
      </c>
      <c r="AV472" s="44"/>
      <c r="AW472" s="44" t="s">
        <v>76</v>
      </c>
      <c r="AX472" s="44"/>
      <c r="AY472" s="44" t="s">
        <v>76</v>
      </c>
      <c r="AZ472" s="44"/>
      <c r="BA472" s="44" t="s">
        <v>76</v>
      </c>
      <c r="BB472" s="44"/>
      <c r="BC472" s="44" t="s">
        <v>76</v>
      </c>
      <c r="BD472" s="44"/>
      <c r="BE472" s="44" t="s">
        <v>76</v>
      </c>
      <c r="BF472" s="44" t="s">
        <v>76</v>
      </c>
      <c r="BG472" s="44" t="s">
        <v>76</v>
      </c>
      <c r="BH472" s="44" t="s">
        <v>76</v>
      </c>
      <c r="BI472" s="44" t="s">
        <v>76</v>
      </c>
      <c r="BJ472" s="44" t="s">
        <v>76</v>
      </c>
      <c r="BK472" s="44" t="s">
        <v>76</v>
      </c>
      <c r="BL472" s="44" t="s">
        <v>76</v>
      </c>
      <c r="BM472" s="44" t="s">
        <v>76</v>
      </c>
      <c r="BN472" s="36"/>
      <c r="BO472" s="36"/>
      <c r="BP472" s="36"/>
      <c r="BQ472" s="36"/>
    </row>
    <row r="473" spans="1:69" ht="154.5" customHeight="1">
      <c r="A473" s="36"/>
      <c r="B473" s="36" t="s">
        <v>88</v>
      </c>
      <c r="C473" s="80" t="s">
        <v>3334</v>
      </c>
      <c r="D473" s="80" t="s">
        <v>70</v>
      </c>
      <c r="E473" s="109" t="s">
        <v>3335</v>
      </c>
      <c r="F473" s="42">
        <v>2017</v>
      </c>
      <c r="G473" s="146">
        <v>43059</v>
      </c>
      <c r="H473" s="42" t="s">
        <v>3336</v>
      </c>
      <c r="I473" s="36" t="s">
        <v>3337</v>
      </c>
      <c r="J473" s="36" t="s">
        <v>3338</v>
      </c>
      <c r="K473" s="42" t="s">
        <v>74</v>
      </c>
      <c r="L473" s="36" t="s">
        <v>141</v>
      </c>
      <c r="M473" s="129">
        <v>43173</v>
      </c>
      <c r="N473" s="85" t="s">
        <v>339</v>
      </c>
      <c r="O473" s="125">
        <v>0.3</v>
      </c>
      <c r="P473" s="36" t="s">
        <v>1186</v>
      </c>
      <c r="Q473" s="36" t="s">
        <v>131</v>
      </c>
      <c r="R473" s="36" t="s">
        <v>3339</v>
      </c>
      <c r="S473" s="36" t="s">
        <v>2537</v>
      </c>
      <c r="T473" s="106">
        <v>996248400</v>
      </c>
      <c r="U473" s="163">
        <v>1401658970.54</v>
      </c>
      <c r="V473" s="147">
        <v>0</v>
      </c>
      <c r="W473" s="108">
        <v>365632000</v>
      </c>
      <c r="X473" s="145" t="s">
        <v>818</v>
      </c>
      <c r="Y473" s="36" t="s">
        <v>1114</v>
      </c>
      <c r="Z473" s="36" t="s">
        <v>837</v>
      </c>
      <c r="AA473" s="36" t="s">
        <v>837</v>
      </c>
      <c r="AB473" s="36" t="s">
        <v>100</v>
      </c>
      <c r="AC473" s="36" t="s">
        <v>429</v>
      </c>
      <c r="AD473" s="36" t="s">
        <v>3340</v>
      </c>
      <c r="AE473" s="36" t="s">
        <v>1536</v>
      </c>
      <c r="AF473" s="36" t="s">
        <v>131</v>
      </c>
      <c r="AG473" s="36" t="s">
        <v>112</v>
      </c>
      <c r="AH473" s="129">
        <v>45034</v>
      </c>
      <c r="AI473" s="36" t="s">
        <v>87</v>
      </c>
      <c r="AJ473" s="43" t="s">
        <v>88</v>
      </c>
      <c r="AK473" s="44" t="s">
        <v>76</v>
      </c>
      <c r="AL473" s="44" t="s">
        <v>76</v>
      </c>
      <c r="AM473" s="44" t="s">
        <v>76</v>
      </c>
      <c r="AN473" s="44" t="s">
        <v>76</v>
      </c>
      <c r="AO473" s="44" t="s">
        <v>76</v>
      </c>
      <c r="AP473" s="44" t="s">
        <v>76</v>
      </c>
      <c r="AQ473" s="44" t="s">
        <v>76</v>
      </c>
      <c r="AR473" s="44" t="s">
        <v>76</v>
      </c>
      <c r="AS473" s="44" t="s">
        <v>76</v>
      </c>
      <c r="AT473" s="44" t="s">
        <v>76</v>
      </c>
      <c r="AU473" s="44" t="s">
        <v>76</v>
      </c>
      <c r="AV473" s="44"/>
      <c r="AW473" s="44" t="s">
        <v>76</v>
      </c>
      <c r="AX473" s="44"/>
      <c r="AY473" s="44" t="s">
        <v>76</v>
      </c>
      <c r="AZ473" s="44"/>
      <c r="BA473" s="44" t="s">
        <v>76</v>
      </c>
      <c r="BB473" s="44"/>
      <c r="BC473" s="44" t="s">
        <v>76</v>
      </c>
      <c r="BD473" s="44"/>
      <c r="BE473" s="44" t="s">
        <v>76</v>
      </c>
      <c r="BF473" s="44" t="s">
        <v>76</v>
      </c>
      <c r="BG473" s="44" t="s">
        <v>76</v>
      </c>
      <c r="BH473" s="44" t="s">
        <v>76</v>
      </c>
      <c r="BI473" s="44" t="s">
        <v>76</v>
      </c>
      <c r="BJ473" s="44" t="s">
        <v>76</v>
      </c>
      <c r="BK473" s="44" t="s">
        <v>76</v>
      </c>
      <c r="BL473" s="44" t="s">
        <v>76</v>
      </c>
      <c r="BM473" s="44" t="s">
        <v>76</v>
      </c>
      <c r="BN473" s="36"/>
      <c r="BO473" s="36"/>
      <c r="BP473" s="36"/>
      <c r="BQ473" s="36"/>
    </row>
    <row r="474" spans="1:69" ht="154.5" customHeight="1">
      <c r="A474" s="36"/>
      <c r="B474" s="36" t="s">
        <v>84</v>
      </c>
      <c r="C474" s="80" t="s">
        <v>846</v>
      </c>
      <c r="D474" s="80" t="s">
        <v>1078</v>
      </c>
      <c r="E474" s="109" t="s">
        <v>3341</v>
      </c>
      <c r="F474" s="36">
        <v>2017</v>
      </c>
      <c r="G474" s="129">
        <v>43087</v>
      </c>
      <c r="H474" s="36" t="s">
        <v>3342</v>
      </c>
      <c r="I474" s="36" t="s">
        <v>3343</v>
      </c>
      <c r="J474" s="36" t="s">
        <v>76</v>
      </c>
      <c r="K474" s="42" t="s">
        <v>74</v>
      </c>
      <c r="L474" s="36" t="s">
        <v>3344</v>
      </c>
      <c r="M474" s="129">
        <v>43158</v>
      </c>
      <c r="N474" s="36" t="s">
        <v>191</v>
      </c>
      <c r="O474" s="85" t="s">
        <v>76</v>
      </c>
      <c r="P474" s="36" t="s">
        <v>3345</v>
      </c>
      <c r="Q474" s="36" t="s">
        <v>131</v>
      </c>
      <c r="R474" s="36" t="s">
        <v>3346</v>
      </c>
      <c r="S474" s="36" t="s">
        <v>3347</v>
      </c>
      <c r="T474" s="106">
        <v>28918492</v>
      </c>
      <c r="U474" s="163"/>
      <c r="V474" s="147"/>
      <c r="W474" s="108"/>
      <c r="X474" s="145"/>
      <c r="Y474" s="36" t="s">
        <v>1114</v>
      </c>
      <c r="Z474" s="36" t="s">
        <v>1974</v>
      </c>
      <c r="AA474" s="36" t="s">
        <v>1974</v>
      </c>
      <c r="AB474" s="36" t="s">
        <v>94</v>
      </c>
      <c r="AC474" s="36" t="s">
        <v>1353</v>
      </c>
      <c r="AD474" s="36" t="s">
        <v>3348</v>
      </c>
      <c r="AE474" s="36" t="s">
        <v>821</v>
      </c>
      <c r="AF474" s="36" t="s">
        <v>131</v>
      </c>
      <c r="AG474" s="36" t="s">
        <v>225</v>
      </c>
      <c r="AH474" s="129">
        <v>44546</v>
      </c>
      <c r="AI474" s="36" t="s">
        <v>547</v>
      </c>
      <c r="AJ474" s="43" t="s">
        <v>84</v>
      </c>
      <c r="AK474" s="44" t="s">
        <v>76</v>
      </c>
      <c r="AL474" s="44" t="s">
        <v>76</v>
      </c>
      <c r="AM474" s="44" t="s">
        <v>76</v>
      </c>
      <c r="AN474" s="44" t="s">
        <v>76</v>
      </c>
      <c r="AO474" s="44" t="s">
        <v>76</v>
      </c>
      <c r="AP474" s="44" t="s">
        <v>76</v>
      </c>
      <c r="AQ474" s="44" t="s">
        <v>76</v>
      </c>
      <c r="AR474" s="44" t="s">
        <v>76</v>
      </c>
      <c r="AS474" s="44" t="s">
        <v>76</v>
      </c>
      <c r="AT474" s="44" t="s">
        <v>76</v>
      </c>
      <c r="AU474" s="44" t="s">
        <v>76</v>
      </c>
      <c r="AV474" s="44"/>
      <c r="AW474" s="44" t="s">
        <v>76</v>
      </c>
      <c r="AX474" s="44"/>
      <c r="AY474" s="44" t="s">
        <v>76</v>
      </c>
      <c r="AZ474" s="44"/>
      <c r="BA474" s="44" t="s">
        <v>76</v>
      </c>
      <c r="BB474" s="44"/>
      <c r="BC474" s="44" t="s">
        <v>76</v>
      </c>
      <c r="BD474" s="44"/>
      <c r="BE474" s="44" t="s">
        <v>76</v>
      </c>
      <c r="BF474" s="44" t="s">
        <v>76</v>
      </c>
      <c r="BG474" s="44" t="s">
        <v>76</v>
      </c>
      <c r="BH474" s="44" t="s">
        <v>76</v>
      </c>
      <c r="BI474" s="44" t="s">
        <v>76</v>
      </c>
      <c r="BJ474" s="44" t="s">
        <v>76</v>
      </c>
      <c r="BK474" s="44" t="s">
        <v>76</v>
      </c>
      <c r="BL474" s="44" t="s">
        <v>76</v>
      </c>
      <c r="BM474" s="44" t="s">
        <v>76</v>
      </c>
      <c r="BN474" s="36"/>
      <c r="BO474" s="36"/>
      <c r="BP474" s="36"/>
      <c r="BQ474" s="36"/>
    </row>
    <row r="475" spans="1:69" ht="154.5" customHeight="1">
      <c r="A475" s="36"/>
      <c r="B475" s="36" t="s">
        <v>84</v>
      </c>
      <c r="C475" s="80" t="s">
        <v>846</v>
      </c>
      <c r="D475" s="80" t="s">
        <v>70</v>
      </c>
      <c r="E475" s="109" t="s">
        <v>3349</v>
      </c>
      <c r="F475" s="42">
        <v>2017</v>
      </c>
      <c r="G475" s="146">
        <v>43080</v>
      </c>
      <c r="H475" s="42" t="s">
        <v>3350</v>
      </c>
      <c r="I475" s="36" t="s">
        <v>3351</v>
      </c>
      <c r="J475" s="36" t="s">
        <v>3338</v>
      </c>
      <c r="K475" s="42" t="s">
        <v>74</v>
      </c>
      <c r="L475" s="36" t="s">
        <v>141</v>
      </c>
      <c r="M475" s="129">
        <v>43051</v>
      </c>
      <c r="N475" s="85" t="s">
        <v>208</v>
      </c>
      <c r="O475" s="85" t="s">
        <v>3352</v>
      </c>
      <c r="P475" s="36" t="s">
        <v>1186</v>
      </c>
      <c r="Q475" s="36" t="s">
        <v>131</v>
      </c>
      <c r="R475" s="36" t="s">
        <v>3353</v>
      </c>
      <c r="S475" s="36" t="s">
        <v>2537</v>
      </c>
      <c r="T475" s="106">
        <v>640180396</v>
      </c>
      <c r="U475" s="163">
        <v>857353864.46000004</v>
      </c>
      <c r="V475" s="106">
        <v>0</v>
      </c>
      <c r="W475" s="135">
        <v>0</v>
      </c>
      <c r="X475" s="145"/>
      <c r="Y475" s="36" t="s">
        <v>1011</v>
      </c>
      <c r="Z475" s="36" t="s">
        <v>1341</v>
      </c>
      <c r="AA475" s="36" t="s">
        <v>1144</v>
      </c>
      <c r="AB475" s="36" t="s">
        <v>100</v>
      </c>
      <c r="AC475" s="36" t="s">
        <v>429</v>
      </c>
      <c r="AD475" s="36" t="s">
        <v>3354</v>
      </c>
      <c r="AE475" s="36" t="s">
        <v>2957</v>
      </c>
      <c r="AF475" s="36" t="s">
        <v>131</v>
      </c>
      <c r="AG475" s="36" t="s">
        <v>225</v>
      </c>
      <c r="AH475" s="129">
        <v>44806</v>
      </c>
      <c r="AI475" s="36" t="s">
        <v>547</v>
      </c>
      <c r="AJ475" s="43" t="s">
        <v>84</v>
      </c>
      <c r="AK475" s="44" t="s">
        <v>76</v>
      </c>
      <c r="AL475" s="43" t="s">
        <v>76</v>
      </c>
      <c r="AM475" s="36" t="s">
        <v>76</v>
      </c>
      <c r="AN475" s="43" t="s">
        <v>76</v>
      </c>
      <c r="AO475" s="43" t="s">
        <v>76</v>
      </c>
      <c r="AP475" s="43" t="s">
        <v>76</v>
      </c>
      <c r="AQ475" s="43" t="s">
        <v>76</v>
      </c>
      <c r="AR475" s="36" t="s">
        <v>131</v>
      </c>
      <c r="AS475" s="43" t="s">
        <v>76</v>
      </c>
      <c r="AT475" s="43" t="s">
        <v>76</v>
      </c>
      <c r="AU475" s="43" t="s">
        <v>3355</v>
      </c>
      <c r="AV475" s="43"/>
      <c r="AW475" s="43" t="s">
        <v>76</v>
      </c>
      <c r="AX475" s="43"/>
      <c r="AY475" s="43" t="s">
        <v>76</v>
      </c>
      <c r="AZ475" s="43"/>
      <c r="BA475" s="43" t="s">
        <v>76</v>
      </c>
      <c r="BB475" s="43"/>
      <c r="BC475" s="43" t="s">
        <v>76</v>
      </c>
      <c r="BD475" s="43"/>
      <c r="BE475" s="43" t="s">
        <v>76</v>
      </c>
      <c r="BF475" s="43" t="s">
        <v>76</v>
      </c>
      <c r="BG475" s="43" t="s">
        <v>76</v>
      </c>
      <c r="BH475" s="43" t="s">
        <v>76</v>
      </c>
      <c r="BI475" s="43" t="s">
        <v>76</v>
      </c>
      <c r="BJ475" s="43" t="s">
        <v>76</v>
      </c>
      <c r="BK475" s="43" t="s">
        <v>76</v>
      </c>
      <c r="BL475" s="43" t="s">
        <v>76</v>
      </c>
      <c r="BM475" s="43" t="s">
        <v>76</v>
      </c>
      <c r="BN475" s="36"/>
      <c r="BO475" s="36"/>
      <c r="BP475" s="36"/>
      <c r="BQ475" s="36"/>
    </row>
    <row r="476" spans="1:69" ht="154.5" customHeight="1">
      <c r="A476" s="36"/>
      <c r="B476" s="36" t="s">
        <v>88</v>
      </c>
      <c r="C476" s="80" t="s">
        <v>3356</v>
      </c>
      <c r="D476" s="80" t="s">
        <v>70</v>
      </c>
      <c r="E476" s="190" t="s">
        <v>3357</v>
      </c>
      <c r="F476" s="36">
        <v>2021</v>
      </c>
      <c r="G476" s="129">
        <v>44539</v>
      </c>
      <c r="H476" s="42" t="s">
        <v>3358</v>
      </c>
      <c r="I476" s="36" t="s">
        <v>3359</v>
      </c>
      <c r="J476" s="80" t="s">
        <v>76</v>
      </c>
      <c r="K476" s="42" t="s">
        <v>74</v>
      </c>
      <c r="L476" s="36" t="s">
        <v>91</v>
      </c>
      <c r="M476" s="129">
        <v>44595</v>
      </c>
      <c r="N476" s="85" t="s">
        <v>339</v>
      </c>
      <c r="O476" s="85" t="s">
        <v>76</v>
      </c>
      <c r="P476" s="36" t="s">
        <v>1980</v>
      </c>
      <c r="Q476" s="36" t="s">
        <v>131</v>
      </c>
      <c r="R476" s="36" t="s">
        <v>3360</v>
      </c>
      <c r="S476" s="36" t="s">
        <v>1169</v>
      </c>
      <c r="T476" s="106">
        <v>35767023</v>
      </c>
      <c r="U476" s="107">
        <v>42595563.460000001</v>
      </c>
      <c r="V476" s="106">
        <v>0</v>
      </c>
      <c r="W476" s="108">
        <v>38422393</v>
      </c>
      <c r="X476" s="145" t="s">
        <v>472</v>
      </c>
      <c r="Y476" s="36" t="s">
        <v>1114</v>
      </c>
      <c r="Z476" s="36" t="s">
        <v>1572</v>
      </c>
      <c r="AA476" s="36" t="s">
        <v>1572</v>
      </c>
      <c r="AB476" s="36" t="s">
        <v>130</v>
      </c>
      <c r="AC476" s="36" t="s">
        <v>95</v>
      </c>
      <c r="AD476" s="36" t="s">
        <v>3188</v>
      </c>
      <c r="AE476" s="36" t="s">
        <v>3361</v>
      </c>
      <c r="AF476" s="36" t="s">
        <v>131</v>
      </c>
      <c r="AG476" s="36" t="s">
        <v>112</v>
      </c>
      <c r="AH476" s="129">
        <v>44770</v>
      </c>
      <c r="AI476" s="36" t="s">
        <v>87</v>
      </c>
      <c r="AJ476" s="43" t="s">
        <v>88</v>
      </c>
      <c r="AK476" s="44">
        <v>15230083</v>
      </c>
      <c r="AL476" s="44">
        <v>15230083</v>
      </c>
      <c r="AM476" s="44" t="s">
        <v>133</v>
      </c>
      <c r="AN476" s="44" t="s">
        <v>3362</v>
      </c>
      <c r="AO476" s="44" t="s">
        <v>3363</v>
      </c>
      <c r="AP476" s="44" t="s">
        <v>76</v>
      </c>
      <c r="AQ476" s="44" t="s">
        <v>3364</v>
      </c>
      <c r="AR476" s="44" t="s">
        <v>3365</v>
      </c>
      <c r="AS476" s="44">
        <v>15230083</v>
      </c>
      <c r="AT476" s="44" t="s">
        <v>76</v>
      </c>
      <c r="AU476" s="44" t="s">
        <v>76</v>
      </c>
      <c r="AV476" s="44"/>
      <c r="AW476" s="44">
        <v>2025001327</v>
      </c>
      <c r="AX476" s="44"/>
      <c r="AY476" s="44" t="s">
        <v>3366</v>
      </c>
      <c r="AZ476" s="44"/>
      <c r="BA476" s="44" t="s">
        <v>3365</v>
      </c>
      <c r="BB476" s="221"/>
      <c r="BC476" s="44">
        <v>2025002324</v>
      </c>
      <c r="BD476" s="44"/>
      <c r="BE476" s="44">
        <v>2025003451</v>
      </c>
      <c r="BF476" s="44" t="s">
        <v>2045</v>
      </c>
      <c r="BG476" s="44" t="s">
        <v>3359</v>
      </c>
      <c r="BH476" s="44">
        <v>15230083</v>
      </c>
      <c r="BI476" s="44" t="s">
        <v>76</v>
      </c>
      <c r="BJ476" s="44" t="s">
        <v>76</v>
      </c>
      <c r="BK476" s="44" t="s">
        <v>3367</v>
      </c>
      <c r="BL476" s="222">
        <v>45931</v>
      </c>
      <c r="BM476" s="222">
        <v>45931</v>
      </c>
      <c r="BN476" s="36">
        <v>15230083</v>
      </c>
      <c r="BO476" s="36" t="s">
        <v>3368</v>
      </c>
      <c r="BP476" s="36"/>
      <c r="BQ476" s="36"/>
    </row>
    <row r="477" spans="1:69" ht="154.5" customHeight="1">
      <c r="A477" s="36"/>
      <c r="B477" s="36" t="s">
        <v>88</v>
      </c>
      <c r="C477" s="80" t="s">
        <v>3369</v>
      </c>
      <c r="D477" s="80" t="s">
        <v>1078</v>
      </c>
      <c r="E477" s="109" t="s">
        <v>3370</v>
      </c>
      <c r="F477" s="42">
        <v>2021</v>
      </c>
      <c r="G477" s="146">
        <v>44540</v>
      </c>
      <c r="H477" s="42" t="s">
        <v>2542</v>
      </c>
      <c r="I477" s="36" t="s">
        <v>2542</v>
      </c>
      <c r="J477" s="36" t="s">
        <v>2610</v>
      </c>
      <c r="K477" s="42" t="s">
        <v>74</v>
      </c>
      <c r="L477" s="37" t="s">
        <v>157</v>
      </c>
      <c r="M477" s="129">
        <v>44582</v>
      </c>
      <c r="N477" s="85" t="s">
        <v>208</v>
      </c>
      <c r="O477" s="85" t="s">
        <v>76</v>
      </c>
      <c r="P477" s="36" t="s">
        <v>1292</v>
      </c>
      <c r="Q477" s="36" t="s">
        <v>131</v>
      </c>
      <c r="R477" s="36" t="s">
        <v>131</v>
      </c>
      <c r="S477" s="36" t="s">
        <v>948</v>
      </c>
      <c r="T477" s="106">
        <v>0</v>
      </c>
      <c r="U477" s="107">
        <v>0</v>
      </c>
      <c r="V477" s="106">
        <v>0</v>
      </c>
      <c r="W477" s="135">
        <v>0</v>
      </c>
      <c r="X477" s="82" t="s">
        <v>76</v>
      </c>
      <c r="Y477" s="36" t="s">
        <v>1114</v>
      </c>
      <c r="Z477" s="36" t="s">
        <v>1572</v>
      </c>
      <c r="AA477" s="36" t="s">
        <v>1572</v>
      </c>
      <c r="AB477" s="36" t="s">
        <v>1135</v>
      </c>
      <c r="AC477" s="36" t="s">
        <v>1136</v>
      </c>
      <c r="AD477" s="36" t="s">
        <v>3371</v>
      </c>
      <c r="AE477" s="36" t="s">
        <v>821</v>
      </c>
      <c r="AF477" s="36" t="s">
        <v>131</v>
      </c>
      <c r="AG477" s="36" t="s">
        <v>225</v>
      </c>
      <c r="AH477" s="129">
        <v>44649</v>
      </c>
      <c r="AI477" s="36" t="s">
        <v>547</v>
      </c>
      <c r="AJ477" s="43" t="s">
        <v>84</v>
      </c>
      <c r="AK477" s="44" t="s">
        <v>76</v>
      </c>
      <c r="AL477" s="43" t="s">
        <v>76</v>
      </c>
      <c r="AM477" s="36" t="s">
        <v>76</v>
      </c>
      <c r="AN477" s="43" t="s">
        <v>76</v>
      </c>
      <c r="AO477" s="43" t="s">
        <v>76</v>
      </c>
      <c r="AP477" s="43" t="s">
        <v>76</v>
      </c>
      <c r="AQ477" s="43" t="s">
        <v>76</v>
      </c>
      <c r="AR477" s="36"/>
      <c r="AS477" s="43" t="s">
        <v>76</v>
      </c>
      <c r="AT477" s="43" t="s">
        <v>76</v>
      </c>
      <c r="AU477" s="43" t="s">
        <v>76</v>
      </c>
      <c r="AV477" s="43"/>
      <c r="AW477" s="43" t="s">
        <v>76</v>
      </c>
      <c r="AX477" s="43"/>
      <c r="AY477" s="43" t="s">
        <v>76</v>
      </c>
      <c r="AZ477" s="43"/>
      <c r="BA477" s="43" t="s">
        <v>76</v>
      </c>
      <c r="BB477" s="43"/>
      <c r="BC477" s="43" t="s">
        <v>76</v>
      </c>
      <c r="BD477" s="43"/>
      <c r="BE477" s="43" t="s">
        <v>76</v>
      </c>
      <c r="BF477" s="43" t="s">
        <v>76</v>
      </c>
      <c r="BG477" s="43" t="s">
        <v>76</v>
      </c>
      <c r="BH477" s="43" t="s">
        <v>76</v>
      </c>
      <c r="BI477" s="43" t="s">
        <v>76</v>
      </c>
      <c r="BJ477" s="43" t="s">
        <v>76</v>
      </c>
      <c r="BK477" s="43" t="s">
        <v>76</v>
      </c>
      <c r="BL477" s="43" t="s">
        <v>76</v>
      </c>
      <c r="BM477" s="43" t="s">
        <v>76</v>
      </c>
      <c r="BN477" s="36"/>
      <c r="BO477" s="36"/>
      <c r="BP477" s="36"/>
      <c r="BQ477" s="36"/>
    </row>
    <row r="478" spans="1:69" ht="154.5" customHeight="1">
      <c r="A478" s="36"/>
      <c r="B478" s="36" t="s">
        <v>84</v>
      </c>
      <c r="C478" s="80" t="s">
        <v>846</v>
      </c>
      <c r="D478" s="80" t="s">
        <v>1078</v>
      </c>
      <c r="E478" s="109" t="s">
        <v>3372</v>
      </c>
      <c r="F478" s="42">
        <v>2015</v>
      </c>
      <c r="G478" s="146">
        <v>42341</v>
      </c>
      <c r="H478" s="42" t="s">
        <v>513</v>
      </c>
      <c r="I478" s="36" t="s">
        <v>1463</v>
      </c>
      <c r="J478" s="36" t="s">
        <v>76</v>
      </c>
      <c r="K478" s="42" t="s">
        <v>74</v>
      </c>
      <c r="L478" s="36" t="s">
        <v>120</v>
      </c>
      <c r="M478" s="129">
        <v>42389</v>
      </c>
      <c r="N478" s="36" t="s">
        <v>191</v>
      </c>
      <c r="O478" s="85" t="s">
        <v>76</v>
      </c>
      <c r="P478" s="36" t="s">
        <v>3373</v>
      </c>
      <c r="Q478" s="36" t="s">
        <v>131</v>
      </c>
      <c r="R478" s="36" t="s">
        <v>3374</v>
      </c>
      <c r="S478" s="36" t="s">
        <v>2411</v>
      </c>
      <c r="T478" s="106">
        <v>0</v>
      </c>
      <c r="U478" s="107">
        <v>0</v>
      </c>
      <c r="V478" s="106">
        <v>0</v>
      </c>
      <c r="W478" s="135">
        <v>0</v>
      </c>
      <c r="X478" s="145"/>
      <c r="Y478" s="36" t="s">
        <v>1011</v>
      </c>
      <c r="Z478" s="36" t="s">
        <v>763</v>
      </c>
      <c r="AA478" s="36" t="s">
        <v>1144</v>
      </c>
      <c r="AB478" s="36" t="s">
        <v>100</v>
      </c>
      <c r="AC478" s="36" t="s">
        <v>429</v>
      </c>
      <c r="AD478" s="36" t="s">
        <v>1104</v>
      </c>
      <c r="AE478" s="36" t="s">
        <v>676</v>
      </c>
      <c r="AF478" s="36" t="s">
        <v>131</v>
      </c>
      <c r="AG478" s="36" t="s">
        <v>225</v>
      </c>
      <c r="AH478" s="129">
        <v>43203</v>
      </c>
      <c r="AI478" s="36" t="s">
        <v>547</v>
      </c>
      <c r="AJ478" s="43" t="s">
        <v>84</v>
      </c>
      <c r="AK478" s="44" t="s">
        <v>76</v>
      </c>
      <c r="AL478" s="44" t="s">
        <v>76</v>
      </c>
      <c r="AM478" s="36" t="s">
        <v>76</v>
      </c>
      <c r="AN478" s="44" t="s">
        <v>76</v>
      </c>
      <c r="AO478" s="44" t="s">
        <v>76</v>
      </c>
      <c r="AP478" s="44" t="s">
        <v>76</v>
      </c>
      <c r="AQ478" s="44" t="s">
        <v>76</v>
      </c>
      <c r="AR478" s="44" t="s">
        <v>76</v>
      </c>
      <c r="AS478" s="44" t="s">
        <v>76</v>
      </c>
      <c r="AT478" s="44" t="s">
        <v>76</v>
      </c>
      <c r="AU478" s="44" t="s">
        <v>76</v>
      </c>
      <c r="AV478" s="44"/>
      <c r="AW478" s="44" t="s">
        <v>76</v>
      </c>
      <c r="AX478" s="44"/>
      <c r="AY478" s="44" t="s">
        <v>76</v>
      </c>
      <c r="AZ478" s="44"/>
      <c r="BA478" s="44" t="s">
        <v>76</v>
      </c>
      <c r="BB478" s="44"/>
      <c r="BC478" s="44" t="s">
        <v>76</v>
      </c>
      <c r="BD478" s="44"/>
      <c r="BE478" s="44" t="s">
        <v>76</v>
      </c>
      <c r="BF478" s="44" t="s">
        <v>76</v>
      </c>
      <c r="BG478" s="44" t="s">
        <v>76</v>
      </c>
      <c r="BH478" s="44" t="s">
        <v>76</v>
      </c>
      <c r="BI478" s="44" t="s">
        <v>76</v>
      </c>
      <c r="BJ478" s="44" t="s">
        <v>76</v>
      </c>
      <c r="BK478" s="44" t="s">
        <v>76</v>
      </c>
      <c r="BL478" s="44" t="s">
        <v>76</v>
      </c>
      <c r="BM478" s="44" t="s">
        <v>76</v>
      </c>
      <c r="BN478" s="36"/>
      <c r="BO478" s="36"/>
      <c r="BP478" s="36"/>
      <c r="BQ478" s="36"/>
    </row>
    <row r="479" spans="1:69" ht="154.5" customHeight="1">
      <c r="A479" s="36"/>
      <c r="B479" s="36" t="s">
        <v>88</v>
      </c>
      <c r="C479" s="80" t="s">
        <v>3375</v>
      </c>
      <c r="D479" s="80" t="s">
        <v>70</v>
      </c>
      <c r="E479" s="190" t="s">
        <v>3376</v>
      </c>
      <c r="F479" s="36">
        <v>2022</v>
      </c>
      <c r="G479" s="129">
        <v>44701</v>
      </c>
      <c r="H479" s="42" t="s">
        <v>2887</v>
      </c>
      <c r="I479" s="36" t="s">
        <v>1986</v>
      </c>
      <c r="J479" s="36" t="s">
        <v>76</v>
      </c>
      <c r="K479" s="42" t="s">
        <v>74</v>
      </c>
      <c r="L479" s="36" t="s">
        <v>91</v>
      </c>
      <c r="M479" s="129">
        <v>44701</v>
      </c>
      <c r="N479" s="85" t="s">
        <v>208</v>
      </c>
      <c r="O479" s="85" t="s">
        <v>76</v>
      </c>
      <c r="P479" s="36" t="s">
        <v>1916</v>
      </c>
      <c r="Q479" s="36" t="s">
        <v>131</v>
      </c>
      <c r="R479" s="36" t="s">
        <v>3377</v>
      </c>
      <c r="S479" s="36" t="s">
        <v>1169</v>
      </c>
      <c r="T479" s="106">
        <v>85150292</v>
      </c>
      <c r="U479" s="107">
        <v>95191884.810000002</v>
      </c>
      <c r="V479" s="106">
        <v>89625811</v>
      </c>
      <c r="W479" s="135">
        <v>0</v>
      </c>
      <c r="X479" s="145" t="s">
        <v>254</v>
      </c>
      <c r="Y479" s="36" t="s">
        <v>1114</v>
      </c>
      <c r="Z479" s="36" t="s">
        <v>1572</v>
      </c>
      <c r="AA479" s="36" t="s">
        <v>1572</v>
      </c>
      <c r="AB479" s="36" t="s">
        <v>130</v>
      </c>
      <c r="AC479" s="36" t="s">
        <v>95</v>
      </c>
      <c r="AD479" s="36" t="s">
        <v>1925</v>
      </c>
      <c r="AE479" s="36" t="s">
        <v>1902</v>
      </c>
      <c r="AF479" s="36" t="s">
        <v>131</v>
      </c>
      <c r="AG479" s="36" t="s">
        <v>225</v>
      </c>
      <c r="AH479" s="129">
        <v>45019</v>
      </c>
      <c r="AI479" s="36" t="s">
        <v>547</v>
      </c>
      <c r="AJ479" s="43" t="s">
        <v>88</v>
      </c>
      <c r="AK479" s="44" t="s">
        <v>76</v>
      </c>
      <c r="AL479" s="44" t="s">
        <v>76</v>
      </c>
      <c r="AM479" s="44" t="s">
        <v>76</v>
      </c>
      <c r="AN479" s="44" t="s">
        <v>76</v>
      </c>
      <c r="AO479" s="44" t="s">
        <v>76</v>
      </c>
      <c r="AP479" s="44" t="s">
        <v>76</v>
      </c>
      <c r="AQ479" s="44" t="s">
        <v>76</v>
      </c>
      <c r="AR479" s="44" t="s">
        <v>76</v>
      </c>
      <c r="AS479" s="44" t="s">
        <v>76</v>
      </c>
      <c r="AT479" s="44" t="s">
        <v>76</v>
      </c>
      <c r="AU479" s="44" t="s">
        <v>76</v>
      </c>
      <c r="AV479" s="44"/>
      <c r="AW479" s="44" t="s">
        <v>76</v>
      </c>
      <c r="AX479" s="44"/>
      <c r="AY479" s="44" t="s">
        <v>76</v>
      </c>
      <c r="AZ479" s="44"/>
      <c r="BA479" s="44" t="s">
        <v>76</v>
      </c>
      <c r="BB479" s="44"/>
      <c r="BC479" s="44" t="s">
        <v>76</v>
      </c>
      <c r="BD479" s="44"/>
      <c r="BE479" s="44" t="s">
        <v>76</v>
      </c>
      <c r="BF479" s="44" t="s">
        <v>76</v>
      </c>
      <c r="BG479" s="44" t="s">
        <v>76</v>
      </c>
      <c r="BH479" s="44" t="s">
        <v>76</v>
      </c>
      <c r="BI479" s="44" t="s">
        <v>76</v>
      </c>
      <c r="BJ479" s="44" t="s">
        <v>76</v>
      </c>
      <c r="BK479" s="44" t="s">
        <v>76</v>
      </c>
      <c r="BL479" s="44" t="s">
        <v>76</v>
      </c>
      <c r="BM479" s="44" t="s">
        <v>76</v>
      </c>
      <c r="BN479" s="36"/>
      <c r="BO479" s="36"/>
      <c r="BP479" s="36"/>
      <c r="BQ479" s="36"/>
    </row>
    <row r="480" spans="1:69" ht="154.5" customHeight="1">
      <c r="A480" s="36"/>
      <c r="B480" s="36" t="s">
        <v>84</v>
      </c>
      <c r="C480" s="80" t="s">
        <v>846</v>
      </c>
      <c r="D480" s="80" t="s">
        <v>70</v>
      </c>
      <c r="E480" s="109" t="s">
        <v>3378</v>
      </c>
      <c r="F480" s="42">
        <v>2017</v>
      </c>
      <c r="G480" s="146">
        <v>42982</v>
      </c>
      <c r="H480" s="42" t="s">
        <v>3379</v>
      </c>
      <c r="I480" s="36" t="s">
        <v>3380</v>
      </c>
      <c r="J480" s="36" t="s">
        <v>3381</v>
      </c>
      <c r="K480" s="42" t="s">
        <v>74</v>
      </c>
      <c r="L480" s="36" t="s">
        <v>91</v>
      </c>
      <c r="M480" s="129">
        <v>42920</v>
      </c>
      <c r="N480" s="85" t="s">
        <v>208</v>
      </c>
      <c r="O480" s="125">
        <v>0.2</v>
      </c>
      <c r="P480" s="36"/>
      <c r="Q480" s="36" t="s">
        <v>131</v>
      </c>
      <c r="R480" s="36" t="s">
        <v>3382</v>
      </c>
      <c r="S480" s="36" t="s">
        <v>1113</v>
      </c>
      <c r="T480" s="106">
        <v>33778199</v>
      </c>
      <c r="U480" s="107">
        <v>0</v>
      </c>
      <c r="V480" s="106">
        <v>0</v>
      </c>
      <c r="W480" s="211">
        <v>0</v>
      </c>
      <c r="X480" s="145"/>
      <c r="Y480" s="36" t="s">
        <v>1114</v>
      </c>
      <c r="Z480" s="36" t="s">
        <v>1572</v>
      </c>
      <c r="AA480" s="36" t="s">
        <v>1102</v>
      </c>
      <c r="AB480" s="36" t="s">
        <v>1367</v>
      </c>
      <c r="AC480" s="36" t="s">
        <v>1528</v>
      </c>
      <c r="AD480" s="36" t="s">
        <v>3383</v>
      </c>
      <c r="AE480" s="36" t="s">
        <v>1105</v>
      </c>
      <c r="AF480" s="36" t="s">
        <v>131</v>
      </c>
      <c r="AG480" s="36" t="s">
        <v>225</v>
      </c>
      <c r="AH480" s="129">
        <v>44082</v>
      </c>
      <c r="AI480" s="36" t="s">
        <v>547</v>
      </c>
      <c r="AJ480" s="43" t="s">
        <v>84</v>
      </c>
      <c r="AK480" s="44" t="s">
        <v>76</v>
      </c>
      <c r="AL480" s="44" t="s">
        <v>76</v>
      </c>
      <c r="AM480" s="36" t="s">
        <v>76</v>
      </c>
      <c r="AN480" s="44" t="s">
        <v>76</v>
      </c>
      <c r="AO480" s="44" t="s">
        <v>76</v>
      </c>
      <c r="AP480" s="44" t="s">
        <v>76</v>
      </c>
      <c r="AQ480" s="44" t="s">
        <v>76</v>
      </c>
      <c r="AR480" s="36"/>
      <c r="AS480" s="44" t="s">
        <v>76</v>
      </c>
      <c r="AT480" s="44" t="s">
        <v>132</v>
      </c>
      <c r="AU480" s="44" t="s">
        <v>76</v>
      </c>
      <c r="AV480" s="44"/>
      <c r="AW480" s="44" t="s">
        <v>76</v>
      </c>
      <c r="AX480" s="44"/>
      <c r="AY480" s="44" t="s">
        <v>76</v>
      </c>
      <c r="AZ480" s="44"/>
      <c r="BA480" s="44" t="s">
        <v>76</v>
      </c>
      <c r="BB480" s="44"/>
      <c r="BC480" s="44" t="s">
        <v>76</v>
      </c>
      <c r="BD480" s="44"/>
      <c r="BE480" s="44" t="s">
        <v>76</v>
      </c>
      <c r="BF480" s="44" t="s">
        <v>76</v>
      </c>
      <c r="BG480" s="44" t="s">
        <v>76</v>
      </c>
      <c r="BH480" s="44" t="s">
        <v>76</v>
      </c>
      <c r="BI480" s="44" t="s">
        <v>76</v>
      </c>
      <c r="BJ480" s="44" t="s">
        <v>76</v>
      </c>
      <c r="BK480" s="44" t="s">
        <v>76</v>
      </c>
      <c r="BL480" s="44" t="s">
        <v>76</v>
      </c>
      <c r="BM480" s="44" t="s">
        <v>76</v>
      </c>
      <c r="BN480" s="36"/>
      <c r="BO480" s="36"/>
      <c r="BP480" s="36"/>
      <c r="BQ480" s="36"/>
    </row>
    <row r="481" spans="1:69" ht="154.5" customHeight="1">
      <c r="A481" s="36"/>
      <c r="B481" s="36" t="s">
        <v>88</v>
      </c>
      <c r="C481" s="80" t="s">
        <v>3384</v>
      </c>
      <c r="D481" s="80" t="s">
        <v>70</v>
      </c>
      <c r="E481" s="109" t="s">
        <v>3385</v>
      </c>
      <c r="F481" s="42">
        <v>2017</v>
      </c>
      <c r="G481" s="146">
        <v>42991</v>
      </c>
      <c r="H481" s="42" t="s">
        <v>3386</v>
      </c>
      <c r="I481" s="36" t="s">
        <v>2084</v>
      </c>
      <c r="J481" s="36" t="s">
        <v>3387</v>
      </c>
      <c r="K481" s="42" t="s">
        <v>74</v>
      </c>
      <c r="L481" s="36" t="s">
        <v>141</v>
      </c>
      <c r="M481" s="129" t="s">
        <v>3388</v>
      </c>
      <c r="N481" s="85" t="s">
        <v>339</v>
      </c>
      <c r="O481" s="223">
        <v>0.33</v>
      </c>
      <c r="P481" s="36" t="s">
        <v>1186</v>
      </c>
      <c r="Q481" s="36" t="s">
        <v>131</v>
      </c>
      <c r="R481" s="36" t="s">
        <v>3389</v>
      </c>
      <c r="S481" s="36" t="s">
        <v>3390</v>
      </c>
      <c r="T481" s="106">
        <v>250388600</v>
      </c>
      <c r="U481" s="107">
        <v>370355051.79000002</v>
      </c>
      <c r="V481" s="106">
        <v>0</v>
      </c>
      <c r="W481" s="108">
        <v>4806209</v>
      </c>
      <c r="X481" s="145" t="s">
        <v>77</v>
      </c>
      <c r="Y481" s="36" t="s">
        <v>1114</v>
      </c>
      <c r="Z481" s="36" t="s">
        <v>763</v>
      </c>
      <c r="AA481" s="36" t="s">
        <v>1102</v>
      </c>
      <c r="AB481" s="36" t="s">
        <v>100</v>
      </c>
      <c r="AC481" s="36" t="s">
        <v>429</v>
      </c>
      <c r="AD481" s="36" t="s">
        <v>2404</v>
      </c>
      <c r="AE481" s="36" t="s">
        <v>2390</v>
      </c>
      <c r="AF481" s="36" t="s">
        <v>131</v>
      </c>
      <c r="AG481" s="36" t="s">
        <v>112</v>
      </c>
      <c r="AH481" s="129">
        <v>46000</v>
      </c>
      <c r="AI481" s="36" t="s">
        <v>3391</v>
      </c>
      <c r="AJ481" s="43" t="s">
        <v>88</v>
      </c>
      <c r="AK481" s="44" t="s">
        <v>76</v>
      </c>
      <c r="AL481" s="44" t="s">
        <v>76</v>
      </c>
      <c r="AM481" s="44" t="s">
        <v>76</v>
      </c>
      <c r="AN481" s="44" t="s">
        <v>76</v>
      </c>
      <c r="AO481" s="44" t="s">
        <v>76</v>
      </c>
      <c r="AP481" s="44" t="s">
        <v>76</v>
      </c>
      <c r="AQ481" s="44" t="s">
        <v>76</v>
      </c>
      <c r="AR481" s="44" t="s">
        <v>76</v>
      </c>
      <c r="AS481" s="44" t="s">
        <v>76</v>
      </c>
      <c r="AT481" s="44" t="s">
        <v>76</v>
      </c>
      <c r="AU481" s="44" t="s">
        <v>76</v>
      </c>
      <c r="AV481" s="44"/>
      <c r="AW481" s="44" t="s">
        <v>76</v>
      </c>
      <c r="AX481" s="44"/>
      <c r="AY481" s="44" t="s">
        <v>76</v>
      </c>
      <c r="AZ481" s="44"/>
      <c r="BA481" s="44" t="s">
        <v>76</v>
      </c>
      <c r="BB481" s="44"/>
      <c r="BC481" s="44" t="s">
        <v>76</v>
      </c>
      <c r="BD481" s="44"/>
      <c r="BE481" s="44" t="s">
        <v>76</v>
      </c>
      <c r="BF481" s="44" t="s">
        <v>76</v>
      </c>
      <c r="BG481" s="44" t="s">
        <v>76</v>
      </c>
      <c r="BH481" s="44" t="s">
        <v>76</v>
      </c>
      <c r="BI481" s="44" t="s">
        <v>76</v>
      </c>
      <c r="BJ481" s="44" t="s">
        <v>76</v>
      </c>
      <c r="BK481" s="44" t="s">
        <v>76</v>
      </c>
      <c r="BL481" s="44" t="s">
        <v>76</v>
      </c>
      <c r="BM481" s="44" t="s">
        <v>76</v>
      </c>
      <c r="BN481" s="36"/>
      <c r="BO481" s="36"/>
      <c r="BP481" s="36"/>
      <c r="BQ481" s="36"/>
    </row>
    <row r="482" spans="1:69" ht="154.5" customHeight="1">
      <c r="A482" s="36"/>
      <c r="B482" s="36" t="s">
        <v>88</v>
      </c>
      <c r="C482" s="80" t="s">
        <v>3392</v>
      </c>
      <c r="D482" s="80" t="s">
        <v>70</v>
      </c>
      <c r="E482" s="109" t="s">
        <v>3393</v>
      </c>
      <c r="F482" s="42">
        <v>2022</v>
      </c>
      <c r="G482" s="146">
        <v>44814</v>
      </c>
      <c r="H482" s="42" t="s">
        <v>3394</v>
      </c>
      <c r="I482" s="36" t="s">
        <v>3395</v>
      </c>
      <c r="J482" s="36" t="s">
        <v>76</v>
      </c>
      <c r="K482" s="42" t="s">
        <v>74</v>
      </c>
      <c r="L482" s="36" t="s">
        <v>91</v>
      </c>
      <c r="M482" s="129">
        <v>44862</v>
      </c>
      <c r="N482" s="85" t="s">
        <v>339</v>
      </c>
      <c r="O482" s="85" t="s">
        <v>76</v>
      </c>
      <c r="P482" s="36" t="s">
        <v>2469</v>
      </c>
      <c r="Q482" s="36" t="s">
        <v>131</v>
      </c>
      <c r="R482" s="36" t="s">
        <v>3396</v>
      </c>
      <c r="S482" s="36" t="s">
        <v>1066</v>
      </c>
      <c r="T482" s="106">
        <v>0</v>
      </c>
      <c r="U482" s="107">
        <v>0</v>
      </c>
      <c r="V482" s="106">
        <v>0</v>
      </c>
      <c r="W482" s="135">
        <v>0</v>
      </c>
      <c r="X482" s="145" t="s">
        <v>254</v>
      </c>
      <c r="Y482" s="36" t="s">
        <v>1114</v>
      </c>
      <c r="Z482" s="36" t="s">
        <v>1572</v>
      </c>
      <c r="AA482" s="36" t="s">
        <v>1572</v>
      </c>
      <c r="AB482" s="36" t="s">
        <v>130</v>
      </c>
      <c r="AC482" s="36" t="s">
        <v>95</v>
      </c>
      <c r="AD482" s="36" t="s">
        <v>3397</v>
      </c>
      <c r="AE482" s="36" t="s">
        <v>1536</v>
      </c>
      <c r="AF482" s="36" t="s">
        <v>131</v>
      </c>
      <c r="AG482" s="36" t="s">
        <v>112</v>
      </c>
      <c r="AH482" s="129">
        <v>46196</v>
      </c>
      <c r="AI482" s="36" t="s">
        <v>547</v>
      </c>
      <c r="AJ482" s="43" t="s">
        <v>88</v>
      </c>
      <c r="AK482" s="36" t="s">
        <v>76</v>
      </c>
      <c r="AL482" s="36" t="s">
        <v>76</v>
      </c>
      <c r="AM482" s="36" t="s">
        <v>76</v>
      </c>
      <c r="AN482" s="36" t="s">
        <v>76</v>
      </c>
      <c r="AO482" s="36" t="s">
        <v>76</v>
      </c>
      <c r="AP482" s="36" t="s">
        <v>76</v>
      </c>
      <c r="AQ482" s="36" t="s">
        <v>76</v>
      </c>
      <c r="AR482" s="36" t="s">
        <v>76</v>
      </c>
      <c r="AS482" s="36" t="s">
        <v>76</v>
      </c>
      <c r="AT482" s="36" t="s">
        <v>76</v>
      </c>
      <c r="AU482" s="36" t="s">
        <v>76</v>
      </c>
      <c r="AV482" s="36"/>
      <c r="AW482" s="36" t="s">
        <v>76</v>
      </c>
      <c r="AX482" s="36"/>
      <c r="AY482" s="36" t="s">
        <v>76</v>
      </c>
      <c r="AZ482" s="36"/>
      <c r="BA482" s="36" t="s">
        <v>76</v>
      </c>
      <c r="BB482" s="36"/>
      <c r="BC482" s="36" t="s">
        <v>76</v>
      </c>
      <c r="BD482" s="36"/>
      <c r="BE482" s="36" t="s">
        <v>76</v>
      </c>
      <c r="BF482" s="36" t="s">
        <v>76</v>
      </c>
      <c r="BG482" s="36" t="s">
        <v>76</v>
      </c>
      <c r="BH482" s="36" t="s">
        <v>76</v>
      </c>
      <c r="BI482" s="36" t="s">
        <v>76</v>
      </c>
      <c r="BJ482" s="36" t="s">
        <v>76</v>
      </c>
      <c r="BK482" s="36" t="s">
        <v>76</v>
      </c>
      <c r="BL482" s="36" t="s">
        <v>76</v>
      </c>
      <c r="BM482" s="36" t="s">
        <v>76</v>
      </c>
      <c r="BN482" s="36" t="s">
        <v>76</v>
      </c>
      <c r="BO482" s="36"/>
      <c r="BP482" s="36"/>
      <c r="BQ482" s="36"/>
    </row>
    <row r="483" spans="1:69" ht="154.5" customHeight="1">
      <c r="A483" s="36"/>
      <c r="B483" s="36" t="s">
        <v>88</v>
      </c>
      <c r="C483" s="80" t="s">
        <v>3398</v>
      </c>
      <c r="D483" s="80" t="s">
        <v>70</v>
      </c>
      <c r="E483" s="109" t="s">
        <v>3399</v>
      </c>
      <c r="F483" s="42">
        <v>2017</v>
      </c>
      <c r="G483" s="146">
        <v>42962</v>
      </c>
      <c r="H483" s="42" t="s">
        <v>3400</v>
      </c>
      <c r="I483" s="36" t="s">
        <v>1849</v>
      </c>
      <c r="J483" s="36" t="s">
        <v>3297</v>
      </c>
      <c r="K483" s="42" t="s">
        <v>74</v>
      </c>
      <c r="L483" s="36" t="s">
        <v>141</v>
      </c>
      <c r="M483" s="129">
        <v>42976</v>
      </c>
      <c r="N483" s="85" t="s">
        <v>208</v>
      </c>
      <c r="O483" s="125">
        <v>0.2</v>
      </c>
      <c r="P483" s="36" t="s">
        <v>404</v>
      </c>
      <c r="Q483" s="36" t="s">
        <v>131</v>
      </c>
      <c r="R483" s="36" t="s">
        <v>3401</v>
      </c>
      <c r="S483" s="36" t="s">
        <v>1123</v>
      </c>
      <c r="T483" s="106">
        <v>152543400</v>
      </c>
      <c r="U483" s="107">
        <v>239116452.11000001</v>
      </c>
      <c r="V483" s="106">
        <v>47307129</v>
      </c>
      <c r="W483" s="135">
        <v>0</v>
      </c>
      <c r="X483" s="145" t="s">
        <v>472</v>
      </c>
      <c r="Y483" s="36" t="s">
        <v>1011</v>
      </c>
      <c r="Z483" s="36" t="s">
        <v>837</v>
      </c>
      <c r="AA483" s="36" t="s">
        <v>1189</v>
      </c>
      <c r="AB483" s="42" t="s">
        <v>80</v>
      </c>
      <c r="AC483" s="36" t="s">
        <v>81</v>
      </c>
      <c r="AD483" s="36" t="s">
        <v>941</v>
      </c>
      <c r="AE483" s="36" t="s">
        <v>1677</v>
      </c>
      <c r="AF483" s="36" t="s">
        <v>131</v>
      </c>
      <c r="AG483" s="36" t="s">
        <v>225</v>
      </c>
      <c r="AH483" s="129">
        <v>44530</v>
      </c>
      <c r="AI483" s="36" t="s">
        <v>87</v>
      </c>
      <c r="AJ483" s="43" t="s">
        <v>88</v>
      </c>
      <c r="AK483" s="44" t="s">
        <v>76</v>
      </c>
      <c r="AL483" s="44" t="s">
        <v>76</v>
      </c>
      <c r="AM483" s="44" t="s">
        <v>76</v>
      </c>
      <c r="AN483" s="44" t="s">
        <v>76</v>
      </c>
      <c r="AO483" s="44" t="s">
        <v>76</v>
      </c>
      <c r="AP483" s="44" t="s">
        <v>76</v>
      </c>
      <c r="AQ483" s="44" t="s">
        <v>76</v>
      </c>
      <c r="AR483" s="44" t="s">
        <v>76</v>
      </c>
      <c r="AS483" s="44" t="s">
        <v>76</v>
      </c>
      <c r="AT483" s="44" t="s">
        <v>76</v>
      </c>
      <c r="AU483" s="44" t="s">
        <v>76</v>
      </c>
      <c r="AV483" s="44"/>
      <c r="AW483" s="44" t="s">
        <v>76</v>
      </c>
      <c r="AX483" s="44"/>
      <c r="AY483" s="44" t="s">
        <v>76</v>
      </c>
      <c r="AZ483" s="44"/>
      <c r="BA483" s="44" t="s">
        <v>76</v>
      </c>
      <c r="BB483" s="44"/>
      <c r="BC483" s="44" t="s">
        <v>76</v>
      </c>
      <c r="BD483" s="44"/>
      <c r="BE483" s="44" t="s">
        <v>76</v>
      </c>
      <c r="BF483" s="44" t="s">
        <v>76</v>
      </c>
      <c r="BG483" s="44" t="s">
        <v>76</v>
      </c>
      <c r="BH483" s="44" t="s">
        <v>76</v>
      </c>
      <c r="BI483" s="44" t="s">
        <v>76</v>
      </c>
      <c r="BJ483" s="44" t="s">
        <v>76</v>
      </c>
      <c r="BK483" s="44" t="s">
        <v>76</v>
      </c>
      <c r="BL483" s="44" t="s">
        <v>76</v>
      </c>
      <c r="BM483" s="44" t="s">
        <v>76</v>
      </c>
      <c r="BN483" s="36"/>
      <c r="BO483" s="36"/>
      <c r="BP483" s="36"/>
      <c r="BQ483" s="36"/>
    </row>
    <row r="484" spans="1:69" ht="154.5" customHeight="1">
      <c r="A484" s="36"/>
      <c r="B484" s="36" t="s">
        <v>88</v>
      </c>
      <c r="C484" s="80" t="s">
        <v>3402</v>
      </c>
      <c r="D484" s="80" t="s">
        <v>3403</v>
      </c>
      <c r="E484" s="109" t="s">
        <v>3404</v>
      </c>
      <c r="F484" s="42">
        <v>2017</v>
      </c>
      <c r="G484" s="146">
        <v>43031</v>
      </c>
      <c r="H484" s="42" t="s">
        <v>3405</v>
      </c>
      <c r="I484" s="36" t="s">
        <v>1120</v>
      </c>
      <c r="J484" s="36" t="s">
        <v>76</v>
      </c>
      <c r="K484" s="42" t="s">
        <v>74</v>
      </c>
      <c r="L484" s="36" t="s">
        <v>75</v>
      </c>
      <c r="M484" s="129">
        <v>43031</v>
      </c>
      <c r="N484" s="85" t="s">
        <v>208</v>
      </c>
      <c r="O484" s="85" t="s">
        <v>76</v>
      </c>
      <c r="P484" s="36" t="s">
        <v>1100</v>
      </c>
      <c r="Q484" s="36" t="s">
        <v>131</v>
      </c>
      <c r="R484" s="36" t="s">
        <v>3406</v>
      </c>
      <c r="S484" s="36" t="s">
        <v>1779</v>
      </c>
      <c r="T484" s="106">
        <v>0</v>
      </c>
      <c r="U484" s="107">
        <v>0</v>
      </c>
      <c r="V484" s="106">
        <v>0</v>
      </c>
      <c r="W484" s="135">
        <v>0</v>
      </c>
      <c r="X484" s="145" t="s">
        <v>818</v>
      </c>
      <c r="Y484" s="36" t="s">
        <v>1011</v>
      </c>
      <c r="Z484" s="36" t="s">
        <v>1572</v>
      </c>
      <c r="AA484" s="36" t="s">
        <v>1115</v>
      </c>
      <c r="AB484" s="42" t="s">
        <v>80</v>
      </c>
      <c r="AC484" s="36" t="s">
        <v>81</v>
      </c>
      <c r="AD484" s="36" t="s">
        <v>3407</v>
      </c>
      <c r="AE484" s="36" t="s">
        <v>3408</v>
      </c>
      <c r="AF484" s="36" t="s">
        <v>131</v>
      </c>
      <c r="AG484" s="36" t="s">
        <v>112</v>
      </c>
      <c r="AH484" s="129">
        <v>44846</v>
      </c>
      <c r="AI484" s="36" t="s">
        <v>547</v>
      </c>
      <c r="AJ484" s="43" t="s">
        <v>84</v>
      </c>
      <c r="AK484" s="44" t="s">
        <v>76</v>
      </c>
      <c r="AL484" s="44" t="s">
        <v>76</v>
      </c>
      <c r="AM484" s="36" t="s">
        <v>1106</v>
      </c>
      <c r="AN484" s="44" t="s">
        <v>76</v>
      </c>
      <c r="AO484" s="44" t="s">
        <v>76</v>
      </c>
      <c r="AP484" s="44" t="s">
        <v>76</v>
      </c>
      <c r="AQ484" s="44" t="s">
        <v>76</v>
      </c>
      <c r="AR484" s="44" t="s">
        <v>76</v>
      </c>
      <c r="AS484" s="44" t="s">
        <v>76</v>
      </c>
      <c r="AT484" s="44" t="s">
        <v>76</v>
      </c>
      <c r="AU484" s="44" t="s">
        <v>76</v>
      </c>
      <c r="AV484" s="44"/>
      <c r="AW484" s="44" t="s">
        <v>76</v>
      </c>
      <c r="AX484" s="44"/>
      <c r="AY484" s="44" t="s">
        <v>76</v>
      </c>
      <c r="AZ484" s="44"/>
      <c r="BA484" s="44" t="s">
        <v>76</v>
      </c>
      <c r="BB484" s="44"/>
      <c r="BC484" s="44" t="s">
        <v>76</v>
      </c>
      <c r="BD484" s="44"/>
      <c r="BE484" s="44" t="s">
        <v>76</v>
      </c>
      <c r="BF484" s="44" t="s">
        <v>76</v>
      </c>
      <c r="BG484" s="44" t="s">
        <v>76</v>
      </c>
      <c r="BH484" s="44" t="s">
        <v>76</v>
      </c>
      <c r="BI484" s="44" t="s">
        <v>76</v>
      </c>
      <c r="BJ484" s="44" t="s">
        <v>76</v>
      </c>
      <c r="BK484" s="44" t="s">
        <v>76</v>
      </c>
      <c r="BL484" s="44" t="s">
        <v>76</v>
      </c>
      <c r="BM484" s="44" t="s">
        <v>76</v>
      </c>
      <c r="BN484" s="36"/>
      <c r="BO484" s="36"/>
      <c r="BP484" s="36"/>
      <c r="BQ484" s="36"/>
    </row>
    <row r="485" spans="1:69" ht="154.5" customHeight="1">
      <c r="A485" s="36"/>
      <c r="B485" s="36" t="s">
        <v>88</v>
      </c>
      <c r="C485" s="80" t="s">
        <v>3409</v>
      </c>
      <c r="D485" s="80" t="s">
        <v>70</v>
      </c>
      <c r="E485" s="109" t="s">
        <v>3410</v>
      </c>
      <c r="F485" s="42">
        <v>2017</v>
      </c>
      <c r="G485" s="146">
        <v>42962</v>
      </c>
      <c r="H485" s="42" t="s">
        <v>3411</v>
      </c>
      <c r="I485" s="36" t="s">
        <v>3160</v>
      </c>
      <c r="J485" s="36" t="s">
        <v>76</v>
      </c>
      <c r="K485" s="42" t="s">
        <v>74</v>
      </c>
      <c r="L485" s="36" t="s">
        <v>91</v>
      </c>
      <c r="M485" s="129">
        <v>43159</v>
      </c>
      <c r="N485" s="85" t="s">
        <v>339</v>
      </c>
      <c r="O485" s="85" t="s">
        <v>76</v>
      </c>
      <c r="P485" s="36" t="s">
        <v>1850</v>
      </c>
      <c r="Q485" s="36" t="s">
        <v>131</v>
      </c>
      <c r="R485" s="36" t="s">
        <v>3412</v>
      </c>
      <c r="S485" s="36" t="s">
        <v>3413</v>
      </c>
      <c r="T485" s="106">
        <v>169496400</v>
      </c>
      <c r="U485" s="107">
        <v>250491491.38999999</v>
      </c>
      <c r="V485" s="106">
        <v>0</v>
      </c>
      <c r="W485" s="108">
        <v>241637919</v>
      </c>
      <c r="X485" s="145" t="s">
        <v>472</v>
      </c>
      <c r="Y485" s="36" t="s">
        <v>1011</v>
      </c>
      <c r="Z485" s="36" t="s">
        <v>1334</v>
      </c>
      <c r="AA485" s="36" t="s">
        <v>1102</v>
      </c>
      <c r="AB485" s="42" t="s">
        <v>80</v>
      </c>
      <c r="AC485" s="36" t="s">
        <v>81</v>
      </c>
      <c r="AD485" s="36" t="s">
        <v>2977</v>
      </c>
      <c r="AE485" s="36" t="s">
        <v>1731</v>
      </c>
      <c r="AF485" s="36" t="s">
        <v>131</v>
      </c>
      <c r="AG485" s="36" t="s">
        <v>112</v>
      </c>
      <c r="AH485" s="129">
        <v>45352</v>
      </c>
      <c r="AI485" s="36" t="s">
        <v>87</v>
      </c>
      <c r="AJ485" s="43" t="s">
        <v>88</v>
      </c>
      <c r="AK485" s="44" t="s">
        <v>76</v>
      </c>
      <c r="AL485" s="44" t="s">
        <v>76</v>
      </c>
      <c r="AM485" s="44" t="s">
        <v>76</v>
      </c>
      <c r="AN485" s="44" t="s">
        <v>76</v>
      </c>
      <c r="AO485" s="44" t="s">
        <v>76</v>
      </c>
      <c r="AP485" s="44" t="s">
        <v>76</v>
      </c>
      <c r="AQ485" s="44" t="s">
        <v>76</v>
      </c>
      <c r="AR485" s="44" t="s">
        <v>76</v>
      </c>
      <c r="AS485" s="44" t="s">
        <v>76</v>
      </c>
      <c r="AT485" s="44" t="s">
        <v>76</v>
      </c>
      <c r="AU485" s="44" t="s">
        <v>76</v>
      </c>
      <c r="AV485" s="44"/>
      <c r="AW485" s="44" t="s">
        <v>76</v>
      </c>
      <c r="AX485" s="44"/>
      <c r="AY485" s="44" t="s">
        <v>76</v>
      </c>
      <c r="AZ485" s="44"/>
      <c r="BA485" s="44" t="s">
        <v>76</v>
      </c>
      <c r="BB485" s="44"/>
      <c r="BC485" s="44" t="s">
        <v>76</v>
      </c>
      <c r="BD485" s="44"/>
      <c r="BE485" s="44" t="s">
        <v>76</v>
      </c>
      <c r="BF485" s="44" t="s">
        <v>76</v>
      </c>
      <c r="BG485" s="44" t="s">
        <v>76</v>
      </c>
      <c r="BH485" s="44" t="s">
        <v>76</v>
      </c>
      <c r="BI485" s="44" t="s">
        <v>76</v>
      </c>
      <c r="BJ485" s="44" t="s">
        <v>76</v>
      </c>
      <c r="BK485" s="44">
        <v>2600000</v>
      </c>
      <c r="BL485" s="44" t="s">
        <v>76</v>
      </c>
      <c r="BM485" s="44" t="s">
        <v>76</v>
      </c>
      <c r="BN485" s="36"/>
      <c r="BO485" s="36">
        <v>2024</v>
      </c>
      <c r="BP485" s="36"/>
      <c r="BQ485" s="36"/>
    </row>
    <row r="486" spans="1:69" ht="154.5" customHeight="1">
      <c r="A486" s="36"/>
      <c r="B486" s="36" t="s">
        <v>88</v>
      </c>
      <c r="C486" s="80" t="s">
        <v>3414</v>
      </c>
      <c r="D486" s="80" t="s">
        <v>70</v>
      </c>
      <c r="E486" s="109" t="s">
        <v>3415</v>
      </c>
      <c r="F486" s="42">
        <v>2023</v>
      </c>
      <c r="G486" s="146">
        <v>45040</v>
      </c>
      <c r="H486" s="42" t="s">
        <v>3416</v>
      </c>
      <c r="I486" s="36" t="s">
        <v>3417</v>
      </c>
      <c r="J486" s="36" t="s">
        <v>3418</v>
      </c>
      <c r="K486" s="42" t="s">
        <v>74</v>
      </c>
      <c r="L486" s="36" t="s">
        <v>91</v>
      </c>
      <c r="M486" s="129">
        <v>45119</v>
      </c>
      <c r="N486" s="85" t="s">
        <v>360</v>
      </c>
      <c r="O486" s="125">
        <v>1</v>
      </c>
      <c r="P486" s="36" t="s">
        <v>3117</v>
      </c>
      <c r="Q486" s="36" t="s">
        <v>131</v>
      </c>
      <c r="R486" s="36" t="s">
        <v>3419</v>
      </c>
      <c r="S486" s="36" t="s">
        <v>2240</v>
      </c>
      <c r="T486" s="106">
        <v>34093772</v>
      </c>
      <c r="U486" s="107">
        <v>34763214.380000003</v>
      </c>
      <c r="V486" s="106">
        <v>33687361</v>
      </c>
      <c r="W486" s="135">
        <v>0</v>
      </c>
      <c r="X486" s="145" t="s">
        <v>92</v>
      </c>
      <c r="Y486" s="36" t="s">
        <v>1114</v>
      </c>
      <c r="Z486" s="36" t="s">
        <v>1572</v>
      </c>
      <c r="AA486" s="36" t="s">
        <v>1572</v>
      </c>
      <c r="AB486" s="36" t="s">
        <v>130</v>
      </c>
      <c r="AC486" s="36" t="s">
        <v>95</v>
      </c>
      <c r="AD486" s="36" t="s">
        <v>3420</v>
      </c>
      <c r="AE486" s="36" t="s">
        <v>821</v>
      </c>
      <c r="AF486" s="36" t="s">
        <v>829</v>
      </c>
      <c r="AG486" s="36" t="s">
        <v>225</v>
      </c>
      <c r="AH486" s="129">
        <v>45266</v>
      </c>
      <c r="AI486" s="36" t="s">
        <v>547</v>
      </c>
      <c r="AJ486" s="43" t="s">
        <v>88</v>
      </c>
      <c r="AK486" s="44" t="s">
        <v>76</v>
      </c>
      <c r="AL486" s="44" t="s">
        <v>76</v>
      </c>
      <c r="AM486" s="44" t="s">
        <v>76</v>
      </c>
      <c r="AN486" s="44" t="s">
        <v>76</v>
      </c>
      <c r="AO486" s="44" t="s">
        <v>76</v>
      </c>
      <c r="AP486" s="44" t="s">
        <v>76</v>
      </c>
      <c r="AQ486" s="44" t="s">
        <v>76</v>
      </c>
      <c r="AR486" s="44" t="s">
        <v>76</v>
      </c>
      <c r="AS486" s="44" t="s">
        <v>76</v>
      </c>
      <c r="AT486" s="44" t="s">
        <v>76</v>
      </c>
      <c r="AU486" s="44" t="s">
        <v>76</v>
      </c>
      <c r="AV486" s="44"/>
      <c r="AW486" s="44" t="s">
        <v>76</v>
      </c>
      <c r="AX486" s="44"/>
      <c r="AY486" s="44"/>
      <c r="AZ486" s="44"/>
      <c r="BA486" s="44"/>
      <c r="BB486" s="44"/>
      <c r="BC486" s="44"/>
      <c r="BD486" s="44"/>
      <c r="BE486" s="44"/>
      <c r="BF486" s="44"/>
      <c r="BG486" s="44"/>
      <c r="BH486" s="44"/>
      <c r="BI486" s="44"/>
      <c r="BJ486" s="44"/>
      <c r="BK486" s="44"/>
      <c r="BL486" s="44"/>
      <c r="BM486" s="44"/>
      <c r="BN486" s="44"/>
      <c r="BO486" s="36"/>
      <c r="BP486" s="36"/>
      <c r="BQ486" s="36"/>
    </row>
    <row r="487" spans="1:69" ht="154.5" customHeight="1">
      <c r="A487" s="36"/>
      <c r="B487" s="36" t="s">
        <v>88</v>
      </c>
      <c r="C487" s="80" t="s">
        <v>3421</v>
      </c>
      <c r="D487" s="80" t="s">
        <v>70</v>
      </c>
      <c r="E487" s="109" t="s">
        <v>3422</v>
      </c>
      <c r="F487" s="42">
        <v>2017</v>
      </c>
      <c r="G487" s="146">
        <v>43017</v>
      </c>
      <c r="H487" s="42" t="s">
        <v>3423</v>
      </c>
      <c r="I487" s="36" t="s">
        <v>3424</v>
      </c>
      <c r="J487" s="36" t="s">
        <v>3425</v>
      </c>
      <c r="K487" s="42" t="s">
        <v>74</v>
      </c>
      <c r="L487" s="36" t="s">
        <v>141</v>
      </c>
      <c r="M487" s="129">
        <v>43017</v>
      </c>
      <c r="N487" s="85" t="s">
        <v>208</v>
      </c>
      <c r="O487" s="125">
        <v>0.1</v>
      </c>
      <c r="P487" s="36" t="s">
        <v>1186</v>
      </c>
      <c r="Q487" s="36" t="s">
        <v>131</v>
      </c>
      <c r="R487" s="36" t="s">
        <v>3426</v>
      </c>
      <c r="S487" s="36" t="s">
        <v>3427</v>
      </c>
      <c r="T487" s="106">
        <v>411744350</v>
      </c>
      <c r="U487" s="107">
        <v>646534874.94000006</v>
      </c>
      <c r="V487" s="106">
        <v>63818768</v>
      </c>
      <c r="W487" s="211">
        <v>0</v>
      </c>
      <c r="X487" s="145" t="s">
        <v>254</v>
      </c>
      <c r="Y487" s="36" t="s">
        <v>1114</v>
      </c>
      <c r="Z487" s="36" t="s">
        <v>1974</v>
      </c>
      <c r="AA487" s="36" t="s">
        <v>1974</v>
      </c>
      <c r="AB487" s="36" t="s">
        <v>109</v>
      </c>
      <c r="AC487" s="36" t="s">
        <v>101</v>
      </c>
      <c r="AD487" s="36" t="s">
        <v>1925</v>
      </c>
      <c r="AE487" s="36" t="s">
        <v>1677</v>
      </c>
      <c r="AF487" s="36" t="s">
        <v>131</v>
      </c>
      <c r="AG487" s="36" t="s">
        <v>225</v>
      </c>
      <c r="AH487" s="129">
        <v>45306</v>
      </c>
      <c r="AI487" s="36" t="s">
        <v>87</v>
      </c>
      <c r="AJ487" s="43" t="s">
        <v>88</v>
      </c>
      <c r="AK487" s="44" t="s">
        <v>76</v>
      </c>
      <c r="AL487" s="44" t="s">
        <v>76</v>
      </c>
      <c r="AM487" s="44" t="s">
        <v>76</v>
      </c>
      <c r="AN487" s="44" t="s">
        <v>76</v>
      </c>
      <c r="AO487" s="44" t="s">
        <v>76</v>
      </c>
      <c r="AP487" s="44" t="s">
        <v>76</v>
      </c>
      <c r="AQ487" s="44" t="s">
        <v>76</v>
      </c>
      <c r="AR487" s="44" t="s">
        <v>76</v>
      </c>
      <c r="AS487" s="44" t="s">
        <v>76</v>
      </c>
      <c r="AT487" s="44" t="s">
        <v>76</v>
      </c>
      <c r="AU487" s="44" t="s">
        <v>76</v>
      </c>
      <c r="AV487" s="44"/>
      <c r="AW487" s="44" t="s">
        <v>76</v>
      </c>
      <c r="AX487" s="44"/>
      <c r="AY487" s="44" t="s">
        <v>76</v>
      </c>
      <c r="AZ487" s="44"/>
      <c r="BA487" s="44" t="s">
        <v>76</v>
      </c>
      <c r="BB487" s="44"/>
      <c r="BC487" s="44" t="s">
        <v>76</v>
      </c>
      <c r="BD487" s="44"/>
      <c r="BE487" s="44" t="s">
        <v>76</v>
      </c>
      <c r="BF487" s="44" t="s">
        <v>76</v>
      </c>
      <c r="BG487" s="44" t="s">
        <v>76</v>
      </c>
      <c r="BH487" s="44" t="s">
        <v>76</v>
      </c>
      <c r="BI487" s="44" t="s">
        <v>76</v>
      </c>
      <c r="BJ487" s="44" t="s">
        <v>76</v>
      </c>
      <c r="BK487" s="44" t="s">
        <v>76</v>
      </c>
      <c r="BL487" s="44" t="s">
        <v>76</v>
      </c>
      <c r="BM487" s="44" t="s">
        <v>76</v>
      </c>
      <c r="BN487" s="36"/>
      <c r="BO487" s="36"/>
      <c r="BP487" s="36"/>
      <c r="BQ487" s="36"/>
    </row>
    <row r="488" spans="1:69" ht="154.5" customHeight="1">
      <c r="A488" s="36"/>
      <c r="B488" s="36" t="s">
        <v>88</v>
      </c>
      <c r="C488" s="80" t="s">
        <v>3428</v>
      </c>
      <c r="D488" s="80" t="s">
        <v>70</v>
      </c>
      <c r="E488" s="109" t="s">
        <v>3429</v>
      </c>
      <c r="F488" s="42">
        <v>2023</v>
      </c>
      <c r="G488" s="146">
        <v>45149</v>
      </c>
      <c r="H488" s="36" t="s">
        <v>3430</v>
      </c>
      <c r="I488" s="36" t="s">
        <v>3431</v>
      </c>
      <c r="J488" s="36" t="s">
        <v>76</v>
      </c>
      <c r="K488" s="42" t="s">
        <v>74</v>
      </c>
      <c r="L488" s="36" t="s">
        <v>331</v>
      </c>
      <c r="M488" s="129">
        <v>45147</v>
      </c>
      <c r="N488" s="85" t="s">
        <v>339</v>
      </c>
      <c r="O488" s="85" t="s">
        <v>76</v>
      </c>
      <c r="P488" s="36" t="s">
        <v>1544</v>
      </c>
      <c r="Q488" s="36" t="s">
        <v>131</v>
      </c>
      <c r="R488" s="36" t="s">
        <v>3432</v>
      </c>
      <c r="S488" s="36" t="s">
        <v>1546</v>
      </c>
      <c r="T488" s="106">
        <v>90489473.420000002</v>
      </c>
      <c r="U488" s="107">
        <v>91625718.840000004</v>
      </c>
      <c r="V488" s="106">
        <v>0</v>
      </c>
      <c r="W488" s="135">
        <v>81814555</v>
      </c>
      <c r="X488" s="145" t="s">
        <v>92</v>
      </c>
      <c r="Y488" s="36" t="s">
        <v>1114</v>
      </c>
      <c r="Z488" s="36" t="s">
        <v>1572</v>
      </c>
      <c r="AA488" s="36" t="s">
        <v>1572</v>
      </c>
      <c r="AB488" s="36" t="s">
        <v>130</v>
      </c>
      <c r="AC488" s="36" t="s">
        <v>95</v>
      </c>
      <c r="AD488" s="36" t="s">
        <v>3433</v>
      </c>
      <c r="AE488" s="36" t="s">
        <v>821</v>
      </c>
      <c r="AF488" s="36" t="s">
        <v>131</v>
      </c>
      <c r="AG488" s="36" t="s">
        <v>85</v>
      </c>
      <c r="AH488" s="129"/>
      <c r="AI488" s="36" t="s">
        <v>87</v>
      </c>
      <c r="AJ488" s="43" t="s">
        <v>88</v>
      </c>
      <c r="AK488" s="44" t="s">
        <v>76</v>
      </c>
      <c r="AL488" s="44" t="s">
        <v>76</v>
      </c>
      <c r="AM488" s="44" t="s">
        <v>76</v>
      </c>
      <c r="AN488" s="44" t="s">
        <v>76</v>
      </c>
      <c r="AO488" s="44" t="s">
        <v>76</v>
      </c>
      <c r="AP488" s="44" t="s">
        <v>76</v>
      </c>
      <c r="AQ488" s="44" t="s">
        <v>76</v>
      </c>
      <c r="AR488" s="44"/>
      <c r="AS488" s="44"/>
      <c r="AT488" s="44"/>
      <c r="AU488" s="44"/>
      <c r="AV488" s="44"/>
      <c r="AW488" s="44"/>
      <c r="AX488" s="44"/>
      <c r="AY488" s="44"/>
      <c r="AZ488" s="44"/>
      <c r="BA488" s="44"/>
      <c r="BB488" s="44"/>
      <c r="BC488" s="44"/>
      <c r="BD488" s="44"/>
      <c r="BE488" s="44"/>
      <c r="BF488" s="44"/>
      <c r="BG488" s="36"/>
      <c r="BH488" s="135"/>
      <c r="BI488" s="44"/>
      <c r="BJ488" s="135"/>
      <c r="BK488" s="44"/>
      <c r="BL488" s="44"/>
      <c r="BM488" s="44"/>
      <c r="BN488" s="44"/>
      <c r="BO488" s="36"/>
      <c r="BP488" s="36"/>
      <c r="BQ488" s="36"/>
    </row>
    <row r="489" spans="1:69" ht="154.5" customHeight="1">
      <c r="A489" s="36"/>
      <c r="B489" s="36" t="s">
        <v>88</v>
      </c>
      <c r="C489" s="80" t="s">
        <v>3434</v>
      </c>
      <c r="D489" s="80" t="s">
        <v>70</v>
      </c>
      <c r="E489" s="109" t="s">
        <v>3435</v>
      </c>
      <c r="F489" s="42">
        <v>2017</v>
      </c>
      <c r="G489" s="146">
        <v>42927</v>
      </c>
      <c r="H489" s="42" t="s">
        <v>3436</v>
      </c>
      <c r="I489" s="36" t="s">
        <v>3437</v>
      </c>
      <c r="J489" s="36" t="s">
        <v>76</v>
      </c>
      <c r="K489" s="42" t="s">
        <v>74</v>
      </c>
      <c r="L489" s="36" t="s">
        <v>141</v>
      </c>
      <c r="M489" s="129">
        <v>43062</v>
      </c>
      <c r="N489" s="85" t="s">
        <v>391</v>
      </c>
      <c r="O489" s="85" t="s">
        <v>76</v>
      </c>
      <c r="P489" s="36" t="s">
        <v>1058</v>
      </c>
      <c r="Q489" s="36" t="s">
        <v>131</v>
      </c>
      <c r="R489" s="36" t="s">
        <v>3438</v>
      </c>
      <c r="S489" s="36" t="s">
        <v>2326</v>
      </c>
      <c r="T489" s="106">
        <v>147543400</v>
      </c>
      <c r="U489" s="107">
        <v>209498537.83000001</v>
      </c>
      <c r="V489" s="106">
        <v>208930140</v>
      </c>
      <c r="W489" s="135">
        <v>0</v>
      </c>
      <c r="X489" s="145" t="s">
        <v>472</v>
      </c>
      <c r="Y489" s="36" t="s">
        <v>1011</v>
      </c>
      <c r="Z489" s="36" t="s">
        <v>925</v>
      </c>
      <c r="AA489" s="36" t="s">
        <v>1115</v>
      </c>
      <c r="AB489" s="42" t="s">
        <v>80</v>
      </c>
      <c r="AC489" s="36" t="s">
        <v>81</v>
      </c>
      <c r="AD489" s="36" t="s">
        <v>3439</v>
      </c>
      <c r="AE489" s="36" t="s">
        <v>3440</v>
      </c>
      <c r="AF489" s="36" t="s">
        <v>131</v>
      </c>
      <c r="AG489" s="36" t="s">
        <v>225</v>
      </c>
      <c r="AH489" s="129">
        <v>44909</v>
      </c>
      <c r="AI489" s="36" t="s">
        <v>87</v>
      </c>
      <c r="AJ489" s="43" t="s">
        <v>88</v>
      </c>
      <c r="AK489" s="44" t="s">
        <v>76</v>
      </c>
      <c r="AL489" s="44" t="s">
        <v>76</v>
      </c>
      <c r="AM489" s="44" t="s">
        <v>76</v>
      </c>
      <c r="AN489" s="44" t="s">
        <v>76</v>
      </c>
      <c r="AO489" s="44" t="s">
        <v>76</v>
      </c>
      <c r="AP489" s="44" t="s">
        <v>76</v>
      </c>
      <c r="AQ489" s="44" t="s">
        <v>76</v>
      </c>
      <c r="AR489" s="44" t="s">
        <v>76</v>
      </c>
      <c r="AS489" s="44" t="s">
        <v>76</v>
      </c>
      <c r="AT489" s="44" t="s">
        <v>76</v>
      </c>
      <c r="AU489" s="44" t="s">
        <v>76</v>
      </c>
      <c r="AV489" s="44"/>
      <c r="AW489" s="44" t="s">
        <v>76</v>
      </c>
      <c r="AX489" s="44"/>
      <c r="AY489" s="44" t="s">
        <v>76</v>
      </c>
      <c r="AZ489" s="44"/>
      <c r="BA489" s="44" t="s">
        <v>76</v>
      </c>
      <c r="BB489" s="44"/>
      <c r="BC489" s="44" t="s">
        <v>76</v>
      </c>
      <c r="BD489" s="44"/>
      <c r="BE489" s="44" t="s">
        <v>76</v>
      </c>
      <c r="BF489" s="44" t="s">
        <v>76</v>
      </c>
      <c r="BG489" s="44" t="s">
        <v>76</v>
      </c>
      <c r="BH489" s="44" t="s">
        <v>76</v>
      </c>
      <c r="BI489" s="44" t="s">
        <v>76</v>
      </c>
      <c r="BJ489" s="44" t="s">
        <v>76</v>
      </c>
      <c r="BK489" s="44" t="s">
        <v>76</v>
      </c>
      <c r="BL489" s="44" t="s">
        <v>76</v>
      </c>
      <c r="BM489" s="44" t="s">
        <v>76</v>
      </c>
      <c r="BN489" s="36"/>
      <c r="BO489" s="36"/>
      <c r="BP489" s="36"/>
      <c r="BQ489" s="36"/>
    </row>
    <row r="490" spans="1:69" ht="154.5" customHeight="1">
      <c r="A490" s="36"/>
      <c r="B490" s="36" t="s">
        <v>88</v>
      </c>
      <c r="C490" s="80" t="s">
        <v>3441</v>
      </c>
      <c r="D490" s="80" t="s">
        <v>70</v>
      </c>
      <c r="E490" s="109" t="s">
        <v>3442</v>
      </c>
      <c r="F490" s="42">
        <v>2017</v>
      </c>
      <c r="G490" s="146">
        <v>43028</v>
      </c>
      <c r="H490" s="42" t="s">
        <v>3443</v>
      </c>
      <c r="I490" s="36" t="s">
        <v>3444</v>
      </c>
      <c r="J490" s="36" t="s">
        <v>76</v>
      </c>
      <c r="K490" s="42" t="s">
        <v>74</v>
      </c>
      <c r="L490" s="36" t="s">
        <v>331</v>
      </c>
      <c r="M490" s="129">
        <v>43028</v>
      </c>
      <c r="N490" s="85" t="s">
        <v>339</v>
      </c>
      <c r="O490" s="85" t="s">
        <v>76</v>
      </c>
      <c r="P490" s="36" t="s">
        <v>1752</v>
      </c>
      <c r="Q490" s="36" t="s">
        <v>131</v>
      </c>
      <c r="R490" s="36" t="s">
        <v>3445</v>
      </c>
      <c r="S490" s="36" t="s">
        <v>2179</v>
      </c>
      <c r="T490" s="106">
        <v>56464347</v>
      </c>
      <c r="U490" s="107">
        <v>78772630.859999999</v>
      </c>
      <c r="V490" s="106">
        <v>0</v>
      </c>
      <c r="W490" s="135">
        <v>11616621.08</v>
      </c>
      <c r="X490" s="145" t="s">
        <v>818</v>
      </c>
      <c r="Y490" s="36" t="s">
        <v>1011</v>
      </c>
      <c r="Z490" s="36" t="s">
        <v>1163</v>
      </c>
      <c r="AA490" s="36" t="s">
        <v>1144</v>
      </c>
      <c r="AB490" s="36" t="s">
        <v>100</v>
      </c>
      <c r="AC490" s="36" t="s">
        <v>429</v>
      </c>
      <c r="AD490" s="36" t="s">
        <v>1583</v>
      </c>
      <c r="AE490" s="36" t="s">
        <v>3446</v>
      </c>
      <c r="AF490" s="36" t="s">
        <v>131</v>
      </c>
      <c r="AG490" s="36" t="s">
        <v>112</v>
      </c>
      <c r="AH490" s="129">
        <v>44637</v>
      </c>
      <c r="AI490" s="36" t="s">
        <v>547</v>
      </c>
      <c r="AJ490" s="43" t="s">
        <v>84</v>
      </c>
      <c r="AK490" s="187" t="s">
        <v>3447</v>
      </c>
      <c r="AL490" s="43"/>
      <c r="AM490" s="36" t="s">
        <v>1106</v>
      </c>
      <c r="AN490" s="36" t="s">
        <v>3448</v>
      </c>
      <c r="AO490" s="36" t="s">
        <v>2469</v>
      </c>
      <c r="AP490" s="143"/>
      <c r="AQ490" s="143">
        <v>45055</v>
      </c>
      <c r="AR490" s="36"/>
      <c r="AS490" s="209">
        <v>35467899.140000001</v>
      </c>
      <c r="AT490" s="43" t="s">
        <v>76</v>
      </c>
      <c r="AU490" s="44">
        <v>3418574</v>
      </c>
      <c r="AV490" s="42">
        <v>2023002548</v>
      </c>
      <c r="AW490" s="42">
        <v>2023002548</v>
      </c>
      <c r="AX490" s="36" t="s">
        <v>3448</v>
      </c>
      <c r="AY490" s="36" t="s">
        <v>3448</v>
      </c>
      <c r="AZ490" s="89">
        <v>45055</v>
      </c>
      <c r="BA490" s="89">
        <v>45055</v>
      </c>
      <c r="BB490" s="36">
        <v>2023003353</v>
      </c>
      <c r="BC490" s="36">
        <v>2023003353</v>
      </c>
      <c r="BD490" s="36" t="s">
        <v>3449</v>
      </c>
      <c r="BE490" s="36" t="s">
        <v>3449</v>
      </c>
      <c r="BF490" s="36" t="s">
        <v>1306</v>
      </c>
      <c r="BG490" s="36" t="s">
        <v>3450</v>
      </c>
      <c r="BH490" s="36" t="s">
        <v>3447</v>
      </c>
      <c r="BI490" s="36"/>
      <c r="BJ490" s="36" t="s">
        <v>3447</v>
      </c>
      <c r="BK490" s="89">
        <v>45071</v>
      </c>
      <c r="BL490" s="89">
        <v>45193</v>
      </c>
      <c r="BM490" s="89">
        <v>45190</v>
      </c>
      <c r="BN490" s="36"/>
      <c r="BO490" s="36"/>
      <c r="BP490" s="36"/>
      <c r="BQ490" s="36"/>
    </row>
    <row r="491" spans="1:69" ht="154.5" customHeight="1">
      <c r="A491" s="36"/>
      <c r="B491" s="36" t="s">
        <v>84</v>
      </c>
      <c r="C491" s="80" t="s">
        <v>846</v>
      </c>
      <c r="D491" s="80" t="s">
        <v>1078</v>
      </c>
      <c r="E491" s="109" t="s">
        <v>3451</v>
      </c>
      <c r="F491" s="42">
        <v>2017</v>
      </c>
      <c r="G491" s="146">
        <v>43082</v>
      </c>
      <c r="H491" s="42" t="s">
        <v>3452</v>
      </c>
      <c r="I491" s="36" t="s">
        <v>3453</v>
      </c>
      <c r="J491" s="36" t="s">
        <v>76</v>
      </c>
      <c r="K491" s="42" t="s">
        <v>74</v>
      </c>
      <c r="L491" s="36" t="s">
        <v>91</v>
      </c>
      <c r="M491" s="129">
        <v>43082</v>
      </c>
      <c r="N491" s="85" t="s">
        <v>360</v>
      </c>
      <c r="O491" s="85" t="s">
        <v>76</v>
      </c>
      <c r="P491" s="36" t="s">
        <v>3036</v>
      </c>
      <c r="Q491" s="36" t="s">
        <v>131</v>
      </c>
      <c r="R491" s="36" t="s">
        <v>3454</v>
      </c>
      <c r="S491" s="36" t="s">
        <v>1143</v>
      </c>
      <c r="T491" s="106">
        <v>21000000</v>
      </c>
      <c r="U491" s="107">
        <v>0</v>
      </c>
      <c r="V491" s="106">
        <v>0</v>
      </c>
      <c r="W491" s="211">
        <v>0</v>
      </c>
      <c r="X491" s="145"/>
      <c r="Y491" s="36" t="s">
        <v>1011</v>
      </c>
      <c r="Z491" s="36" t="s">
        <v>1163</v>
      </c>
      <c r="AA491" s="36" t="s">
        <v>1189</v>
      </c>
      <c r="AB491" s="36" t="s">
        <v>1367</v>
      </c>
      <c r="AC491" s="36" t="s">
        <v>1528</v>
      </c>
      <c r="AD491" s="36" t="s">
        <v>3455</v>
      </c>
      <c r="AE491" s="36" t="s">
        <v>444</v>
      </c>
      <c r="AF491" s="36" t="s">
        <v>131</v>
      </c>
      <c r="AG491" s="36" t="s">
        <v>225</v>
      </c>
      <c r="AH491" s="129">
        <v>43808</v>
      </c>
      <c r="AI491" s="36" t="s">
        <v>547</v>
      </c>
      <c r="AJ491" s="43" t="s">
        <v>84</v>
      </c>
      <c r="AK491" s="44" t="s">
        <v>76</v>
      </c>
      <c r="AL491" s="43" t="s">
        <v>76</v>
      </c>
      <c r="AM491" s="36" t="s">
        <v>76</v>
      </c>
      <c r="AN491" s="43" t="s">
        <v>76</v>
      </c>
      <c r="AO491" s="43" t="s">
        <v>76</v>
      </c>
      <c r="AP491" s="43" t="s">
        <v>76</v>
      </c>
      <c r="AQ491" s="43" t="s">
        <v>76</v>
      </c>
      <c r="AR491" s="36" t="s">
        <v>131</v>
      </c>
      <c r="AS491" s="43" t="s">
        <v>76</v>
      </c>
      <c r="AT491" s="43" t="s">
        <v>76</v>
      </c>
      <c r="AU491" s="44">
        <v>1507803</v>
      </c>
      <c r="AV491" s="44"/>
      <c r="AW491" s="43" t="s">
        <v>76</v>
      </c>
      <c r="AX491" s="43"/>
      <c r="AY491" s="43" t="s">
        <v>76</v>
      </c>
      <c r="AZ491" s="43"/>
      <c r="BA491" s="43" t="s">
        <v>76</v>
      </c>
      <c r="BB491" s="43"/>
      <c r="BC491" s="43" t="s">
        <v>76</v>
      </c>
      <c r="BD491" s="43"/>
      <c r="BE491" s="43" t="s">
        <v>76</v>
      </c>
      <c r="BF491" s="43" t="s">
        <v>76</v>
      </c>
      <c r="BG491" s="43" t="s">
        <v>76</v>
      </c>
      <c r="BH491" s="43" t="s">
        <v>76</v>
      </c>
      <c r="BI491" s="43" t="s">
        <v>76</v>
      </c>
      <c r="BJ491" s="43" t="s">
        <v>76</v>
      </c>
      <c r="BK491" s="43" t="s">
        <v>76</v>
      </c>
      <c r="BL491" s="43" t="s">
        <v>76</v>
      </c>
      <c r="BM491" s="43" t="s">
        <v>76</v>
      </c>
      <c r="BN491" s="36"/>
      <c r="BO491" s="36"/>
      <c r="BP491" s="36"/>
      <c r="BQ491" s="36"/>
    </row>
    <row r="492" spans="1:69" ht="154.5" customHeight="1">
      <c r="A492" s="36"/>
      <c r="B492" s="36" t="s">
        <v>84</v>
      </c>
      <c r="C492" s="80" t="s">
        <v>846</v>
      </c>
      <c r="D492" s="80" t="s">
        <v>1078</v>
      </c>
      <c r="E492" s="109" t="s">
        <v>3456</v>
      </c>
      <c r="F492" s="42">
        <v>2017</v>
      </c>
      <c r="G492" s="146">
        <v>42975</v>
      </c>
      <c r="H492" s="42" t="s">
        <v>2102</v>
      </c>
      <c r="I492" s="36" t="s">
        <v>1843</v>
      </c>
      <c r="J492" s="36" t="s">
        <v>76</v>
      </c>
      <c r="K492" s="42" t="s">
        <v>74</v>
      </c>
      <c r="L492" s="36" t="s">
        <v>91</v>
      </c>
      <c r="M492" s="129">
        <v>42975</v>
      </c>
      <c r="N492" s="85" t="s">
        <v>339</v>
      </c>
      <c r="O492" s="85" t="s">
        <v>76</v>
      </c>
      <c r="P492" s="36" t="s">
        <v>1186</v>
      </c>
      <c r="Q492" s="36" t="s">
        <v>131</v>
      </c>
      <c r="R492" s="36" t="s">
        <v>3457</v>
      </c>
      <c r="S492" s="36" t="s">
        <v>1674</v>
      </c>
      <c r="T492" s="106">
        <v>271036986</v>
      </c>
      <c r="U492" s="107">
        <v>0</v>
      </c>
      <c r="V492" s="106">
        <v>0</v>
      </c>
      <c r="W492" s="211">
        <v>0</v>
      </c>
      <c r="X492" s="145"/>
      <c r="Y492" s="36" t="s">
        <v>1011</v>
      </c>
      <c r="Z492" s="36" t="s">
        <v>1341</v>
      </c>
      <c r="AA492" s="36" t="s">
        <v>1102</v>
      </c>
      <c r="AB492" s="36" t="s">
        <v>1367</v>
      </c>
      <c r="AC492" s="36" t="s">
        <v>1528</v>
      </c>
      <c r="AD492" s="36" t="s">
        <v>3458</v>
      </c>
      <c r="AE492" s="36" t="s">
        <v>2420</v>
      </c>
      <c r="AF492" s="36" t="s">
        <v>131</v>
      </c>
      <c r="AG492" s="36" t="s">
        <v>225</v>
      </c>
      <c r="AH492" s="129">
        <v>44456</v>
      </c>
      <c r="AI492" s="36" t="s">
        <v>547</v>
      </c>
      <c r="AJ492" s="43" t="s">
        <v>84</v>
      </c>
      <c r="AK492" s="44" t="s">
        <v>76</v>
      </c>
      <c r="AL492" s="43" t="s">
        <v>76</v>
      </c>
      <c r="AM492" s="36" t="s">
        <v>76</v>
      </c>
      <c r="AN492" s="43" t="s">
        <v>76</v>
      </c>
      <c r="AO492" s="43" t="s">
        <v>76</v>
      </c>
      <c r="AP492" s="43" t="s">
        <v>76</v>
      </c>
      <c r="AQ492" s="43" t="s">
        <v>76</v>
      </c>
      <c r="AR492" s="36" t="s">
        <v>131</v>
      </c>
      <c r="AS492" s="43" t="s">
        <v>76</v>
      </c>
      <c r="AT492" s="43" t="s">
        <v>76</v>
      </c>
      <c r="AU492" s="43">
        <v>1755604</v>
      </c>
      <c r="AV492" s="43"/>
      <c r="AW492" s="43" t="s">
        <v>76</v>
      </c>
      <c r="AX492" s="43"/>
      <c r="AY492" s="43" t="s">
        <v>76</v>
      </c>
      <c r="AZ492" s="43"/>
      <c r="BA492" s="43" t="s">
        <v>76</v>
      </c>
      <c r="BB492" s="43"/>
      <c r="BC492" s="43" t="s">
        <v>76</v>
      </c>
      <c r="BD492" s="43"/>
      <c r="BE492" s="43" t="s">
        <v>76</v>
      </c>
      <c r="BF492" s="43" t="s">
        <v>76</v>
      </c>
      <c r="BG492" s="43" t="s">
        <v>76</v>
      </c>
      <c r="BH492" s="43" t="s">
        <v>76</v>
      </c>
      <c r="BI492" s="43" t="s">
        <v>76</v>
      </c>
      <c r="BJ492" s="43" t="s">
        <v>76</v>
      </c>
      <c r="BK492" s="43" t="s">
        <v>76</v>
      </c>
      <c r="BL492" s="43" t="s">
        <v>76</v>
      </c>
      <c r="BM492" s="43" t="s">
        <v>76</v>
      </c>
      <c r="BN492" s="36"/>
      <c r="BO492" s="36"/>
      <c r="BP492" s="36"/>
      <c r="BQ492" s="36"/>
    </row>
    <row r="493" spans="1:69" ht="154.5" customHeight="1">
      <c r="A493" s="36"/>
      <c r="B493" s="36" t="s">
        <v>84</v>
      </c>
      <c r="C493" s="80" t="s">
        <v>846</v>
      </c>
      <c r="D493" s="80" t="s">
        <v>1078</v>
      </c>
      <c r="E493" s="109" t="s">
        <v>3459</v>
      </c>
      <c r="F493" s="42">
        <v>2017</v>
      </c>
      <c r="G493" s="146">
        <v>42907</v>
      </c>
      <c r="H493" s="42" t="s">
        <v>513</v>
      </c>
      <c r="I493" s="36" t="s">
        <v>3460</v>
      </c>
      <c r="J493" s="36" t="s">
        <v>76</v>
      </c>
      <c r="K493" s="42" t="s">
        <v>74</v>
      </c>
      <c r="L493" s="36" t="s">
        <v>91</v>
      </c>
      <c r="M493" s="129">
        <v>43005</v>
      </c>
      <c r="N493" s="36" t="s">
        <v>191</v>
      </c>
      <c r="O493" s="85" t="s">
        <v>76</v>
      </c>
      <c r="P493" s="36" t="s">
        <v>1131</v>
      </c>
      <c r="Q493" s="36" t="s">
        <v>131</v>
      </c>
      <c r="R493" s="36" t="s">
        <v>3461</v>
      </c>
      <c r="S493" s="36" t="s">
        <v>3462</v>
      </c>
      <c r="T493" s="106">
        <v>1364746</v>
      </c>
      <c r="U493" s="107">
        <v>0</v>
      </c>
      <c r="V493" s="106">
        <v>0</v>
      </c>
      <c r="W493" s="135">
        <v>0</v>
      </c>
      <c r="X493" s="145"/>
      <c r="Y493" s="36" t="s">
        <v>1011</v>
      </c>
      <c r="Z493" s="36" t="s">
        <v>925</v>
      </c>
      <c r="AA493" s="36" t="s">
        <v>1144</v>
      </c>
      <c r="AB493" s="42" t="s">
        <v>80</v>
      </c>
      <c r="AC493" s="36" t="s">
        <v>81</v>
      </c>
      <c r="AD493" s="36" t="s">
        <v>3463</v>
      </c>
      <c r="AE493" s="36" t="s">
        <v>3464</v>
      </c>
      <c r="AF493" s="36" t="s">
        <v>131</v>
      </c>
      <c r="AG493" s="36" t="s">
        <v>112</v>
      </c>
      <c r="AH493" s="129">
        <v>44412</v>
      </c>
      <c r="AI493" s="36" t="s">
        <v>547</v>
      </c>
      <c r="AJ493" s="43"/>
      <c r="AK493" s="43" t="s">
        <v>76</v>
      </c>
      <c r="AL493" s="43" t="s">
        <v>76</v>
      </c>
      <c r="AM493" s="36" t="s">
        <v>76</v>
      </c>
      <c r="AN493" s="43" t="s">
        <v>76</v>
      </c>
      <c r="AO493" s="43" t="s">
        <v>76</v>
      </c>
      <c r="AP493" s="43" t="s">
        <v>76</v>
      </c>
      <c r="AQ493" s="43" t="s">
        <v>76</v>
      </c>
      <c r="AR493" s="36" t="s">
        <v>131</v>
      </c>
      <c r="AS493" s="44" t="s">
        <v>76</v>
      </c>
      <c r="AT493" s="43" t="s">
        <v>76</v>
      </c>
      <c r="AU493" s="44">
        <v>154589</v>
      </c>
      <c r="AV493" s="44" t="s">
        <v>3465</v>
      </c>
      <c r="AW493" s="43" t="s">
        <v>76</v>
      </c>
      <c r="AX493" s="43" t="s">
        <v>3466</v>
      </c>
      <c r="AY493" s="43" t="s">
        <v>76</v>
      </c>
      <c r="AZ493" s="43" t="s">
        <v>3467</v>
      </c>
      <c r="BA493" s="43" t="s">
        <v>76</v>
      </c>
      <c r="BB493" s="43" t="s">
        <v>3468</v>
      </c>
      <c r="BC493" s="43" t="s">
        <v>76</v>
      </c>
      <c r="BD493" s="43" t="s">
        <v>3469</v>
      </c>
      <c r="BE493" s="43" t="s">
        <v>76</v>
      </c>
      <c r="BF493" s="43" t="s">
        <v>1306</v>
      </c>
      <c r="BG493" s="43" t="s">
        <v>3470</v>
      </c>
      <c r="BH493" s="43">
        <v>154589</v>
      </c>
      <c r="BI493" s="43" t="s">
        <v>76</v>
      </c>
      <c r="BJ493" s="43" t="s">
        <v>76</v>
      </c>
      <c r="BK493" s="43" t="s">
        <v>76</v>
      </c>
      <c r="BL493" s="43" t="s">
        <v>76</v>
      </c>
      <c r="BM493" s="43" t="s">
        <v>76</v>
      </c>
      <c r="BN493" s="36"/>
      <c r="BO493" s="36"/>
      <c r="BP493" s="36"/>
      <c r="BQ493" s="36"/>
    </row>
    <row r="494" spans="1:69" ht="154.5" customHeight="1">
      <c r="A494" s="36"/>
      <c r="B494" s="36" t="s">
        <v>88</v>
      </c>
      <c r="C494" s="80" t="s">
        <v>3471</v>
      </c>
      <c r="D494" s="80" t="s">
        <v>70</v>
      </c>
      <c r="E494" s="109" t="s">
        <v>3472</v>
      </c>
      <c r="F494" s="42">
        <v>2017</v>
      </c>
      <c r="G494" s="146">
        <v>42944</v>
      </c>
      <c r="H494" s="42" t="s">
        <v>3473</v>
      </c>
      <c r="I494" s="36" t="s">
        <v>3437</v>
      </c>
      <c r="J494" s="36" t="s">
        <v>76</v>
      </c>
      <c r="K494" s="42" t="s">
        <v>74</v>
      </c>
      <c r="L494" s="36" t="s">
        <v>141</v>
      </c>
      <c r="M494" s="129">
        <v>42944</v>
      </c>
      <c r="N494" s="85" t="s">
        <v>360</v>
      </c>
      <c r="O494" s="85" t="s">
        <v>76</v>
      </c>
      <c r="P494" s="36" t="s">
        <v>1186</v>
      </c>
      <c r="Q494" s="36" t="s">
        <v>131</v>
      </c>
      <c r="R494" s="36" t="s">
        <v>3474</v>
      </c>
      <c r="S494" s="36" t="s">
        <v>1901</v>
      </c>
      <c r="T494" s="106">
        <v>410877536</v>
      </c>
      <c r="U494" s="107">
        <v>628737469.86000001</v>
      </c>
      <c r="V494" s="106">
        <v>629066968</v>
      </c>
      <c r="W494" s="135">
        <v>0</v>
      </c>
      <c r="X494" s="145" t="s">
        <v>818</v>
      </c>
      <c r="Y494" s="36" t="s">
        <v>1011</v>
      </c>
      <c r="Z494" s="36" t="s">
        <v>1334</v>
      </c>
      <c r="AA494" s="36" t="s">
        <v>1115</v>
      </c>
      <c r="AB494" s="36" t="s">
        <v>100</v>
      </c>
      <c r="AC494" s="36" t="s">
        <v>429</v>
      </c>
      <c r="AD494" s="36" t="s">
        <v>3475</v>
      </c>
      <c r="AE494" s="36" t="s">
        <v>3464</v>
      </c>
      <c r="AF494" s="36" t="s">
        <v>131</v>
      </c>
      <c r="AG494" s="36" t="s">
        <v>225</v>
      </c>
      <c r="AH494" s="129">
        <v>44461</v>
      </c>
      <c r="AI494" s="36" t="s">
        <v>87</v>
      </c>
      <c r="AJ494" s="43" t="s">
        <v>88</v>
      </c>
      <c r="AK494" s="44" t="s">
        <v>76</v>
      </c>
      <c r="AL494" s="44" t="s">
        <v>76</v>
      </c>
      <c r="AM494" s="44" t="s">
        <v>76</v>
      </c>
      <c r="AN494" s="44" t="s">
        <v>76</v>
      </c>
      <c r="AO494" s="44" t="s">
        <v>76</v>
      </c>
      <c r="AP494" s="44" t="s">
        <v>76</v>
      </c>
      <c r="AQ494" s="44" t="s">
        <v>76</v>
      </c>
      <c r="AR494" s="44" t="s">
        <v>76</v>
      </c>
      <c r="AS494" s="44" t="s">
        <v>76</v>
      </c>
      <c r="AT494" s="44" t="s">
        <v>76</v>
      </c>
      <c r="AU494" s="44" t="s">
        <v>76</v>
      </c>
      <c r="AV494" s="44"/>
      <c r="AW494" s="44" t="s">
        <v>76</v>
      </c>
      <c r="AX494" s="44"/>
      <c r="AY494" s="44" t="s">
        <v>76</v>
      </c>
      <c r="AZ494" s="44"/>
      <c r="BA494" s="44" t="s">
        <v>76</v>
      </c>
      <c r="BB494" s="44"/>
      <c r="BC494" s="44" t="s">
        <v>76</v>
      </c>
      <c r="BD494" s="44"/>
      <c r="BE494" s="44" t="s">
        <v>76</v>
      </c>
      <c r="BF494" s="44" t="s">
        <v>76</v>
      </c>
      <c r="BG494" s="44" t="s">
        <v>76</v>
      </c>
      <c r="BH494" s="44" t="s">
        <v>76</v>
      </c>
      <c r="BI494" s="44" t="s">
        <v>76</v>
      </c>
      <c r="BJ494" s="44" t="s">
        <v>76</v>
      </c>
      <c r="BK494" s="44" t="s">
        <v>76</v>
      </c>
      <c r="BL494" s="44" t="s">
        <v>76</v>
      </c>
      <c r="BM494" s="44" t="s">
        <v>76</v>
      </c>
      <c r="BN494" s="36"/>
      <c r="BO494" s="36"/>
      <c r="BP494" s="36"/>
      <c r="BQ494" s="36"/>
    </row>
    <row r="495" spans="1:69" ht="154.5" customHeight="1">
      <c r="A495" s="36"/>
      <c r="B495" s="36" t="s">
        <v>84</v>
      </c>
      <c r="C495" s="80" t="s">
        <v>846</v>
      </c>
      <c r="D495" s="80" t="s">
        <v>1078</v>
      </c>
      <c r="E495" s="109" t="s">
        <v>3476</v>
      </c>
      <c r="F495" s="42">
        <v>2017</v>
      </c>
      <c r="G495" s="146">
        <v>42978</v>
      </c>
      <c r="H495" s="42" t="s">
        <v>3477</v>
      </c>
      <c r="I495" s="36" t="s">
        <v>3478</v>
      </c>
      <c r="J495" s="36" t="s">
        <v>76</v>
      </c>
      <c r="K495" s="42" t="s">
        <v>74</v>
      </c>
      <c r="L495" s="36" t="s">
        <v>91</v>
      </c>
      <c r="M495" s="129">
        <v>42978</v>
      </c>
      <c r="N495" s="85" t="s">
        <v>208</v>
      </c>
      <c r="O495" s="85" t="s">
        <v>76</v>
      </c>
      <c r="P495" s="36" t="s">
        <v>1186</v>
      </c>
      <c r="Q495" s="36" t="s">
        <v>131</v>
      </c>
      <c r="R495" s="36" t="s">
        <v>3479</v>
      </c>
      <c r="S495" s="36" t="s">
        <v>1674</v>
      </c>
      <c r="T495" s="106">
        <v>214926910</v>
      </c>
      <c r="U495" s="107">
        <v>0</v>
      </c>
      <c r="V495" s="106">
        <v>0</v>
      </c>
      <c r="W495" s="135">
        <v>0</v>
      </c>
      <c r="X495" s="145"/>
      <c r="Y495" s="36" t="s">
        <v>1011</v>
      </c>
      <c r="Z495" s="36" t="s">
        <v>1572</v>
      </c>
      <c r="AA495" s="36" t="s">
        <v>1102</v>
      </c>
      <c r="AB495" s="42" t="s">
        <v>80</v>
      </c>
      <c r="AC495" s="36" t="s">
        <v>81</v>
      </c>
      <c r="AD495" s="36" t="s">
        <v>3480</v>
      </c>
      <c r="AE495" s="36" t="s">
        <v>1117</v>
      </c>
      <c r="AF495" s="36" t="s">
        <v>131</v>
      </c>
      <c r="AG495" s="36" t="s">
        <v>112</v>
      </c>
      <c r="AH495" s="129">
        <v>44327</v>
      </c>
      <c r="AI495" s="36" t="s">
        <v>547</v>
      </c>
      <c r="AJ495" s="43"/>
      <c r="AK495" s="44">
        <v>67050313</v>
      </c>
      <c r="AL495" s="43" t="s">
        <v>76</v>
      </c>
      <c r="AM495" s="36" t="s">
        <v>1106</v>
      </c>
      <c r="AN495" s="36" t="s">
        <v>3481</v>
      </c>
      <c r="AO495" s="36" t="s">
        <v>2469</v>
      </c>
      <c r="AP495" s="143">
        <v>44633</v>
      </c>
      <c r="AQ495" s="143">
        <v>44427</v>
      </c>
      <c r="AR495" s="36" t="s">
        <v>131</v>
      </c>
      <c r="AS495" s="208">
        <v>67050313</v>
      </c>
      <c r="AT495" s="36" t="s">
        <v>76</v>
      </c>
      <c r="AU495" s="224">
        <v>2686586</v>
      </c>
      <c r="AV495" s="224"/>
      <c r="AW495" s="36" t="s">
        <v>3482</v>
      </c>
      <c r="AX495" s="36"/>
      <c r="AY495" s="36"/>
      <c r="AZ495" s="36"/>
      <c r="BA495" s="36"/>
      <c r="BB495" s="36"/>
      <c r="BC495" s="36" t="s">
        <v>3483</v>
      </c>
      <c r="BD495" s="36"/>
      <c r="BE495" s="36" t="s">
        <v>3484</v>
      </c>
      <c r="BF495" s="36" t="s">
        <v>1306</v>
      </c>
      <c r="BG495" s="36" t="s">
        <v>3485</v>
      </c>
      <c r="BH495" s="209">
        <v>69736899</v>
      </c>
      <c r="BI495" s="209">
        <v>0</v>
      </c>
      <c r="BJ495" s="209">
        <v>69736899</v>
      </c>
      <c r="BK495" s="143">
        <v>44642</v>
      </c>
      <c r="BL495" s="143">
        <v>44825</v>
      </c>
      <c r="BM495" s="143">
        <v>44715</v>
      </c>
      <c r="BN495" s="36"/>
      <c r="BO495" s="36"/>
      <c r="BP495" s="36"/>
      <c r="BQ495" s="36"/>
    </row>
    <row r="496" spans="1:69" ht="154.5" customHeight="1">
      <c r="A496" s="36"/>
      <c r="B496" s="36" t="s">
        <v>88</v>
      </c>
      <c r="C496" s="80" t="s">
        <v>3486</v>
      </c>
      <c r="D496" s="80" t="s">
        <v>70</v>
      </c>
      <c r="E496" s="109" t="s">
        <v>3487</v>
      </c>
      <c r="F496" s="42">
        <v>2017</v>
      </c>
      <c r="G496" s="146">
        <v>42940</v>
      </c>
      <c r="H496" s="42" t="s">
        <v>3488</v>
      </c>
      <c r="I496" s="36" t="s">
        <v>3489</v>
      </c>
      <c r="J496" s="36" t="s">
        <v>76</v>
      </c>
      <c r="K496" s="42" t="s">
        <v>74</v>
      </c>
      <c r="L496" s="36" t="s">
        <v>91</v>
      </c>
      <c r="M496" s="129">
        <v>42940</v>
      </c>
      <c r="N496" s="85" t="s">
        <v>208</v>
      </c>
      <c r="O496" s="85" t="s">
        <v>76</v>
      </c>
      <c r="P496" s="36" t="s">
        <v>1141</v>
      </c>
      <c r="Q496" s="36" t="s">
        <v>131</v>
      </c>
      <c r="R496" s="36" t="s">
        <v>3490</v>
      </c>
      <c r="S496" s="36" t="s">
        <v>1143</v>
      </c>
      <c r="T496" s="106">
        <v>49613156</v>
      </c>
      <c r="U496" s="107">
        <v>70712830.140000001</v>
      </c>
      <c r="V496" s="106">
        <v>63892740</v>
      </c>
      <c r="W496" s="135">
        <v>0</v>
      </c>
      <c r="X496" s="145" t="s">
        <v>818</v>
      </c>
      <c r="Y496" s="36" t="s">
        <v>1114</v>
      </c>
      <c r="Z496" s="36" t="s">
        <v>1974</v>
      </c>
      <c r="AA496" s="36" t="s">
        <v>1189</v>
      </c>
      <c r="AB496" s="36" t="s">
        <v>100</v>
      </c>
      <c r="AC496" s="36" t="s">
        <v>429</v>
      </c>
      <c r="AD496" s="36" t="s">
        <v>3491</v>
      </c>
      <c r="AE496" s="36" t="s">
        <v>1677</v>
      </c>
      <c r="AF496" s="36" t="s">
        <v>131</v>
      </c>
      <c r="AG496" s="36" t="s">
        <v>225</v>
      </c>
      <c r="AH496" s="129">
        <v>44497</v>
      </c>
      <c r="AI496" s="36" t="s">
        <v>87</v>
      </c>
      <c r="AJ496" s="43" t="s">
        <v>88</v>
      </c>
      <c r="AK496" s="44" t="s">
        <v>76</v>
      </c>
      <c r="AL496" s="44" t="s">
        <v>76</v>
      </c>
      <c r="AM496" s="44" t="s">
        <v>76</v>
      </c>
      <c r="AN496" s="44" t="s">
        <v>76</v>
      </c>
      <c r="AO496" s="44" t="s">
        <v>76</v>
      </c>
      <c r="AP496" s="44" t="s">
        <v>76</v>
      </c>
      <c r="AQ496" s="44" t="s">
        <v>76</v>
      </c>
      <c r="AR496" s="44" t="s">
        <v>76</v>
      </c>
      <c r="AS496" s="44" t="s">
        <v>76</v>
      </c>
      <c r="AT496" s="44" t="s">
        <v>76</v>
      </c>
      <c r="AU496" s="44" t="s">
        <v>76</v>
      </c>
      <c r="AV496" s="44"/>
      <c r="AW496" s="44" t="s">
        <v>76</v>
      </c>
      <c r="AX496" s="44"/>
      <c r="AY496" s="44" t="s">
        <v>76</v>
      </c>
      <c r="AZ496" s="44"/>
      <c r="BA496" s="44" t="s">
        <v>76</v>
      </c>
      <c r="BB496" s="44"/>
      <c r="BC496" s="44" t="s">
        <v>76</v>
      </c>
      <c r="BD496" s="44"/>
      <c r="BE496" s="44" t="s">
        <v>76</v>
      </c>
      <c r="BF496" s="44" t="s">
        <v>76</v>
      </c>
      <c r="BG496" s="44" t="s">
        <v>76</v>
      </c>
      <c r="BH496" s="44" t="s">
        <v>76</v>
      </c>
      <c r="BI496" s="44" t="s">
        <v>76</v>
      </c>
      <c r="BJ496" s="44" t="s">
        <v>76</v>
      </c>
      <c r="BK496" s="44" t="s">
        <v>76</v>
      </c>
      <c r="BL496" s="44" t="s">
        <v>76</v>
      </c>
      <c r="BM496" s="44" t="s">
        <v>76</v>
      </c>
      <c r="BN496" s="36"/>
      <c r="BO496" s="36"/>
      <c r="BP496" s="36"/>
      <c r="BQ496" s="36"/>
    </row>
    <row r="497" spans="1:69" ht="154.5" customHeight="1">
      <c r="A497" s="36"/>
      <c r="B497" s="36" t="s">
        <v>88</v>
      </c>
      <c r="C497" s="80" t="s">
        <v>3492</v>
      </c>
      <c r="D497" s="80" t="s">
        <v>70</v>
      </c>
      <c r="E497" s="109" t="s">
        <v>3493</v>
      </c>
      <c r="F497" s="42">
        <v>2018</v>
      </c>
      <c r="G497" s="146">
        <v>43160</v>
      </c>
      <c r="H497" s="42" t="s">
        <v>3494</v>
      </c>
      <c r="I497" s="36" t="s">
        <v>1338</v>
      </c>
      <c r="J497" s="36" t="s">
        <v>76</v>
      </c>
      <c r="K497" s="42" t="s">
        <v>74</v>
      </c>
      <c r="L497" s="36" t="s">
        <v>141</v>
      </c>
      <c r="M497" s="129">
        <v>43159</v>
      </c>
      <c r="N497" s="85" t="s">
        <v>208</v>
      </c>
      <c r="O497" s="85" t="s">
        <v>76</v>
      </c>
      <c r="P497" s="36" t="s">
        <v>1186</v>
      </c>
      <c r="Q497" s="36" t="s">
        <v>131</v>
      </c>
      <c r="R497" s="36" t="s">
        <v>3495</v>
      </c>
      <c r="S497" s="36" t="s">
        <v>2537</v>
      </c>
      <c r="T497" s="106">
        <v>445307940</v>
      </c>
      <c r="U497" s="107">
        <v>661200000</v>
      </c>
      <c r="V497" s="106">
        <v>0</v>
      </c>
      <c r="W497" s="108">
        <v>165300000</v>
      </c>
      <c r="X497" s="145" t="s">
        <v>254</v>
      </c>
      <c r="Y497" s="36" t="s">
        <v>1114</v>
      </c>
      <c r="Z497" s="36" t="s">
        <v>279</v>
      </c>
      <c r="AA497" s="36" t="s">
        <v>279</v>
      </c>
      <c r="AB497" s="36" t="s">
        <v>100</v>
      </c>
      <c r="AC497" s="36" t="s">
        <v>429</v>
      </c>
      <c r="AD497" s="36" t="s">
        <v>2135</v>
      </c>
      <c r="AE497" s="36" t="s">
        <v>2390</v>
      </c>
      <c r="AF497" s="36" t="s">
        <v>131</v>
      </c>
      <c r="AG497" s="36" t="s">
        <v>112</v>
      </c>
      <c r="AH497" s="129">
        <v>44897</v>
      </c>
      <c r="AI497" s="36" t="s">
        <v>87</v>
      </c>
      <c r="AJ497" s="43" t="s">
        <v>88</v>
      </c>
      <c r="AK497" s="44" t="s">
        <v>76</v>
      </c>
      <c r="AL497" s="43"/>
      <c r="AM497" s="36"/>
      <c r="AN497" s="36"/>
      <c r="AO497" s="36"/>
      <c r="AP497" s="143"/>
      <c r="AQ497" s="143"/>
      <c r="AR497" s="36"/>
      <c r="AS497" s="36"/>
      <c r="AT497" s="36"/>
      <c r="AU497" s="44"/>
      <c r="AV497" s="44"/>
      <c r="AW497" s="36"/>
      <c r="AX497" s="36"/>
      <c r="AY497" s="36"/>
      <c r="AZ497" s="36"/>
      <c r="BA497" s="36"/>
      <c r="BB497" s="36"/>
      <c r="BC497" s="36"/>
      <c r="BD497" s="36"/>
      <c r="BE497" s="36"/>
      <c r="BF497" s="36"/>
      <c r="BG497" s="36"/>
      <c r="BH497" s="36"/>
      <c r="BI497" s="36"/>
      <c r="BJ497" s="36"/>
      <c r="BK497" s="36"/>
      <c r="BL497" s="36"/>
      <c r="BM497" s="36"/>
      <c r="BN497" s="36"/>
      <c r="BO497" s="36"/>
      <c r="BP497" s="36"/>
      <c r="BQ497" s="36"/>
    </row>
    <row r="498" spans="1:69" ht="154.5" customHeight="1">
      <c r="A498" s="36"/>
      <c r="B498" s="36" t="s">
        <v>88</v>
      </c>
      <c r="C498" s="80" t="s">
        <v>3496</v>
      </c>
      <c r="D498" s="80" t="s">
        <v>70</v>
      </c>
      <c r="E498" s="109" t="s">
        <v>3497</v>
      </c>
      <c r="F498" s="42">
        <v>2017</v>
      </c>
      <c r="G498" s="146">
        <v>42888</v>
      </c>
      <c r="H498" s="42" t="s">
        <v>3498</v>
      </c>
      <c r="I498" s="36" t="s">
        <v>3269</v>
      </c>
      <c r="J498" s="36" t="s">
        <v>76</v>
      </c>
      <c r="K498" s="42" t="s">
        <v>74</v>
      </c>
      <c r="L498" s="36" t="s">
        <v>91</v>
      </c>
      <c r="M498" s="129">
        <v>42888</v>
      </c>
      <c r="N498" s="85" t="s">
        <v>339</v>
      </c>
      <c r="O498" s="85" t="s">
        <v>76</v>
      </c>
      <c r="P498" s="36" t="s">
        <v>1752</v>
      </c>
      <c r="Q498" s="36" t="s">
        <v>131</v>
      </c>
      <c r="R498" s="36" t="s">
        <v>3499</v>
      </c>
      <c r="S498" s="36" t="s">
        <v>3500</v>
      </c>
      <c r="T498" s="106">
        <v>100000000</v>
      </c>
      <c r="U498" s="107">
        <v>140850130.96000001</v>
      </c>
      <c r="V498" s="106">
        <v>0</v>
      </c>
      <c r="W498" s="108">
        <v>128102040</v>
      </c>
      <c r="X498" s="145" t="s">
        <v>254</v>
      </c>
      <c r="Y498" s="36" t="s">
        <v>1011</v>
      </c>
      <c r="Z498" s="36" t="s">
        <v>1189</v>
      </c>
      <c r="AA498" s="36" t="s">
        <v>3501</v>
      </c>
      <c r="AB498" s="36" t="s">
        <v>1367</v>
      </c>
      <c r="AC498" s="36" t="s">
        <v>1528</v>
      </c>
      <c r="AD498" s="36" t="s">
        <v>3502</v>
      </c>
      <c r="AE498" s="36" t="s">
        <v>3503</v>
      </c>
      <c r="AF498" s="36" t="s">
        <v>131</v>
      </c>
      <c r="AG498" s="36" t="s">
        <v>112</v>
      </c>
      <c r="AH498" s="129">
        <v>45197</v>
      </c>
      <c r="AI498" s="36" t="s">
        <v>547</v>
      </c>
      <c r="AJ498" s="43" t="s">
        <v>88</v>
      </c>
      <c r="AK498" s="44">
        <v>31130732</v>
      </c>
      <c r="AL498" s="44">
        <v>31130732</v>
      </c>
      <c r="AM498" s="44" t="s">
        <v>3504</v>
      </c>
      <c r="AN498" s="44" t="s">
        <v>3504</v>
      </c>
      <c r="AO498" s="44" t="s">
        <v>3505</v>
      </c>
      <c r="AP498" s="44"/>
      <c r="AQ498" s="44" t="s">
        <v>3506</v>
      </c>
      <c r="AR498" s="44" t="s">
        <v>3506</v>
      </c>
      <c r="AS498" s="44">
        <v>33856932</v>
      </c>
      <c r="AT498" s="44" t="s">
        <v>76</v>
      </c>
      <c r="AU498" s="44" t="s">
        <v>76</v>
      </c>
      <c r="AV498" s="44"/>
      <c r="AW498" s="44">
        <v>2025003707</v>
      </c>
      <c r="AX498" s="44"/>
      <c r="AY498" s="44" t="s">
        <v>3507</v>
      </c>
      <c r="AZ498" s="44"/>
      <c r="BA498" s="44" t="s">
        <v>3508</v>
      </c>
      <c r="BB498" s="207" t="s">
        <v>76</v>
      </c>
      <c r="BC498" s="44">
        <v>2025004512</v>
      </c>
      <c r="BD498" s="44" t="s">
        <v>76</v>
      </c>
      <c r="BE498" s="44">
        <v>2025010311</v>
      </c>
      <c r="BF498" s="44" t="s">
        <v>1306</v>
      </c>
      <c r="BG498" s="44" t="s">
        <v>3498</v>
      </c>
      <c r="BH498" s="44">
        <v>31130732</v>
      </c>
      <c r="BI498" s="44" t="s">
        <v>76</v>
      </c>
      <c r="BJ498" s="44" t="s">
        <v>76</v>
      </c>
      <c r="BK498" s="44">
        <v>31130732</v>
      </c>
      <c r="BL498" s="44" t="s">
        <v>76</v>
      </c>
      <c r="BM498" s="44" t="s">
        <v>76</v>
      </c>
      <c r="BN498" s="36"/>
      <c r="BO498" s="36"/>
      <c r="BP498" s="36"/>
      <c r="BQ498" s="36"/>
    </row>
    <row r="499" spans="1:69" ht="154.5" customHeight="1">
      <c r="A499" s="36"/>
      <c r="B499" s="36" t="s">
        <v>88</v>
      </c>
      <c r="C499" s="80" t="s">
        <v>3509</v>
      </c>
      <c r="D499" s="80" t="s">
        <v>1078</v>
      </c>
      <c r="E499" s="109" t="s">
        <v>3510</v>
      </c>
      <c r="F499" s="42">
        <v>2017</v>
      </c>
      <c r="G499" s="146">
        <v>42979</v>
      </c>
      <c r="H499" s="42" t="s">
        <v>3511</v>
      </c>
      <c r="I499" s="36" t="s">
        <v>3512</v>
      </c>
      <c r="J499" s="36" t="s">
        <v>76</v>
      </c>
      <c r="K499" s="42" t="s">
        <v>74</v>
      </c>
      <c r="L499" s="36" t="s">
        <v>91</v>
      </c>
      <c r="M499" s="129">
        <v>42130</v>
      </c>
      <c r="N499" s="85" t="s">
        <v>360</v>
      </c>
      <c r="O499" s="85" t="s">
        <v>76</v>
      </c>
      <c r="P499" s="36" t="s">
        <v>1506</v>
      </c>
      <c r="Q499" s="36" t="s">
        <v>131</v>
      </c>
      <c r="R499" s="36" t="s">
        <v>3513</v>
      </c>
      <c r="S499" s="36" t="s">
        <v>3514</v>
      </c>
      <c r="T499" s="106">
        <v>60000000</v>
      </c>
      <c r="U499" s="107">
        <v>0</v>
      </c>
      <c r="V499" s="106">
        <v>0</v>
      </c>
      <c r="W499" s="211">
        <v>0</v>
      </c>
      <c r="X499" s="145"/>
      <c r="Y499" s="36" t="s">
        <v>1011</v>
      </c>
      <c r="Z499" s="36" t="s">
        <v>925</v>
      </c>
      <c r="AA499" s="36" t="s">
        <v>1133</v>
      </c>
      <c r="AB499" s="36" t="s">
        <v>1367</v>
      </c>
      <c r="AC499" s="36" t="s">
        <v>1528</v>
      </c>
      <c r="AD499" s="36" t="s">
        <v>2259</v>
      </c>
      <c r="AE499" s="36" t="s">
        <v>1117</v>
      </c>
      <c r="AF499" s="36" t="s">
        <v>131</v>
      </c>
      <c r="AG499" s="36" t="s">
        <v>225</v>
      </c>
      <c r="AH499" s="129">
        <v>43634</v>
      </c>
      <c r="AI499" s="36" t="s">
        <v>547</v>
      </c>
      <c r="AJ499" s="43" t="s">
        <v>84</v>
      </c>
      <c r="AK499" s="44" t="s">
        <v>76</v>
      </c>
      <c r="AL499" s="43" t="s">
        <v>76</v>
      </c>
      <c r="AM499" s="36"/>
      <c r="AN499" s="43" t="s">
        <v>76</v>
      </c>
      <c r="AO499" s="43" t="s">
        <v>76</v>
      </c>
      <c r="AP499" s="43" t="s">
        <v>76</v>
      </c>
      <c r="AQ499" s="43" t="s">
        <v>76</v>
      </c>
      <c r="AR499" s="36" t="s">
        <v>131</v>
      </c>
      <c r="AS499" s="43" t="s">
        <v>76</v>
      </c>
      <c r="AT499" s="43" t="s">
        <v>76</v>
      </c>
      <c r="AU499" s="44">
        <v>2400000</v>
      </c>
      <c r="AV499" s="44"/>
      <c r="AW499" s="43" t="s">
        <v>76</v>
      </c>
      <c r="AX499" s="43"/>
      <c r="AY499" s="43" t="s">
        <v>76</v>
      </c>
      <c r="AZ499" s="43"/>
      <c r="BA499" s="43" t="s">
        <v>76</v>
      </c>
      <c r="BB499" s="43"/>
      <c r="BC499" s="43" t="s">
        <v>76</v>
      </c>
      <c r="BD499" s="43"/>
      <c r="BE499" s="43" t="s">
        <v>76</v>
      </c>
      <c r="BF499" s="43" t="s">
        <v>76</v>
      </c>
      <c r="BG499" s="43" t="s">
        <v>76</v>
      </c>
      <c r="BH499" s="43" t="s">
        <v>76</v>
      </c>
      <c r="BI499" s="43" t="s">
        <v>76</v>
      </c>
      <c r="BJ499" s="43" t="s">
        <v>76</v>
      </c>
      <c r="BK499" s="43" t="s">
        <v>76</v>
      </c>
      <c r="BL499" s="43" t="s">
        <v>76</v>
      </c>
      <c r="BM499" s="43" t="s">
        <v>76</v>
      </c>
      <c r="BN499" s="36"/>
      <c r="BO499" s="36"/>
      <c r="BP499" s="36"/>
      <c r="BQ499" s="36"/>
    </row>
    <row r="500" spans="1:69" ht="154.5" customHeight="1">
      <c r="A500" s="36"/>
      <c r="B500" s="36" t="s">
        <v>84</v>
      </c>
      <c r="C500" s="80" t="s">
        <v>846</v>
      </c>
      <c r="D500" s="80" t="s">
        <v>1078</v>
      </c>
      <c r="E500" s="109" t="s">
        <v>3515</v>
      </c>
      <c r="F500" s="42">
        <v>2014</v>
      </c>
      <c r="G500" s="146">
        <v>41830</v>
      </c>
      <c r="H500" s="42" t="s">
        <v>3516</v>
      </c>
      <c r="I500" s="36" t="s">
        <v>3517</v>
      </c>
      <c r="J500" s="36" t="s">
        <v>1972</v>
      </c>
      <c r="K500" s="42" t="s">
        <v>74</v>
      </c>
      <c r="L500" s="36" t="s">
        <v>141</v>
      </c>
      <c r="M500" s="129">
        <v>38176</v>
      </c>
      <c r="N500" s="36" t="s">
        <v>191</v>
      </c>
      <c r="O500" s="85" t="s">
        <v>76</v>
      </c>
      <c r="P500" s="36" t="s">
        <v>1752</v>
      </c>
      <c r="Q500" s="36" t="s">
        <v>131</v>
      </c>
      <c r="R500" s="36" t="s">
        <v>3518</v>
      </c>
      <c r="S500" s="36" t="s">
        <v>1873</v>
      </c>
      <c r="T500" s="106">
        <v>168837347</v>
      </c>
      <c r="U500" s="107">
        <v>0</v>
      </c>
      <c r="V500" s="106">
        <v>0</v>
      </c>
      <c r="W500" s="135">
        <v>0</v>
      </c>
      <c r="X500" s="145"/>
      <c r="Y500" s="36" t="s">
        <v>1011</v>
      </c>
      <c r="Z500" s="36" t="s">
        <v>925</v>
      </c>
      <c r="AA500" s="36" t="s">
        <v>1997</v>
      </c>
      <c r="AB500" s="36" t="s">
        <v>130</v>
      </c>
      <c r="AC500" s="36" t="s">
        <v>95</v>
      </c>
      <c r="AD500" s="36" t="s">
        <v>1294</v>
      </c>
      <c r="AE500" s="36" t="s">
        <v>1105</v>
      </c>
      <c r="AF500" s="36" t="s">
        <v>131</v>
      </c>
      <c r="AG500" s="36" t="s">
        <v>225</v>
      </c>
      <c r="AH500" s="129">
        <v>44036</v>
      </c>
      <c r="AI500" s="36" t="s">
        <v>547</v>
      </c>
      <c r="AJ500" s="43"/>
      <c r="AK500" s="44" t="s">
        <v>76</v>
      </c>
      <c r="AL500" s="43" t="s">
        <v>76</v>
      </c>
      <c r="AM500" s="36" t="s">
        <v>76</v>
      </c>
      <c r="AN500" s="43" t="s">
        <v>76</v>
      </c>
      <c r="AO500" s="43" t="s">
        <v>76</v>
      </c>
      <c r="AP500" s="43" t="s">
        <v>76</v>
      </c>
      <c r="AQ500" s="43" t="s">
        <v>76</v>
      </c>
      <c r="AR500" s="36" t="s">
        <v>131</v>
      </c>
      <c r="AS500" s="43" t="s">
        <v>76</v>
      </c>
      <c r="AT500" s="43" t="s">
        <v>2564</v>
      </c>
      <c r="AU500" s="43" t="s">
        <v>76</v>
      </c>
      <c r="AV500" s="43"/>
      <c r="AW500" s="43" t="s">
        <v>76</v>
      </c>
      <c r="AX500" s="43"/>
      <c r="AY500" s="43" t="s">
        <v>76</v>
      </c>
      <c r="AZ500" s="43"/>
      <c r="BA500" s="43" t="s">
        <v>76</v>
      </c>
      <c r="BB500" s="43"/>
      <c r="BC500" s="43" t="s">
        <v>76</v>
      </c>
      <c r="BD500" s="43"/>
      <c r="BE500" s="43" t="s">
        <v>76</v>
      </c>
      <c r="BF500" s="43" t="s">
        <v>76</v>
      </c>
      <c r="BG500" s="43" t="s">
        <v>76</v>
      </c>
      <c r="BH500" s="43" t="s">
        <v>76</v>
      </c>
      <c r="BI500" s="43" t="s">
        <v>76</v>
      </c>
      <c r="BJ500" s="43" t="s">
        <v>76</v>
      </c>
      <c r="BK500" s="43" t="s">
        <v>76</v>
      </c>
      <c r="BL500" s="43" t="s">
        <v>76</v>
      </c>
      <c r="BM500" s="43" t="s">
        <v>76</v>
      </c>
      <c r="BN500" s="36"/>
      <c r="BO500" s="36"/>
      <c r="BP500" s="36"/>
      <c r="BQ500" s="36"/>
    </row>
    <row r="501" spans="1:69" ht="154.5" customHeight="1">
      <c r="A501" s="36"/>
      <c r="B501" s="36" t="s">
        <v>84</v>
      </c>
      <c r="C501" s="80" t="s">
        <v>846</v>
      </c>
      <c r="D501" s="80" t="s">
        <v>70</v>
      </c>
      <c r="E501" s="109" t="s">
        <v>3519</v>
      </c>
      <c r="F501" s="42">
        <v>2017</v>
      </c>
      <c r="G501" s="146">
        <v>42828</v>
      </c>
      <c r="H501" s="42" t="s">
        <v>3520</v>
      </c>
      <c r="I501" s="36" t="s">
        <v>3520</v>
      </c>
      <c r="J501" s="36" t="s">
        <v>76</v>
      </c>
      <c r="K501" s="42" t="s">
        <v>74</v>
      </c>
      <c r="L501" s="36" t="s">
        <v>75</v>
      </c>
      <c r="M501" s="129">
        <v>42822</v>
      </c>
      <c r="N501" s="85" t="s">
        <v>208</v>
      </c>
      <c r="O501" s="85" t="s">
        <v>76</v>
      </c>
      <c r="P501" s="36" t="s">
        <v>1777</v>
      </c>
      <c r="Q501" s="36" t="s">
        <v>131</v>
      </c>
      <c r="R501" s="36" t="s">
        <v>3521</v>
      </c>
      <c r="S501" s="36" t="s">
        <v>1333</v>
      </c>
      <c r="T501" s="106">
        <v>0</v>
      </c>
      <c r="U501" s="107">
        <v>0</v>
      </c>
      <c r="V501" s="106">
        <v>0</v>
      </c>
      <c r="W501" s="135">
        <v>0</v>
      </c>
      <c r="X501" s="145"/>
      <c r="Y501" s="36" t="s">
        <v>1011</v>
      </c>
      <c r="Z501" s="36" t="s">
        <v>1189</v>
      </c>
      <c r="AA501" s="36" t="s">
        <v>2248</v>
      </c>
      <c r="AB501" s="36" t="s">
        <v>100</v>
      </c>
      <c r="AC501" s="36" t="s">
        <v>429</v>
      </c>
      <c r="AD501" s="36" t="s">
        <v>3522</v>
      </c>
      <c r="AE501" s="36" t="s">
        <v>3523</v>
      </c>
      <c r="AF501" s="36" t="s">
        <v>131</v>
      </c>
      <c r="AG501" s="36" t="s">
        <v>112</v>
      </c>
      <c r="AH501" s="129">
        <v>43705</v>
      </c>
      <c r="AI501" s="36" t="s">
        <v>547</v>
      </c>
      <c r="AJ501" s="43" t="s">
        <v>84</v>
      </c>
      <c r="AK501" s="44" t="s">
        <v>76</v>
      </c>
      <c r="AL501" s="43" t="s">
        <v>76</v>
      </c>
      <c r="AM501" s="36" t="s">
        <v>132</v>
      </c>
      <c r="AN501" s="36" t="s">
        <v>76</v>
      </c>
      <c r="AO501" s="36" t="s">
        <v>76</v>
      </c>
      <c r="AP501" s="143" t="s">
        <v>76</v>
      </c>
      <c r="AQ501" s="143" t="s">
        <v>76</v>
      </c>
      <c r="AR501" s="36"/>
      <c r="AS501" s="43" t="s">
        <v>76</v>
      </c>
      <c r="AT501" s="43" t="s">
        <v>76</v>
      </c>
      <c r="AU501" s="43" t="s">
        <v>76</v>
      </c>
      <c r="AV501" s="43"/>
      <c r="AW501" s="43" t="s">
        <v>76</v>
      </c>
      <c r="AX501" s="43"/>
      <c r="AY501" s="43" t="s">
        <v>76</v>
      </c>
      <c r="AZ501" s="43"/>
      <c r="BA501" s="43" t="s">
        <v>76</v>
      </c>
      <c r="BB501" s="43"/>
      <c r="BC501" s="43" t="s">
        <v>76</v>
      </c>
      <c r="BD501" s="43"/>
      <c r="BE501" s="43" t="s">
        <v>76</v>
      </c>
      <c r="BF501" s="43" t="s">
        <v>76</v>
      </c>
      <c r="BG501" s="43" t="s">
        <v>76</v>
      </c>
      <c r="BH501" s="43" t="s">
        <v>76</v>
      </c>
      <c r="BI501" s="43" t="s">
        <v>76</v>
      </c>
      <c r="BJ501" s="43" t="s">
        <v>76</v>
      </c>
      <c r="BK501" s="43" t="s">
        <v>76</v>
      </c>
      <c r="BL501" s="43" t="s">
        <v>76</v>
      </c>
      <c r="BM501" s="43" t="s">
        <v>76</v>
      </c>
      <c r="BN501" s="36"/>
      <c r="BO501" s="36"/>
      <c r="BP501" s="36"/>
      <c r="BQ501" s="36"/>
    </row>
    <row r="502" spans="1:69" ht="154.5" customHeight="1">
      <c r="A502" s="36"/>
      <c r="B502" s="36" t="s">
        <v>88</v>
      </c>
      <c r="C502" s="80" t="s">
        <v>3524</v>
      </c>
      <c r="D502" s="80" t="s">
        <v>70</v>
      </c>
      <c r="E502" s="109" t="s">
        <v>3525</v>
      </c>
      <c r="F502" s="42">
        <v>2018</v>
      </c>
      <c r="G502" s="146">
        <v>43196</v>
      </c>
      <c r="H502" s="42" t="s">
        <v>3526</v>
      </c>
      <c r="I502" s="36" t="s">
        <v>3527</v>
      </c>
      <c r="J502" s="36" t="s">
        <v>76</v>
      </c>
      <c r="K502" s="42" t="s">
        <v>74</v>
      </c>
      <c r="L502" s="36" t="s">
        <v>331</v>
      </c>
      <c r="M502" s="129">
        <v>43255</v>
      </c>
      <c r="N502" s="85" t="s">
        <v>339</v>
      </c>
      <c r="O502" s="125">
        <v>0.3</v>
      </c>
      <c r="P502" s="36" t="s">
        <v>3528</v>
      </c>
      <c r="Q502" s="36" t="s">
        <v>131</v>
      </c>
      <c r="R502" s="36" t="s">
        <v>3529</v>
      </c>
      <c r="S502" s="36" t="s">
        <v>3530</v>
      </c>
      <c r="T502" s="106">
        <v>360000000</v>
      </c>
      <c r="U502" s="107">
        <v>470157240.88</v>
      </c>
      <c r="V502" s="106">
        <v>127446859</v>
      </c>
      <c r="W502" s="135">
        <v>0</v>
      </c>
      <c r="X502" s="145" t="s">
        <v>818</v>
      </c>
      <c r="Y502" s="36" t="s">
        <v>1114</v>
      </c>
      <c r="Z502" s="36" t="s">
        <v>1974</v>
      </c>
      <c r="AA502" s="36" t="s">
        <v>1974</v>
      </c>
      <c r="AB502" s="36" t="s">
        <v>100</v>
      </c>
      <c r="AC502" s="36" t="s">
        <v>429</v>
      </c>
      <c r="AD502" s="36" t="s">
        <v>3531</v>
      </c>
      <c r="AE502" s="36" t="s">
        <v>1945</v>
      </c>
      <c r="AF502" s="36" t="s">
        <v>131</v>
      </c>
      <c r="AG502" s="36" t="s">
        <v>85</v>
      </c>
      <c r="AH502" s="129"/>
      <c r="AI502" s="36" t="s">
        <v>87</v>
      </c>
      <c r="AJ502" s="43" t="s">
        <v>88</v>
      </c>
      <c r="AK502" s="44" t="s">
        <v>76</v>
      </c>
      <c r="AL502" s="44" t="s">
        <v>76</v>
      </c>
      <c r="AM502" s="44" t="s">
        <v>76</v>
      </c>
      <c r="AN502" s="44" t="s">
        <v>76</v>
      </c>
      <c r="AO502" s="44" t="s">
        <v>76</v>
      </c>
      <c r="AP502" s="44" t="s">
        <v>76</v>
      </c>
      <c r="AQ502" s="44" t="s">
        <v>76</v>
      </c>
      <c r="AR502" s="44" t="s">
        <v>76</v>
      </c>
      <c r="AS502" s="44" t="s">
        <v>76</v>
      </c>
      <c r="AT502" s="44" t="s">
        <v>76</v>
      </c>
      <c r="AU502" s="44" t="s">
        <v>76</v>
      </c>
      <c r="AV502" s="44"/>
      <c r="AW502" s="44" t="s">
        <v>76</v>
      </c>
      <c r="AX502" s="44"/>
      <c r="AY502" s="44" t="s">
        <v>76</v>
      </c>
      <c r="AZ502" s="44"/>
      <c r="BA502" s="44" t="s">
        <v>76</v>
      </c>
      <c r="BB502" s="44"/>
      <c r="BC502" s="44" t="s">
        <v>76</v>
      </c>
      <c r="BD502" s="44"/>
      <c r="BE502" s="44" t="s">
        <v>76</v>
      </c>
      <c r="BF502" s="44" t="s">
        <v>76</v>
      </c>
      <c r="BG502" s="44" t="s">
        <v>76</v>
      </c>
      <c r="BH502" s="44" t="s">
        <v>76</v>
      </c>
      <c r="BI502" s="44" t="s">
        <v>76</v>
      </c>
      <c r="BJ502" s="44" t="s">
        <v>76</v>
      </c>
      <c r="BK502" s="44" t="s">
        <v>76</v>
      </c>
      <c r="BL502" s="44" t="s">
        <v>76</v>
      </c>
      <c r="BM502" s="44" t="s">
        <v>76</v>
      </c>
      <c r="BN502" s="36"/>
      <c r="BO502" s="36"/>
      <c r="BP502" s="36"/>
      <c r="BQ502" s="36"/>
    </row>
    <row r="503" spans="1:69" ht="154.5" customHeight="1">
      <c r="A503" s="36"/>
      <c r="B503" s="36" t="s">
        <v>84</v>
      </c>
      <c r="C503" s="80" t="s">
        <v>846</v>
      </c>
      <c r="D503" s="80" t="s">
        <v>1078</v>
      </c>
      <c r="E503" s="109" t="s">
        <v>3532</v>
      </c>
      <c r="F503" s="42">
        <v>2018</v>
      </c>
      <c r="G503" s="146">
        <v>43143</v>
      </c>
      <c r="H503" s="42" t="s">
        <v>3533</v>
      </c>
      <c r="I503" s="36" t="s">
        <v>2356</v>
      </c>
      <c r="J503" s="36" t="s">
        <v>76</v>
      </c>
      <c r="K503" s="42" t="s">
        <v>74</v>
      </c>
      <c r="L503" s="36" t="s">
        <v>141</v>
      </c>
      <c r="M503" s="129">
        <v>43140</v>
      </c>
      <c r="N503" s="85" t="s">
        <v>339</v>
      </c>
      <c r="O503" s="85" t="s">
        <v>76</v>
      </c>
      <c r="P503" s="36" t="s">
        <v>1186</v>
      </c>
      <c r="Q503" s="36" t="s">
        <v>131</v>
      </c>
      <c r="R503" s="36" t="s">
        <v>3534</v>
      </c>
      <c r="S503" s="36" t="s">
        <v>3535</v>
      </c>
      <c r="T503" s="106">
        <v>2744035012</v>
      </c>
      <c r="U503" s="107">
        <v>0</v>
      </c>
      <c r="V503" s="106">
        <v>0</v>
      </c>
      <c r="W503" s="211">
        <v>0</v>
      </c>
      <c r="X503" s="145"/>
      <c r="Y503" s="36" t="s">
        <v>1011</v>
      </c>
      <c r="Z503" s="36" t="s">
        <v>279</v>
      </c>
      <c r="AA503" s="36" t="s">
        <v>1102</v>
      </c>
      <c r="AB503" s="36" t="s">
        <v>1367</v>
      </c>
      <c r="AC503" s="36" t="s">
        <v>1528</v>
      </c>
      <c r="AD503" s="36" t="s">
        <v>3536</v>
      </c>
      <c r="AE503" s="36" t="s">
        <v>1677</v>
      </c>
      <c r="AF503" s="36" t="s">
        <v>131</v>
      </c>
      <c r="AG503" s="36" t="s">
        <v>225</v>
      </c>
      <c r="AH503" s="129">
        <v>43707</v>
      </c>
      <c r="AI503" s="36" t="s">
        <v>547</v>
      </c>
      <c r="AJ503" s="43" t="s">
        <v>84</v>
      </c>
      <c r="AK503" s="44" t="s">
        <v>76</v>
      </c>
      <c r="AL503" s="43" t="s">
        <v>76</v>
      </c>
      <c r="AM503" s="36" t="s">
        <v>76</v>
      </c>
      <c r="AN503" s="43" t="s">
        <v>76</v>
      </c>
      <c r="AO503" s="43" t="s">
        <v>76</v>
      </c>
      <c r="AP503" s="43" t="s">
        <v>76</v>
      </c>
      <c r="AQ503" s="43" t="s">
        <v>76</v>
      </c>
      <c r="AR503" s="36" t="s">
        <v>131</v>
      </c>
      <c r="AS503" s="43" t="s">
        <v>76</v>
      </c>
      <c r="AT503" s="43" t="s">
        <v>3537</v>
      </c>
      <c r="AU503" s="43" t="s">
        <v>76</v>
      </c>
      <c r="AV503" s="43"/>
      <c r="AW503" s="43" t="s">
        <v>76</v>
      </c>
      <c r="AX503" s="43"/>
      <c r="AY503" s="43" t="s">
        <v>76</v>
      </c>
      <c r="AZ503" s="43"/>
      <c r="BA503" s="43" t="s">
        <v>76</v>
      </c>
      <c r="BB503" s="43"/>
      <c r="BC503" s="43" t="s">
        <v>76</v>
      </c>
      <c r="BD503" s="43"/>
      <c r="BE503" s="43" t="s">
        <v>76</v>
      </c>
      <c r="BF503" s="43" t="s">
        <v>76</v>
      </c>
      <c r="BG503" s="43" t="s">
        <v>76</v>
      </c>
      <c r="BH503" s="43" t="s">
        <v>76</v>
      </c>
      <c r="BI503" s="43" t="s">
        <v>76</v>
      </c>
      <c r="BJ503" s="43" t="s">
        <v>76</v>
      </c>
      <c r="BK503" s="43" t="s">
        <v>76</v>
      </c>
      <c r="BL503" s="43" t="s">
        <v>76</v>
      </c>
      <c r="BM503" s="43" t="s">
        <v>76</v>
      </c>
      <c r="BN503" s="36"/>
      <c r="BO503" s="36"/>
      <c r="BP503" s="36"/>
      <c r="BQ503" s="36"/>
    </row>
    <row r="504" spans="1:69" ht="154.5" customHeight="1">
      <c r="A504" s="36"/>
      <c r="B504" s="36" t="s">
        <v>84</v>
      </c>
      <c r="C504" s="80" t="s">
        <v>846</v>
      </c>
      <c r="D504" s="80" t="s">
        <v>70</v>
      </c>
      <c r="E504" s="109" t="s">
        <v>3538</v>
      </c>
      <c r="F504" s="42">
        <v>2016</v>
      </c>
      <c r="G504" s="146">
        <v>42633</v>
      </c>
      <c r="H504" s="42" t="s">
        <v>3539</v>
      </c>
      <c r="I504" s="36" t="s">
        <v>866</v>
      </c>
      <c r="J504" s="36" t="s">
        <v>76</v>
      </c>
      <c r="K504" s="42" t="s">
        <v>74</v>
      </c>
      <c r="L504" s="36" t="s">
        <v>91</v>
      </c>
      <c r="M504" s="129">
        <v>42614</v>
      </c>
      <c r="N504" s="85" t="s">
        <v>339</v>
      </c>
      <c r="O504" s="85" t="s">
        <v>76</v>
      </c>
      <c r="P504" s="36" t="s">
        <v>1131</v>
      </c>
      <c r="Q504" s="36" t="s">
        <v>131</v>
      </c>
      <c r="R504" s="36" t="s">
        <v>3540</v>
      </c>
      <c r="S504" s="36" t="s">
        <v>1066</v>
      </c>
      <c r="T504" s="106">
        <v>32000000</v>
      </c>
      <c r="U504" s="107"/>
      <c r="V504" s="106"/>
      <c r="W504" s="135"/>
      <c r="X504" s="145"/>
      <c r="Y504" s="36" t="s">
        <v>1011</v>
      </c>
      <c r="Z504" s="36" t="s">
        <v>925</v>
      </c>
      <c r="AA504" s="36" t="s">
        <v>1189</v>
      </c>
      <c r="AB504" s="36" t="s">
        <v>130</v>
      </c>
      <c r="AC504" s="36" t="s">
        <v>95</v>
      </c>
      <c r="AD504" s="36" t="s">
        <v>3541</v>
      </c>
      <c r="AE504" s="36" t="s">
        <v>3542</v>
      </c>
      <c r="AF504" s="36" t="s">
        <v>131</v>
      </c>
      <c r="AG504" s="36" t="s">
        <v>112</v>
      </c>
      <c r="AH504" s="129">
        <v>44502</v>
      </c>
      <c r="AI504" s="36" t="s">
        <v>547</v>
      </c>
      <c r="AJ504" s="43" t="s">
        <v>84</v>
      </c>
      <c r="AK504" s="44"/>
      <c r="AL504" s="43">
        <v>0</v>
      </c>
      <c r="AM504" s="36" t="s">
        <v>1106</v>
      </c>
      <c r="AN504" s="36" t="s">
        <v>3543</v>
      </c>
      <c r="AO504" s="36" t="s">
        <v>2469</v>
      </c>
      <c r="AP504" s="143">
        <v>44809</v>
      </c>
      <c r="AQ504" s="143"/>
      <c r="AR504" s="36" t="s">
        <v>829</v>
      </c>
      <c r="AS504" s="36" t="s">
        <v>76</v>
      </c>
      <c r="AT504" s="36" t="s">
        <v>76</v>
      </c>
      <c r="AU504" s="44" t="s">
        <v>3544</v>
      </c>
      <c r="AV504" s="36" t="s">
        <v>3545</v>
      </c>
      <c r="AW504" s="36"/>
      <c r="AX504" s="36" t="s">
        <v>3546</v>
      </c>
      <c r="AY504" s="36"/>
      <c r="AZ504" s="36" t="s">
        <v>3547</v>
      </c>
      <c r="BA504" s="89"/>
      <c r="BB504" s="36" t="s">
        <v>3548</v>
      </c>
      <c r="BC504" s="36"/>
      <c r="BD504" s="36" t="s">
        <v>3549</v>
      </c>
      <c r="BE504" s="36"/>
      <c r="BF504" s="36" t="s">
        <v>3550</v>
      </c>
      <c r="BG504" s="36" t="s">
        <v>3551</v>
      </c>
      <c r="BH504" s="36"/>
      <c r="BI504" s="36" t="s">
        <v>3552</v>
      </c>
      <c r="BJ504" s="36"/>
      <c r="BK504" s="36"/>
      <c r="BL504" s="129">
        <v>45246</v>
      </c>
      <c r="BM504" s="36"/>
      <c r="BN504" s="36"/>
      <c r="BO504" s="36"/>
      <c r="BP504" s="36"/>
      <c r="BQ504" s="36"/>
    </row>
    <row r="505" spans="1:69" ht="154.5" customHeight="1">
      <c r="A505" s="36"/>
      <c r="B505" s="36" t="s">
        <v>88</v>
      </c>
      <c r="C505" s="80" t="s">
        <v>3553</v>
      </c>
      <c r="D505" s="80" t="s">
        <v>70</v>
      </c>
      <c r="E505" s="109" t="s">
        <v>3554</v>
      </c>
      <c r="F505" s="42">
        <v>2016</v>
      </c>
      <c r="G505" s="146">
        <v>42620</v>
      </c>
      <c r="H505" s="42" t="s">
        <v>3555</v>
      </c>
      <c r="I505" s="36" t="s">
        <v>3556</v>
      </c>
      <c r="J505" s="36" t="s">
        <v>1972</v>
      </c>
      <c r="K505" s="42" t="s">
        <v>74</v>
      </c>
      <c r="L505" s="36" t="s">
        <v>141</v>
      </c>
      <c r="M505" s="129">
        <v>42611</v>
      </c>
      <c r="N505" s="85" t="s">
        <v>208</v>
      </c>
      <c r="O505" s="125">
        <v>0</v>
      </c>
      <c r="P505" s="36" t="s">
        <v>1331</v>
      </c>
      <c r="Q505" s="36" t="s">
        <v>131</v>
      </c>
      <c r="R505" s="36" t="s">
        <v>3557</v>
      </c>
      <c r="S505" s="36" t="s">
        <v>1873</v>
      </c>
      <c r="T505" s="106">
        <v>248095280</v>
      </c>
      <c r="U505" s="107">
        <v>666983774.38</v>
      </c>
      <c r="V505" s="106">
        <v>0</v>
      </c>
      <c r="W505" s="135">
        <v>0</v>
      </c>
      <c r="X505" s="145" t="s">
        <v>818</v>
      </c>
      <c r="Y505" s="36" t="s">
        <v>1011</v>
      </c>
      <c r="Z505" s="36" t="s">
        <v>925</v>
      </c>
      <c r="AA505" s="36" t="s">
        <v>1144</v>
      </c>
      <c r="AB505" s="36" t="s">
        <v>130</v>
      </c>
      <c r="AC505" s="36" t="s">
        <v>95</v>
      </c>
      <c r="AD505" s="36" t="s">
        <v>3558</v>
      </c>
      <c r="AE505" s="36" t="s">
        <v>1677</v>
      </c>
      <c r="AF505" s="36" t="s">
        <v>131</v>
      </c>
      <c r="AG505" s="36" t="s">
        <v>225</v>
      </c>
      <c r="AH505" s="129">
        <v>44245</v>
      </c>
      <c r="AI505" s="36" t="s">
        <v>453</v>
      </c>
      <c r="AJ505" s="43" t="s">
        <v>88</v>
      </c>
      <c r="AK505" s="44" t="s">
        <v>76</v>
      </c>
      <c r="AL505" s="44" t="s">
        <v>76</v>
      </c>
      <c r="AM505" s="44" t="s">
        <v>76</v>
      </c>
      <c r="AN505" s="44" t="s">
        <v>76</v>
      </c>
      <c r="AO505" s="44" t="s">
        <v>76</v>
      </c>
      <c r="AP505" s="44" t="s">
        <v>76</v>
      </c>
      <c r="AQ505" s="44" t="s">
        <v>76</v>
      </c>
      <c r="AR505" s="44" t="s">
        <v>76</v>
      </c>
      <c r="AS505" s="44" t="s">
        <v>76</v>
      </c>
      <c r="AT505" s="44" t="s">
        <v>76</v>
      </c>
      <c r="AU505" s="44" t="s">
        <v>76</v>
      </c>
      <c r="AV505" s="44"/>
      <c r="AW505" s="44" t="s">
        <v>76</v>
      </c>
      <c r="AX505" s="44"/>
      <c r="AY505" s="44" t="s">
        <v>76</v>
      </c>
      <c r="AZ505" s="44"/>
      <c r="BA505" s="44" t="s">
        <v>76</v>
      </c>
      <c r="BB505" s="44"/>
      <c r="BC505" s="44" t="s">
        <v>76</v>
      </c>
      <c r="BD505" s="44"/>
      <c r="BE505" s="44" t="s">
        <v>76</v>
      </c>
      <c r="BF505" s="44" t="s">
        <v>76</v>
      </c>
      <c r="BG505" s="44" t="s">
        <v>76</v>
      </c>
      <c r="BH505" s="44" t="s">
        <v>76</v>
      </c>
      <c r="BI505" s="44" t="s">
        <v>76</v>
      </c>
      <c r="BJ505" s="44" t="s">
        <v>76</v>
      </c>
      <c r="BK505" s="44" t="s">
        <v>76</v>
      </c>
      <c r="BL505" s="44" t="s">
        <v>76</v>
      </c>
      <c r="BM505" s="44" t="s">
        <v>76</v>
      </c>
      <c r="BN505" s="36"/>
      <c r="BO505" s="36"/>
      <c r="BP505" s="36"/>
      <c r="BQ505" s="36"/>
    </row>
    <row r="506" spans="1:69" ht="154.5" customHeight="1">
      <c r="A506" s="36"/>
      <c r="B506" s="36" t="s">
        <v>84</v>
      </c>
      <c r="C506" s="80" t="s">
        <v>846</v>
      </c>
      <c r="D506" s="80" t="s">
        <v>1078</v>
      </c>
      <c r="E506" s="109" t="s">
        <v>3559</v>
      </c>
      <c r="F506" s="42">
        <v>2017</v>
      </c>
      <c r="G506" s="146">
        <v>42759</v>
      </c>
      <c r="H506" s="42" t="s">
        <v>3560</v>
      </c>
      <c r="I506" s="36" t="s">
        <v>3560</v>
      </c>
      <c r="J506" s="36" t="s">
        <v>76</v>
      </c>
      <c r="K506" s="42" t="s">
        <v>74</v>
      </c>
      <c r="L506" s="36" t="s">
        <v>75</v>
      </c>
      <c r="M506" s="129">
        <v>42758</v>
      </c>
      <c r="N506" s="85" t="s">
        <v>208</v>
      </c>
      <c r="O506" s="85" t="s">
        <v>76</v>
      </c>
      <c r="P506" s="36" t="s">
        <v>3561</v>
      </c>
      <c r="Q506" s="36" t="s">
        <v>131</v>
      </c>
      <c r="R506" s="36" t="s">
        <v>3562</v>
      </c>
      <c r="S506" s="36" t="s">
        <v>1333</v>
      </c>
      <c r="T506" s="106">
        <v>0</v>
      </c>
      <c r="U506" s="107">
        <v>0</v>
      </c>
      <c r="V506" s="106">
        <v>0</v>
      </c>
      <c r="W506" s="211">
        <v>0</v>
      </c>
      <c r="X506" s="145"/>
      <c r="Y506" s="36" t="s">
        <v>1114</v>
      </c>
      <c r="Z506" s="36" t="s">
        <v>925</v>
      </c>
      <c r="AA506" s="36" t="s">
        <v>925</v>
      </c>
      <c r="AB506" s="36" t="s">
        <v>1367</v>
      </c>
      <c r="AC506" s="36" t="s">
        <v>1528</v>
      </c>
      <c r="AD506" s="36" t="s">
        <v>3563</v>
      </c>
      <c r="AE506" s="36" t="s">
        <v>3564</v>
      </c>
      <c r="AF506" s="36" t="s">
        <v>131</v>
      </c>
      <c r="AG506" s="36" t="s">
        <v>112</v>
      </c>
      <c r="AH506" s="129">
        <v>43495</v>
      </c>
      <c r="AI506" s="36" t="s">
        <v>547</v>
      </c>
      <c r="AJ506" s="43" t="s">
        <v>84</v>
      </c>
      <c r="AK506" s="44" t="s">
        <v>76</v>
      </c>
      <c r="AL506" s="44" t="s">
        <v>76</v>
      </c>
      <c r="AM506" s="36" t="s">
        <v>1106</v>
      </c>
      <c r="AN506" s="36" t="s">
        <v>76</v>
      </c>
      <c r="AO506" s="36" t="s">
        <v>76</v>
      </c>
      <c r="AP506" s="143" t="s">
        <v>76</v>
      </c>
      <c r="AQ506" s="143" t="s">
        <v>76</v>
      </c>
      <c r="AR506" s="36" t="s">
        <v>131</v>
      </c>
      <c r="AS506" s="36" t="s">
        <v>76</v>
      </c>
      <c r="AT506" s="36"/>
      <c r="AU506" s="44" t="s">
        <v>76</v>
      </c>
      <c r="AV506" s="44"/>
      <c r="AW506" s="36" t="s">
        <v>76</v>
      </c>
      <c r="AX506" s="36"/>
      <c r="AY506" s="36" t="s">
        <v>76</v>
      </c>
      <c r="AZ506" s="36"/>
      <c r="BA506" s="36" t="s">
        <v>76</v>
      </c>
      <c r="BB506" s="36"/>
      <c r="BC506" s="36" t="s">
        <v>76</v>
      </c>
      <c r="BD506" s="36"/>
      <c r="BE506" s="36" t="s">
        <v>76</v>
      </c>
      <c r="BF506" s="36" t="s">
        <v>76</v>
      </c>
      <c r="BG506" s="36" t="s">
        <v>76</v>
      </c>
      <c r="BH506" s="36" t="s">
        <v>76</v>
      </c>
      <c r="BI506" s="36" t="s">
        <v>76</v>
      </c>
      <c r="BJ506" s="36" t="s">
        <v>76</v>
      </c>
      <c r="BK506" s="36" t="s">
        <v>76</v>
      </c>
      <c r="BL506" s="36" t="s">
        <v>76</v>
      </c>
      <c r="BM506" s="36" t="s">
        <v>76</v>
      </c>
      <c r="BN506" s="36"/>
      <c r="BO506" s="36"/>
      <c r="BP506" s="36"/>
      <c r="BQ506" s="36"/>
    </row>
    <row r="507" spans="1:69" ht="154.5" customHeight="1">
      <c r="A507" s="36"/>
      <c r="B507" s="36" t="s">
        <v>84</v>
      </c>
      <c r="C507" s="80" t="s">
        <v>846</v>
      </c>
      <c r="D507" s="80" t="s">
        <v>1078</v>
      </c>
      <c r="E507" s="109" t="s">
        <v>3565</v>
      </c>
      <c r="F507" s="42">
        <v>2017</v>
      </c>
      <c r="G507" s="146">
        <v>42881</v>
      </c>
      <c r="H507" s="42" t="s">
        <v>3566</v>
      </c>
      <c r="I507" s="36" t="s">
        <v>3567</v>
      </c>
      <c r="J507" s="36" t="s">
        <v>76</v>
      </c>
      <c r="K507" s="42" t="s">
        <v>74</v>
      </c>
      <c r="L507" s="36" t="s">
        <v>141</v>
      </c>
      <c r="M507" s="129">
        <v>42873</v>
      </c>
      <c r="N507" s="85" t="s">
        <v>208</v>
      </c>
      <c r="O507" s="85" t="s">
        <v>76</v>
      </c>
      <c r="P507" s="36" t="s">
        <v>1100</v>
      </c>
      <c r="Q507" s="36" t="s">
        <v>131</v>
      </c>
      <c r="R507" s="36" t="s">
        <v>3568</v>
      </c>
      <c r="S507" s="36" t="s">
        <v>3569</v>
      </c>
      <c r="T507" s="106">
        <v>290053297</v>
      </c>
      <c r="U507" s="107">
        <v>0</v>
      </c>
      <c r="V507" s="106">
        <v>0</v>
      </c>
      <c r="W507" s="135">
        <v>0</v>
      </c>
      <c r="X507" s="145"/>
      <c r="Y507" s="36" t="s">
        <v>1114</v>
      </c>
      <c r="Z507" s="36" t="s">
        <v>925</v>
      </c>
      <c r="AA507" s="36" t="s">
        <v>925</v>
      </c>
      <c r="AB507" s="36" t="s">
        <v>130</v>
      </c>
      <c r="AC507" s="36" t="s">
        <v>95</v>
      </c>
      <c r="AD507" s="36" t="s">
        <v>3570</v>
      </c>
      <c r="AE507" s="36" t="s">
        <v>3571</v>
      </c>
      <c r="AF507" s="36" t="s">
        <v>131</v>
      </c>
      <c r="AG507" s="36" t="s">
        <v>225</v>
      </c>
      <c r="AH507" s="129">
        <v>44106</v>
      </c>
      <c r="AI507" s="36" t="s">
        <v>547</v>
      </c>
      <c r="AJ507" s="43"/>
      <c r="AK507" s="44" t="s">
        <v>76</v>
      </c>
      <c r="AL507" s="44" t="s">
        <v>76</v>
      </c>
      <c r="AM507" s="36" t="s">
        <v>76</v>
      </c>
      <c r="AN507" s="44" t="s">
        <v>76</v>
      </c>
      <c r="AO507" s="44" t="s">
        <v>76</v>
      </c>
      <c r="AP507" s="44" t="s">
        <v>76</v>
      </c>
      <c r="AQ507" s="44" t="s">
        <v>76</v>
      </c>
      <c r="AR507" s="36"/>
      <c r="AS507" s="44" t="s">
        <v>76</v>
      </c>
      <c r="AT507" s="44" t="s">
        <v>76</v>
      </c>
      <c r="AU507" s="44" t="s">
        <v>76</v>
      </c>
      <c r="AV507" s="44"/>
      <c r="AW507" s="44" t="s">
        <v>76</v>
      </c>
      <c r="AX507" s="44"/>
      <c r="AY507" s="44" t="s">
        <v>76</v>
      </c>
      <c r="AZ507" s="44"/>
      <c r="BA507" s="44" t="s">
        <v>76</v>
      </c>
      <c r="BB507" s="44"/>
      <c r="BC507" s="44" t="s">
        <v>76</v>
      </c>
      <c r="BD507" s="44"/>
      <c r="BE507" s="44" t="s">
        <v>76</v>
      </c>
      <c r="BF507" s="44" t="s">
        <v>76</v>
      </c>
      <c r="BG507" s="44" t="s">
        <v>76</v>
      </c>
      <c r="BH507" s="44" t="s">
        <v>76</v>
      </c>
      <c r="BI507" s="44" t="s">
        <v>76</v>
      </c>
      <c r="BJ507" s="44" t="s">
        <v>76</v>
      </c>
      <c r="BK507" s="44" t="s">
        <v>76</v>
      </c>
      <c r="BL507" s="44" t="s">
        <v>76</v>
      </c>
      <c r="BM507" s="44" t="s">
        <v>76</v>
      </c>
      <c r="BN507" s="36"/>
      <c r="BO507" s="36"/>
      <c r="BP507" s="36"/>
      <c r="BQ507" s="36"/>
    </row>
    <row r="508" spans="1:69" ht="154.5" customHeight="1">
      <c r="A508" s="36"/>
      <c r="B508" s="36" t="s">
        <v>84</v>
      </c>
      <c r="C508" s="80" t="s">
        <v>846</v>
      </c>
      <c r="D508" s="80" t="s">
        <v>1078</v>
      </c>
      <c r="E508" s="109" t="s">
        <v>3572</v>
      </c>
      <c r="F508" s="42">
        <v>2017</v>
      </c>
      <c r="G508" s="146">
        <v>42746</v>
      </c>
      <c r="H508" s="42" t="s">
        <v>3573</v>
      </c>
      <c r="I508" s="36" t="s">
        <v>3574</v>
      </c>
      <c r="J508" s="36" t="s">
        <v>76</v>
      </c>
      <c r="K508" s="42" t="s">
        <v>74</v>
      </c>
      <c r="L508" s="36" t="s">
        <v>91</v>
      </c>
      <c r="M508" s="129">
        <v>42804</v>
      </c>
      <c r="N508" s="85" t="s">
        <v>208</v>
      </c>
      <c r="O508" s="85" t="s">
        <v>76</v>
      </c>
      <c r="P508" s="36" t="s">
        <v>1131</v>
      </c>
      <c r="Q508" s="36" t="s">
        <v>131</v>
      </c>
      <c r="R508" s="36" t="s">
        <v>3575</v>
      </c>
      <c r="S508" s="36" t="s">
        <v>1382</v>
      </c>
      <c r="T508" s="106">
        <v>27894865</v>
      </c>
      <c r="U508" s="107">
        <v>0</v>
      </c>
      <c r="V508" s="106">
        <v>0</v>
      </c>
      <c r="W508" s="135">
        <v>0</v>
      </c>
      <c r="X508" s="145"/>
      <c r="Y508" s="36" t="s">
        <v>1011</v>
      </c>
      <c r="Z508" s="36" t="s">
        <v>1572</v>
      </c>
      <c r="AA508" s="36" t="s">
        <v>1144</v>
      </c>
      <c r="AB508" s="36" t="s">
        <v>100</v>
      </c>
      <c r="AC508" s="36" t="s">
        <v>429</v>
      </c>
      <c r="AD508" s="36" t="s">
        <v>3576</v>
      </c>
      <c r="AE508" s="36" t="s">
        <v>2420</v>
      </c>
      <c r="AF508" s="36" t="s">
        <v>131</v>
      </c>
      <c r="AG508" s="36" t="s">
        <v>112</v>
      </c>
      <c r="AH508" s="129">
        <v>43649</v>
      </c>
      <c r="AI508" s="36" t="s">
        <v>547</v>
      </c>
      <c r="AJ508" s="43" t="s">
        <v>84</v>
      </c>
      <c r="AK508" s="44">
        <v>6300817</v>
      </c>
      <c r="AL508" s="43" t="s">
        <v>76</v>
      </c>
      <c r="AM508" s="36" t="s">
        <v>1106</v>
      </c>
      <c r="AN508" s="36" t="s">
        <v>3577</v>
      </c>
      <c r="AO508" s="36" t="s">
        <v>2469</v>
      </c>
      <c r="AP508" s="143"/>
      <c r="AQ508" s="143">
        <v>44230</v>
      </c>
      <c r="AR508" s="36" t="s">
        <v>131</v>
      </c>
      <c r="AS508" s="43">
        <v>6300817</v>
      </c>
      <c r="AT508" s="208" t="s">
        <v>76</v>
      </c>
      <c r="AU508" s="208">
        <v>480360</v>
      </c>
      <c r="AV508" s="208" t="s">
        <v>3578</v>
      </c>
      <c r="AW508" s="36" t="s">
        <v>3578</v>
      </c>
      <c r="AX508" s="36" t="s">
        <v>3577</v>
      </c>
      <c r="AY508" s="36" t="s">
        <v>3577</v>
      </c>
      <c r="AZ508" s="36"/>
      <c r="BA508" s="36"/>
      <c r="BB508" s="36" t="s">
        <v>3579</v>
      </c>
      <c r="BC508" s="36" t="s">
        <v>3579</v>
      </c>
      <c r="BD508" s="36" t="s">
        <v>3580</v>
      </c>
      <c r="BE508" s="36" t="s">
        <v>3580</v>
      </c>
      <c r="BF508" s="36" t="s">
        <v>1306</v>
      </c>
      <c r="BG508" s="36" t="s">
        <v>3581</v>
      </c>
      <c r="BH508" s="209">
        <v>6781177</v>
      </c>
      <c r="BI508" s="209">
        <v>0</v>
      </c>
      <c r="BJ508" s="209">
        <v>6781177</v>
      </c>
      <c r="BK508" s="143">
        <v>44403</v>
      </c>
      <c r="BL508" s="129">
        <v>44526</v>
      </c>
      <c r="BM508" s="36" t="s">
        <v>421</v>
      </c>
      <c r="BN508" s="36"/>
      <c r="BO508" s="36"/>
      <c r="BP508" s="36"/>
      <c r="BQ508" s="36"/>
    </row>
    <row r="509" spans="1:69" ht="154.5" customHeight="1">
      <c r="A509" s="36"/>
      <c r="B509" s="36" t="s">
        <v>84</v>
      </c>
      <c r="C509" s="80" t="s">
        <v>846</v>
      </c>
      <c r="D509" s="80" t="s">
        <v>1078</v>
      </c>
      <c r="E509" s="109" t="s">
        <v>3582</v>
      </c>
      <c r="F509" s="42">
        <v>2017</v>
      </c>
      <c r="G509" s="146">
        <v>42982</v>
      </c>
      <c r="H509" s="42" t="s">
        <v>3583</v>
      </c>
      <c r="I509" s="36" t="s">
        <v>3584</v>
      </c>
      <c r="J509" s="36" t="s">
        <v>76</v>
      </c>
      <c r="K509" s="42" t="s">
        <v>74</v>
      </c>
      <c r="L509" s="36" t="s">
        <v>141</v>
      </c>
      <c r="M509" s="129">
        <v>42979</v>
      </c>
      <c r="N509" s="85" t="s">
        <v>339</v>
      </c>
      <c r="O509" s="85" t="s">
        <v>76</v>
      </c>
      <c r="P509" s="36" t="s">
        <v>1506</v>
      </c>
      <c r="Q509" s="36" t="s">
        <v>131</v>
      </c>
      <c r="R509" s="36" t="s">
        <v>3585</v>
      </c>
      <c r="S509" s="36" t="s">
        <v>1153</v>
      </c>
      <c r="T509" s="106">
        <v>1447997600</v>
      </c>
      <c r="U509" s="107">
        <v>0</v>
      </c>
      <c r="V509" s="106">
        <v>0</v>
      </c>
      <c r="W509" s="135">
        <v>0</v>
      </c>
      <c r="X509" s="145"/>
      <c r="Y509" s="36" t="s">
        <v>1011</v>
      </c>
      <c r="Z509" s="36" t="s">
        <v>1997</v>
      </c>
      <c r="AA509" s="36" t="s">
        <v>3586</v>
      </c>
      <c r="AB509" s="36" t="s">
        <v>100</v>
      </c>
      <c r="AC509" s="36" t="s">
        <v>429</v>
      </c>
      <c r="AD509" s="36" t="s">
        <v>3587</v>
      </c>
      <c r="AE509" s="36" t="s">
        <v>444</v>
      </c>
      <c r="AF509" s="36" t="s">
        <v>131</v>
      </c>
      <c r="AG509" s="36" t="s">
        <v>225</v>
      </c>
      <c r="AH509" s="129">
        <v>43920</v>
      </c>
      <c r="AI509" s="36" t="s">
        <v>547</v>
      </c>
      <c r="AJ509" s="43">
        <v>2</v>
      </c>
      <c r="AK509" s="44" t="s">
        <v>76</v>
      </c>
      <c r="AL509" s="44" t="s">
        <v>76</v>
      </c>
      <c r="AM509" s="36" t="s">
        <v>76</v>
      </c>
      <c r="AN509" s="44" t="s">
        <v>76</v>
      </c>
      <c r="AO509" s="44" t="s">
        <v>76</v>
      </c>
      <c r="AP509" s="44" t="s">
        <v>76</v>
      </c>
      <c r="AQ509" s="44" t="s">
        <v>76</v>
      </c>
      <c r="AR509" s="36"/>
      <c r="AS509" s="44" t="s">
        <v>76</v>
      </c>
      <c r="AT509" s="44" t="s">
        <v>76</v>
      </c>
      <c r="AU509" s="44" t="s">
        <v>76</v>
      </c>
      <c r="AV509" s="44"/>
      <c r="AW509" s="44" t="s">
        <v>76</v>
      </c>
      <c r="AX509" s="44"/>
      <c r="AY509" s="44" t="s">
        <v>76</v>
      </c>
      <c r="AZ509" s="44"/>
      <c r="BA509" s="44" t="s">
        <v>76</v>
      </c>
      <c r="BB509" s="44"/>
      <c r="BC509" s="44" t="s">
        <v>76</v>
      </c>
      <c r="BD509" s="44"/>
      <c r="BE509" s="44" t="s">
        <v>76</v>
      </c>
      <c r="BF509" s="44" t="s">
        <v>76</v>
      </c>
      <c r="BG509" s="44" t="s">
        <v>76</v>
      </c>
      <c r="BH509" s="44" t="s">
        <v>76</v>
      </c>
      <c r="BI509" s="44" t="s">
        <v>76</v>
      </c>
      <c r="BJ509" s="44" t="s">
        <v>76</v>
      </c>
      <c r="BK509" s="44" t="s">
        <v>76</v>
      </c>
      <c r="BL509" s="44" t="s">
        <v>76</v>
      </c>
      <c r="BM509" s="44" t="s">
        <v>76</v>
      </c>
      <c r="BN509" s="36"/>
      <c r="BO509" s="36"/>
      <c r="BP509" s="36"/>
      <c r="BQ509" s="36"/>
    </row>
    <row r="510" spans="1:69" ht="154.5" customHeight="1">
      <c r="A510" s="36"/>
      <c r="B510" s="36" t="s">
        <v>84</v>
      </c>
      <c r="C510" s="80" t="s">
        <v>846</v>
      </c>
      <c r="D510" s="80" t="s">
        <v>70</v>
      </c>
      <c r="E510" s="109" t="s">
        <v>3588</v>
      </c>
      <c r="F510" s="42">
        <v>2020</v>
      </c>
      <c r="G510" s="146">
        <v>43899</v>
      </c>
      <c r="H510" s="42" t="s">
        <v>3589</v>
      </c>
      <c r="I510" s="36" t="s">
        <v>3590</v>
      </c>
      <c r="J510" s="36" t="s">
        <v>76</v>
      </c>
      <c r="K510" s="42" t="s">
        <v>74</v>
      </c>
      <c r="L510" s="36" t="s">
        <v>91</v>
      </c>
      <c r="M510" s="129">
        <v>43896</v>
      </c>
      <c r="N510" s="85" t="s">
        <v>339</v>
      </c>
      <c r="O510" s="85" t="s">
        <v>76</v>
      </c>
      <c r="P510" s="36" t="s">
        <v>1186</v>
      </c>
      <c r="Q510" s="36" t="s">
        <v>131</v>
      </c>
      <c r="R510" s="36" t="s">
        <v>3591</v>
      </c>
      <c r="S510" s="36" t="s">
        <v>1188</v>
      </c>
      <c r="T510" s="106">
        <v>100000000</v>
      </c>
      <c r="U510" s="107">
        <v>0</v>
      </c>
      <c r="V510" s="106">
        <v>0</v>
      </c>
      <c r="W510" s="135">
        <v>0</v>
      </c>
      <c r="X510" s="145"/>
      <c r="Y510" s="36" t="s">
        <v>1114</v>
      </c>
      <c r="Z510" s="36" t="s">
        <v>925</v>
      </c>
      <c r="AA510" s="36" t="s">
        <v>925</v>
      </c>
      <c r="AB510" s="36" t="s">
        <v>130</v>
      </c>
      <c r="AC510" s="36" t="s">
        <v>95</v>
      </c>
      <c r="AD510" s="36" t="s">
        <v>3285</v>
      </c>
      <c r="AE510" s="36" t="s">
        <v>3592</v>
      </c>
      <c r="AF510" s="36" t="s">
        <v>131</v>
      </c>
      <c r="AG510" s="36" t="s">
        <v>85</v>
      </c>
      <c r="AH510" s="129"/>
      <c r="AI510" s="36" t="s">
        <v>547</v>
      </c>
      <c r="AJ510" s="43"/>
      <c r="AK510" s="44">
        <v>0</v>
      </c>
      <c r="AL510" s="43">
        <v>0</v>
      </c>
      <c r="AM510" s="36" t="s">
        <v>1106</v>
      </c>
      <c r="AN510" s="36" t="s">
        <v>3593</v>
      </c>
      <c r="AO510" s="36" t="s">
        <v>1092</v>
      </c>
      <c r="AP510" s="143" t="s">
        <v>2706</v>
      </c>
      <c r="AQ510" s="143" t="s">
        <v>76</v>
      </c>
      <c r="AR510" s="36"/>
      <c r="AS510" s="36" t="s">
        <v>76</v>
      </c>
      <c r="AT510" s="36" t="s">
        <v>76</v>
      </c>
      <c r="AU510" s="36" t="s">
        <v>76</v>
      </c>
      <c r="AV510" s="36"/>
      <c r="AW510" s="36" t="s">
        <v>76</v>
      </c>
      <c r="AX510" s="36"/>
      <c r="AY510" s="36" t="s">
        <v>76</v>
      </c>
      <c r="AZ510" s="36"/>
      <c r="BA510" s="36" t="s">
        <v>76</v>
      </c>
      <c r="BB510" s="36"/>
      <c r="BC510" s="36" t="s">
        <v>76</v>
      </c>
      <c r="BD510" s="36"/>
      <c r="BE510" s="36" t="s">
        <v>76</v>
      </c>
      <c r="BF510" s="36" t="s">
        <v>76</v>
      </c>
      <c r="BG510" s="36" t="s">
        <v>76</v>
      </c>
      <c r="BH510" s="36" t="s">
        <v>76</v>
      </c>
      <c r="BI510" s="36" t="s">
        <v>76</v>
      </c>
      <c r="BJ510" s="36" t="s">
        <v>76</v>
      </c>
      <c r="BK510" s="36" t="s">
        <v>76</v>
      </c>
      <c r="BL510" s="36" t="s">
        <v>76</v>
      </c>
      <c r="BM510" s="36" t="s">
        <v>76</v>
      </c>
      <c r="BN510" s="36"/>
      <c r="BO510" s="36"/>
      <c r="BP510" s="36"/>
      <c r="BQ510" s="36"/>
    </row>
    <row r="511" spans="1:69" ht="154.5" customHeight="1">
      <c r="A511" s="36"/>
      <c r="B511" s="36" t="s">
        <v>88</v>
      </c>
      <c r="C511" s="80" t="s">
        <v>3594</v>
      </c>
      <c r="D511" s="80" t="s">
        <v>70</v>
      </c>
      <c r="E511" s="109" t="s">
        <v>3595</v>
      </c>
      <c r="F511" s="42">
        <v>2016</v>
      </c>
      <c r="G511" s="146">
        <v>42719</v>
      </c>
      <c r="H511" s="42" t="s">
        <v>3596</v>
      </c>
      <c r="I511" s="36" t="s">
        <v>3597</v>
      </c>
      <c r="J511" s="36" t="s">
        <v>76</v>
      </c>
      <c r="K511" s="42" t="s">
        <v>74</v>
      </c>
      <c r="L511" s="36" t="s">
        <v>331</v>
      </c>
      <c r="M511" s="129">
        <v>42789</v>
      </c>
      <c r="N511" s="85" t="s">
        <v>208</v>
      </c>
      <c r="O511" s="85" t="s">
        <v>76</v>
      </c>
      <c r="P511" s="36" t="s">
        <v>1186</v>
      </c>
      <c r="Q511" s="36" t="s">
        <v>131</v>
      </c>
      <c r="R511" s="36" t="s">
        <v>3598</v>
      </c>
      <c r="S511" s="36" t="s">
        <v>2179</v>
      </c>
      <c r="T511" s="106">
        <v>3325581900</v>
      </c>
      <c r="U511" s="107">
        <v>4798359387.6899996</v>
      </c>
      <c r="V511" s="106">
        <v>4660261825</v>
      </c>
      <c r="W511" s="135">
        <v>0</v>
      </c>
      <c r="X511" s="145" t="s">
        <v>92</v>
      </c>
      <c r="Y511" s="36" t="s">
        <v>1011</v>
      </c>
      <c r="Z511" s="36" t="s">
        <v>1133</v>
      </c>
      <c r="AA511" s="36" t="s">
        <v>1134</v>
      </c>
      <c r="AB511" s="36" t="s">
        <v>100</v>
      </c>
      <c r="AC511" s="36" t="s">
        <v>429</v>
      </c>
      <c r="AD511" s="36" t="s">
        <v>2926</v>
      </c>
      <c r="AE511" s="36" t="s">
        <v>1117</v>
      </c>
      <c r="AF511" s="36" t="s">
        <v>131</v>
      </c>
      <c r="AG511" s="36" t="s">
        <v>225</v>
      </c>
      <c r="AH511" s="129">
        <v>43651</v>
      </c>
      <c r="AI511" s="36" t="s">
        <v>87</v>
      </c>
      <c r="AJ511" s="43" t="s">
        <v>88</v>
      </c>
      <c r="AK511" s="44"/>
      <c r="AL511" s="43"/>
      <c r="AM511" s="36"/>
      <c r="AN511" s="36"/>
      <c r="AO511" s="36"/>
      <c r="AP511" s="143"/>
      <c r="AQ511" s="143"/>
      <c r="AR511" s="36"/>
      <c r="AS511" s="36"/>
      <c r="AT511" s="36"/>
      <c r="AU511" s="44"/>
      <c r="AV511" s="44"/>
      <c r="AW511" s="36"/>
      <c r="AX511" s="36"/>
      <c r="AY511" s="36"/>
      <c r="AZ511" s="36"/>
      <c r="BA511" s="36"/>
      <c r="BB511" s="36"/>
      <c r="BC511" s="36"/>
      <c r="BD511" s="36"/>
      <c r="BE511" s="36"/>
      <c r="BF511" s="36"/>
      <c r="BG511" s="36"/>
      <c r="BH511" s="36"/>
      <c r="BI511" s="36"/>
      <c r="BJ511" s="36"/>
      <c r="BK511" s="36"/>
      <c r="BL511" s="36"/>
      <c r="BM511" s="36"/>
      <c r="BN511" s="36"/>
      <c r="BO511" s="36"/>
      <c r="BP511" s="36"/>
      <c r="BQ511" s="36"/>
    </row>
    <row r="512" spans="1:69" ht="154.5" customHeight="1">
      <c r="A512" s="36"/>
      <c r="B512" s="36" t="s">
        <v>84</v>
      </c>
      <c r="C512" s="80" t="s">
        <v>846</v>
      </c>
      <c r="D512" s="80" t="s">
        <v>1078</v>
      </c>
      <c r="E512" s="109" t="s">
        <v>3599</v>
      </c>
      <c r="F512" s="42">
        <v>2017</v>
      </c>
      <c r="G512" s="146">
        <v>42985</v>
      </c>
      <c r="H512" s="42" t="s">
        <v>3600</v>
      </c>
      <c r="I512" s="36" t="s">
        <v>3601</v>
      </c>
      <c r="J512" s="36" t="s">
        <v>76</v>
      </c>
      <c r="K512" s="42" t="s">
        <v>74</v>
      </c>
      <c r="L512" s="36" t="s">
        <v>3602</v>
      </c>
      <c r="M512" s="129">
        <v>42723</v>
      </c>
      <c r="N512" s="85" t="s">
        <v>208</v>
      </c>
      <c r="O512" s="85" t="s">
        <v>76</v>
      </c>
      <c r="P512" s="36" t="s">
        <v>1100</v>
      </c>
      <c r="Q512" s="36" t="s">
        <v>131</v>
      </c>
      <c r="R512" s="36" t="s">
        <v>3603</v>
      </c>
      <c r="S512" s="36" t="s">
        <v>3604</v>
      </c>
      <c r="T512" s="106">
        <v>280000000</v>
      </c>
      <c r="U512" s="107">
        <v>0</v>
      </c>
      <c r="V512" s="106">
        <v>0</v>
      </c>
      <c r="W512" s="135">
        <v>0</v>
      </c>
      <c r="X512" s="145"/>
      <c r="Y512" s="36" t="s">
        <v>1114</v>
      </c>
      <c r="Z512" s="36" t="s">
        <v>3605</v>
      </c>
      <c r="AA512" s="36" t="s">
        <v>3605</v>
      </c>
      <c r="AB512" s="42" t="s">
        <v>80</v>
      </c>
      <c r="AC512" s="36" t="s">
        <v>81</v>
      </c>
      <c r="AD512" s="36" t="s">
        <v>3606</v>
      </c>
      <c r="AE512" s="36" t="s">
        <v>444</v>
      </c>
      <c r="AF512" s="36" t="s">
        <v>131</v>
      </c>
      <c r="AG512" s="36" t="s">
        <v>85</v>
      </c>
      <c r="AH512" s="129"/>
      <c r="AI512" s="36" t="s">
        <v>547</v>
      </c>
      <c r="AJ512" s="43"/>
      <c r="AK512" s="44" t="s">
        <v>76</v>
      </c>
      <c r="AL512" s="44" t="s">
        <v>76</v>
      </c>
      <c r="AM512" s="36" t="s">
        <v>76</v>
      </c>
      <c r="AN512" s="44" t="s">
        <v>76</v>
      </c>
      <c r="AO512" s="44" t="s">
        <v>76</v>
      </c>
      <c r="AP512" s="44" t="s">
        <v>76</v>
      </c>
      <c r="AQ512" s="44" t="s">
        <v>76</v>
      </c>
      <c r="AR512" s="36"/>
      <c r="AS512" s="44" t="s">
        <v>76</v>
      </c>
      <c r="AT512" s="44" t="s">
        <v>76</v>
      </c>
      <c r="AU512" s="44" t="s">
        <v>76</v>
      </c>
      <c r="AV512" s="44"/>
      <c r="AW512" s="44" t="s">
        <v>76</v>
      </c>
      <c r="AX512" s="44"/>
      <c r="AY512" s="44" t="s">
        <v>76</v>
      </c>
      <c r="AZ512" s="44"/>
      <c r="BA512" s="44" t="s">
        <v>76</v>
      </c>
      <c r="BB512" s="44"/>
      <c r="BC512" s="44" t="s">
        <v>76</v>
      </c>
      <c r="BD512" s="44"/>
      <c r="BE512" s="44" t="s">
        <v>76</v>
      </c>
      <c r="BF512" s="44" t="s">
        <v>76</v>
      </c>
      <c r="BG512" s="44" t="s">
        <v>76</v>
      </c>
      <c r="BH512" s="44" t="s">
        <v>76</v>
      </c>
      <c r="BI512" s="44" t="s">
        <v>76</v>
      </c>
      <c r="BJ512" s="44" t="s">
        <v>76</v>
      </c>
      <c r="BK512" s="44" t="s">
        <v>76</v>
      </c>
      <c r="BL512" s="44" t="s">
        <v>76</v>
      </c>
      <c r="BM512" s="44" t="s">
        <v>76</v>
      </c>
      <c r="BN512" s="36"/>
      <c r="BO512" s="36"/>
      <c r="BP512" s="36"/>
      <c r="BQ512" s="36"/>
    </row>
    <row r="513" spans="1:69" ht="154.5" customHeight="1">
      <c r="A513" s="36"/>
      <c r="B513" s="36" t="s">
        <v>88</v>
      </c>
      <c r="C513" s="80" t="s">
        <v>3607</v>
      </c>
      <c r="D513" s="80" t="s">
        <v>70</v>
      </c>
      <c r="E513" s="109" t="s">
        <v>3608</v>
      </c>
      <c r="F513" s="42">
        <v>2016</v>
      </c>
      <c r="G513" s="146">
        <v>42513</v>
      </c>
      <c r="H513" s="42" t="s">
        <v>3609</v>
      </c>
      <c r="I513" s="36" t="s">
        <v>3610</v>
      </c>
      <c r="J513" s="36" t="s">
        <v>3611</v>
      </c>
      <c r="K513" s="42" t="s">
        <v>389</v>
      </c>
      <c r="L513" s="36" t="s">
        <v>549</v>
      </c>
      <c r="M513" s="129">
        <v>42716</v>
      </c>
      <c r="N513" s="85" t="s">
        <v>208</v>
      </c>
      <c r="O513" s="125">
        <v>0.3</v>
      </c>
      <c r="P513" s="36" t="s">
        <v>404</v>
      </c>
      <c r="Q513" s="36" t="s">
        <v>131</v>
      </c>
      <c r="R513" s="36" t="s">
        <v>3612</v>
      </c>
      <c r="S513" s="36" t="s">
        <v>1674</v>
      </c>
      <c r="T513" s="106">
        <v>187571621</v>
      </c>
      <c r="U513" s="107">
        <v>274872280.61000001</v>
      </c>
      <c r="V513" s="106">
        <v>74530886</v>
      </c>
      <c r="W513" s="135">
        <v>0</v>
      </c>
      <c r="X513" s="145" t="s">
        <v>472</v>
      </c>
      <c r="Y513" s="36" t="s">
        <v>1011</v>
      </c>
      <c r="Z513" s="36" t="s">
        <v>1555</v>
      </c>
      <c r="AA513" s="36" t="s">
        <v>2654</v>
      </c>
      <c r="AB513" s="42" t="s">
        <v>80</v>
      </c>
      <c r="AC513" s="36" t="s">
        <v>81</v>
      </c>
      <c r="AD513" s="36" t="s">
        <v>3613</v>
      </c>
      <c r="AE513" s="36" t="s">
        <v>1677</v>
      </c>
      <c r="AF513" s="36" t="s">
        <v>131</v>
      </c>
      <c r="AG513" s="36" t="s">
        <v>225</v>
      </c>
      <c r="AH513" s="129">
        <v>44760</v>
      </c>
      <c r="AI513" s="36" t="s">
        <v>87</v>
      </c>
      <c r="AJ513" s="43" t="s">
        <v>88</v>
      </c>
      <c r="AK513" s="44" t="s">
        <v>76</v>
      </c>
      <c r="AL513" s="44" t="s">
        <v>76</v>
      </c>
      <c r="AM513" s="44" t="s">
        <v>76</v>
      </c>
      <c r="AN513" s="44" t="s">
        <v>76</v>
      </c>
      <c r="AO513" s="44" t="s">
        <v>76</v>
      </c>
      <c r="AP513" s="44" t="s">
        <v>76</v>
      </c>
      <c r="AQ513" s="44" t="s">
        <v>76</v>
      </c>
      <c r="AR513" s="44" t="s">
        <v>76</v>
      </c>
      <c r="AS513" s="44" t="s">
        <v>76</v>
      </c>
      <c r="AT513" s="44" t="s">
        <v>76</v>
      </c>
      <c r="AU513" s="44" t="s">
        <v>76</v>
      </c>
      <c r="AV513" s="44"/>
      <c r="AW513" s="44" t="s">
        <v>76</v>
      </c>
      <c r="AX513" s="44"/>
      <c r="AY513" s="44" t="s">
        <v>76</v>
      </c>
      <c r="AZ513" s="44"/>
      <c r="BA513" s="44" t="s">
        <v>76</v>
      </c>
      <c r="BB513" s="44"/>
      <c r="BC513" s="44" t="s">
        <v>76</v>
      </c>
      <c r="BD513" s="44"/>
      <c r="BE513" s="44" t="s">
        <v>76</v>
      </c>
      <c r="BF513" s="44" t="s">
        <v>76</v>
      </c>
      <c r="BG513" s="44" t="s">
        <v>76</v>
      </c>
      <c r="BH513" s="44" t="s">
        <v>76</v>
      </c>
      <c r="BI513" s="44" t="s">
        <v>76</v>
      </c>
      <c r="BJ513" s="44" t="s">
        <v>76</v>
      </c>
      <c r="BK513" s="44" t="s">
        <v>76</v>
      </c>
      <c r="BL513" s="44" t="s">
        <v>76</v>
      </c>
      <c r="BM513" s="44" t="s">
        <v>76</v>
      </c>
      <c r="BN513" s="36"/>
      <c r="BO513" s="36"/>
      <c r="BP513" s="36"/>
      <c r="BQ513" s="36"/>
    </row>
    <row r="514" spans="1:69" ht="154.5" customHeight="1">
      <c r="A514" s="36"/>
      <c r="B514" s="36" t="s">
        <v>88</v>
      </c>
      <c r="C514" s="80" t="s">
        <v>3614</v>
      </c>
      <c r="D514" s="80" t="s">
        <v>70</v>
      </c>
      <c r="E514" s="109" t="s">
        <v>3615</v>
      </c>
      <c r="F514" s="42">
        <v>2016</v>
      </c>
      <c r="G514" s="146">
        <v>42682</v>
      </c>
      <c r="H514" s="42" t="s">
        <v>3616</v>
      </c>
      <c r="I514" s="36" t="s">
        <v>3617</v>
      </c>
      <c r="J514" s="36" t="s">
        <v>3618</v>
      </c>
      <c r="K514" s="42" t="s">
        <v>74</v>
      </c>
      <c r="L514" s="36" t="s">
        <v>141</v>
      </c>
      <c r="M514" s="129">
        <v>42685</v>
      </c>
      <c r="N514" s="85" t="s">
        <v>391</v>
      </c>
      <c r="O514" s="125">
        <v>0</v>
      </c>
      <c r="P514" s="36" t="s">
        <v>1752</v>
      </c>
      <c r="Q514" s="36" t="s">
        <v>131</v>
      </c>
      <c r="R514" s="36" t="s">
        <v>3619</v>
      </c>
      <c r="S514" s="36" t="s">
        <v>1901</v>
      </c>
      <c r="T514" s="106">
        <v>790680464</v>
      </c>
      <c r="U514" s="107">
        <v>1168971004.95</v>
      </c>
      <c r="V514" s="106">
        <v>0</v>
      </c>
      <c r="W514" s="135">
        <v>0</v>
      </c>
      <c r="X514" s="145" t="s">
        <v>472</v>
      </c>
      <c r="Y514" s="36" t="s">
        <v>1114</v>
      </c>
      <c r="Z514" s="36" t="s">
        <v>1189</v>
      </c>
      <c r="AA514" s="36" t="s">
        <v>3620</v>
      </c>
      <c r="AB514" s="42" t="s">
        <v>80</v>
      </c>
      <c r="AC514" s="36" t="s">
        <v>81</v>
      </c>
      <c r="AD514" s="36" t="s">
        <v>2404</v>
      </c>
      <c r="AE514" s="36" t="s">
        <v>1902</v>
      </c>
      <c r="AF514" s="36" t="s">
        <v>131</v>
      </c>
      <c r="AG514" s="36" t="s">
        <v>225</v>
      </c>
      <c r="AH514" s="129">
        <v>44833</v>
      </c>
      <c r="AI514" s="36" t="s">
        <v>87</v>
      </c>
      <c r="AJ514" s="43" t="s">
        <v>88</v>
      </c>
      <c r="AK514" s="44"/>
      <c r="AL514" s="43"/>
      <c r="AM514" s="36"/>
      <c r="AN514" s="36"/>
      <c r="AO514" s="36"/>
      <c r="AP514" s="143"/>
      <c r="AQ514" s="143"/>
      <c r="AR514" s="36"/>
      <c r="AS514" s="36"/>
      <c r="AT514" s="36"/>
      <c r="AU514" s="44"/>
      <c r="AV514" s="44"/>
      <c r="AW514" s="36"/>
      <c r="AX514" s="36"/>
      <c r="AY514" s="36"/>
      <c r="AZ514" s="36"/>
      <c r="BA514" s="36"/>
      <c r="BB514" s="36"/>
      <c r="BC514" s="36"/>
      <c r="BD514" s="36"/>
      <c r="BE514" s="36"/>
      <c r="BF514" s="36"/>
      <c r="BG514" s="36"/>
      <c r="BH514" s="36"/>
      <c r="BI514" s="36"/>
      <c r="BJ514" s="36"/>
      <c r="BK514" s="36"/>
      <c r="BL514" s="36"/>
      <c r="BM514" s="36"/>
      <c r="BN514" s="36"/>
      <c r="BO514" s="36"/>
      <c r="BP514" s="36"/>
      <c r="BQ514" s="36"/>
    </row>
    <row r="515" spans="1:69" ht="154.5" customHeight="1">
      <c r="A515" s="36"/>
      <c r="B515" s="36" t="s">
        <v>88</v>
      </c>
      <c r="C515" s="80" t="s">
        <v>3621</v>
      </c>
      <c r="D515" s="80" t="s">
        <v>70</v>
      </c>
      <c r="E515" s="109" t="s">
        <v>3622</v>
      </c>
      <c r="F515" s="42">
        <v>2016</v>
      </c>
      <c r="G515" s="146">
        <v>42682</v>
      </c>
      <c r="H515" s="42" t="s">
        <v>3623</v>
      </c>
      <c r="I515" s="36" t="s">
        <v>3624</v>
      </c>
      <c r="J515" s="36" t="s">
        <v>76</v>
      </c>
      <c r="K515" s="42" t="s">
        <v>74</v>
      </c>
      <c r="L515" s="36" t="s">
        <v>141</v>
      </c>
      <c r="M515" s="129">
        <v>42593</v>
      </c>
      <c r="N515" s="85" t="s">
        <v>208</v>
      </c>
      <c r="O515" s="85" t="s">
        <v>76</v>
      </c>
      <c r="P515" s="36" t="s">
        <v>3625</v>
      </c>
      <c r="Q515" s="36" t="s">
        <v>131</v>
      </c>
      <c r="R515" s="36" t="s">
        <v>3626</v>
      </c>
      <c r="S515" s="36" t="s">
        <v>1153</v>
      </c>
      <c r="T515" s="106">
        <v>2268211640</v>
      </c>
      <c r="U515" s="107">
        <v>3305634038.1799998</v>
      </c>
      <c r="V515" s="106">
        <v>3212292256</v>
      </c>
      <c r="W515" s="135">
        <v>0</v>
      </c>
      <c r="X515" s="145" t="s">
        <v>92</v>
      </c>
      <c r="Y515" s="36" t="s">
        <v>1011</v>
      </c>
      <c r="Z515" s="36" t="s">
        <v>1997</v>
      </c>
      <c r="AA515" s="36" t="s">
        <v>3620</v>
      </c>
      <c r="AB515" s="36" t="s">
        <v>100</v>
      </c>
      <c r="AC515" s="36" t="s">
        <v>429</v>
      </c>
      <c r="AD515" s="36" t="s">
        <v>2926</v>
      </c>
      <c r="AE515" s="36" t="s">
        <v>1105</v>
      </c>
      <c r="AF515" s="36" t="s">
        <v>131</v>
      </c>
      <c r="AG515" s="36" t="s">
        <v>225</v>
      </c>
      <c r="AH515" s="129">
        <v>43706</v>
      </c>
      <c r="AI515" s="36" t="s">
        <v>3627</v>
      </c>
      <c r="AJ515" s="43" t="s">
        <v>88</v>
      </c>
      <c r="AK515" s="44" t="s">
        <v>76</v>
      </c>
      <c r="AL515" s="44" t="s">
        <v>76</v>
      </c>
      <c r="AM515" s="44" t="s">
        <v>76</v>
      </c>
      <c r="AN515" s="44" t="s">
        <v>76</v>
      </c>
      <c r="AO515" s="44" t="s">
        <v>76</v>
      </c>
      <c r="AP515" s="44" t="s">
        <v>76</v>
      </c>
      <c r="AQ515" s="44" t="s">
        <v>76</v>
      </c>
      <c r="AR515" s="44" t="s">
        <v>76</v>
      </c>
      <c r="AS515" s="44" t="s">
        <v>76</v>
      </c>
      <c r="AT515" s="44" t="s">
        <v>76</v>
      </c>
      <c r="AU515" s="44" t="s">
        <v>76</v>
      </c>
      <c r="AV515" s="44"/>
      <c r="AW515" s="44" t="s">
        <v>76</v>
      </c>
      <c r="AX515" s="44"/>
      <c r="AY515" s="44" t="s">
        <v>76</v>
      </c>
      <c r="AZ515" s="44"/>
      <c r="BA515" s="44" t="s">
        <v>76</v>
      </c>
      <c r="BB515" s="44"/>
      <c r="BC515" s="44" t="s">
        <v>76</v>
      </c>
      <c r="BD515" s="44"/>
      <c r="BE515" s="44" t="s">
        <v>76</v>
      </c>
      <c r="BF515" s="44" t="s">
        <v>76</v>
      </c>
      <c r="BG515" s="44" t="s">
        <v>76</v>
      </c>
      <c r="BH515" s="44" t="s">
        <v>76</v>
      </c>
      <c r="BI515" s="44" t="s">
        <v>76</v>
      </c>
      <c r="BJ515" s="44" t="s">
        <v>76</v>
      </c>
      <c r="BK515" s="44" t="s">
        <v>76</v>
      </c>
      <c r="BL515" s="44" t="s">
        <v>76</v>
      </c>
      <c r="BM515" s="44" t="s">
        <v>76</v>
      </c>
      <c r="BN515" s="36"/>
      <c r="BO515" s="36"/>
      <c r="BP515" s="36"/>
      <c r="BQ515" s="36"/>
    </row>
    <row r="516" spans="1:69" ht="154.5" customHeight="1">
      <c r="A516" s="36"/>
      <c r="B516" s="36" t="s">
        <v>88</v>
      </c>
      <c r="C516" s="80" t="s">
        <v>3628</v>
      </c>
      <c r="D516" s="80" t="s">
        <v>70</v>
      </c>
      <c r="E516" s="109" t="s">
        <v>3629</v>
      </c>
      <c r="F516" s="42">
        <v>2017</v>
      </c>
      <c r="G516" s="146">
        <v>42790</v>
      </c>
      <c r="H516" s="42" t="s">
        <v>3630</v>
      </c>
      <c r="I516" s="36" t="s">
        <v>2860</v>
      </c>
      <c r="J516" s="36" t="s">
        <v>76</v>
      </c>
      <c r="K516" s="42" t="s">
        <v>74</v>
      </c>
      <c r="L516" s="36" t="s">
        <v>141</v>
      </c>
      <c r="M516" s="129">
        <v>42789</v>
      </c>
      <c r="N516" s="85" t="s">
        <v>208</v>
      </c>
      <c r="O516" s="85" t="s">
        <v>76</v>
      </c>
      <c r="P516" s="36" t="s">
        <v>1186</v>
      </c>
      <c r="Q516" s="36" t="s">
        <v>131</v>
      </c>
      <c r="R516" s="36" t="s">
        <v>3631</v>
      </c>
      <c r="S516" s="36" t="s">
        <v>2537</v>
      </c>
      <c r="T516" s="147">
        <v>250823780</v>
      </c>
      <c r="U516" s="107">
        <v>394400000</v>
      </c>
      <c r="V516" s="106">
        <v>0</v>
      </c>
      <c r="W516" s="108">
        <v>205900000</v>
      </c>
      <c r="X516" s="145" t="s">
        <v>472</v>
      </c>
      <c r="Y516" s="36" t="s">
        <v>1011</v>
      </c>
      <c r="Z516" s="36" t="s">
        <v>1341</v>
      </c>
      <c r="AA516" s="36" t="s">
        <v>1189</v>
      </c>
      <c r="AB516" s="42" t="s">
        <v>80</v>
      </c>
      <c r="AC516" s="36" t="s">
        <v>81</v>
      </c>
      <c r="AD516" s="36" t="s">
        <v>3632</v>
      </c>
      <c r="AE516" s="36" t="s">
        <v>1677</v>
      </c>
      <c r="AF516" s="36" t="s">
        <v>131</v>
      </c>
      <c r="AG516" s="36" t="s">
        <v>112</v>
      </c>
      <c r="AH516" s="129">
        <v>44509</v>
      </c>
      <c r="AI516" s="36" t="s">
        <v>453</v>
      </c>
      <c r="AJ516" s="43" t="s">
        <v>88</v>
      </c>
      <c r="AK516" s="44" t="s">
        <v>76</v>
      </c>
      <c r="AL516" s="44" t="s">
        <v>76</v>
      </c>
      <c r="AM516" s="44" t="s">
        <v>76</v>
      </c>
      <c r="AN516" s="44" t="s">
        <v>76</v>
      </c>
      <c r="AO516" s="44" t="s">
        <v>76</v>
      </c>
      <c r="AP516" s="44" t="s">
        <v>76</v>
      </c>
      <c r="AQ516" s="44" t="s">
        <v>76</v>
      </c>
      <c r="AR516" s="44" t="s">
        <v>76</v>
      </c>
      <c r="AS516" s="44" t="s">
        <v>76</v>
      </c>
      <c r="AT516" s="44" t="s">
        <v>76</v>
      </c>
      <c r="AU516" s="44" t="s">
        <v>76</v>
      </c>
      <c r="AV516" s="44"/>
      <c r="AW516" s="44" t="s">
        <v>76</v>
      </c>
      <c r="AX516" s="44"/>
      <c r="AY516" s="44" t="s">
        <v>76</v>
      </c>
      <c r="AZ516" s="44"/>
      <c r="BA516" s="44" t="s">
        <v>76</v>
      </c>
      <c r="BB516" s="44"/>
      <c r="BC516" s="44" t="s">
        <v>76</v>
      </c>
      <c r="BD516" s="44"/>
      <c r="BE516" s="44" t="s">
        <v>76</v>
      </c>
      <c r="BF516" s="44" t="s">
        <v>76</v>
      </c>
      <c r="BG516" s="44" t="s">
        <v>76</v>
      </c>
      <c r="BH516" s="44" t="s">
        <v>76</v>
      </c>
      <c r="BI516" s="44" t="s">
        <v>76</v>
      </c>
      <c r="BJ516" s="44" t="s">
        <v>76</v>
      </c>
      <c r="BK516" s="44" t="s">
        <v>76</v>
      </c>
      <c r="BL516" s="44" t="s">
        <v>76</v>
      </c>
      <c r="BM516" s="44" t="s">
        <v>76</v>
      </c>
      <c r="BN516" s="44" t="s">
        <v>76</v>
      </c>
      <c r="BO516" s="36"/>
      <c r="BP516" s="36"/>
      <c r="BQ516" s="36"/>
    </row>
    <row r="517" spans="1:69" ht="154.5" customHeight="1">
      <c r="A517" s="36"/>
      <c r="B517" s="36" t="s">
        <v>84</v>
      </c>
      <c r="C517" s="80" t="s">
        <v>846</v>
      </c>
      <c r="D517" s="80" t="s">
        <v>1078</v>
      </c>
      <c r="E517" s="109" t="s">
        <v>3633</v>
      </c>
      <c r="F517" s="42">
        <v>2017</v>
      </c>
      <c r="G517" s="146">
        <v>42795</v>
      </c>
      <c r="H517" s="42" t="s">
        <v>3634</v>
      </c>
      <c r="I517" s="36" t="s">
        <v>3635</v>
      </c>
      <c r="J517" s="36" t="s">
        <v>76</v>
      </c>
      <c r="K517" s="42" t="s">
        <v>74</v>
      </c>
      <c r="L517" s="36" t="s">
        <v>141</v>
      </c>
      <c r="M517" s="129">
        <v>42794</v>
      </c>
      <c r="N517" s="85" t="s">
        <v>339</v>
      </c>
      <c r="O517" s="85" t="s">
        <v>76</v>
      </c>
      <c r="P517" s="36" t="s">
        <v>2793</v>
      </c>
      <c r="Q517" s="36" t="s">
        <v>131</v>
      </c>
      <c r="R517" s="36" t="s">
        <v>3636</v>
      </c>
      <c r="S517" s="36" t="s">
        <v>3637</v>
      </c>
      <c r="T517" s="106">
        <v>74145400</v>
      </c>
      <c r="U517" s="107">
        <v>0</v>
      </c>
      <c r="V517" s="106">
        <v>0</v>
      </c>
      <c r="W517" s="135">
        <v>0</v>
      </c>
      <c r="X517" s="145"/>
      <c r="Y517" s="36" t="s">
        <v>1114</v>
      </c>
      <c r="Z517" s="36" t="s">
        <v>1974</v>
      </c>
      <c r="AA517" s="36" t="s">
        <v>1974</v>
      </c>
      <c r="AB517" s="36" t="s">
        <v>100</v>
      </c>
      <c r="AC517" s="36" t="s">
        <v>429</v>
      </c>
      <c r="AD517" s="36" t="s">
        <v>1294</v>
      </c>
      <c r="AE517" s="36" t="s">
        <v>1677</v>
      </c>
      <c r="AF517" s="36" t="s">
        <v>131</v>
      </c>
      <c r="AG517" s="36" t="s">
        <v>225</v>
      </c>
      <c r="AH517" s="129">
        <v>44468</v>
      </c>
      <c r="AI517" s="36" t="s">
        <v>547</v>
      </c>
      <c r="AJ517" s="43" t="s">
        <v>84</v>
      </c>
      <c r="AK517" s="43" t="s">
        <v>76</v>
      </c>
      <c r="AL517" s="43" t="s">
        <v>76</v>
      </c>
      <c r="AM517" s="36" t="s">
        <v>76</v>
      </c>
      <c r="AN517" s="43" t="s">
        <v>76</v>
      </c>
      <c r="AO517" s="43" t="s">
        <v>76</v>
      </c>
      <c r="AP517" s="43" t="s">
        <v>76</v>
      </c>
      <c r="AQ517" s="43" t="s">
        <v>76</v>
      </c>
      <c r="AR517" s="36"/>
      <c r="AS517" s="43" t="s">
        <v>76</v>
      </c>
      <c r="AT517" s="43" t="s">
        <v>132</v>
      </c>
      <c r="AU517" s="43" t="s">
        <v>76</v>
      </c>
      <c r="AV517" s="43"/>
      <c r="AW517" s="43" t="s">
        <v>76</v>
      </c>
      <c r="AX517" s="43"/>
      <c r="AY517" s="43" t="s">
        <v>76</v>
      </c>
      <c r="AZ517" s="43"/>
      <c r="BA517" s="43" t="s">
        <v>76</v>
      </c>
      <c r="BB517" s="43"/>
      <c r="BC517" s="43" t="s">
        <v>76</v>
      </c>
      <c r="BD517" s="43"/>
      <c r="BE517" s="43" t="s">
        <v>76</v>
      </c>
      <c r="BF517" s="43" t="s">
        <v>76</v>
      </c>
      <c r="BG517" s="43" t="s">
        <v>76</v>
      </c>
      <c r="BH517" s="43" t="s">
        <v>76</v>
      </c>
      <c r="BI517" s="43" t="s">
        <v>76</v>
      </c>
      <c r="BJ517" s="43" t="s">
        <v>76</v>
      </c>
      <c r="BK517" s="43" t="s">
        <v>76</v>
      </c>
      <c r="BL517" s="43" t="s">
        <v>76</v>
      </c>
      <c r="BM517" s="43" t="s">
        <v>76</v>
      </c>
      <c r="BN517" s="36"/>
      <c r="BO517" s="36"/>
      <c r="BP517" s="36"/>
      <c r="BQ517" s="36"/>
    </row>
    <row r="518" spans="1:69" ht="154.5" customHeight="1">
      <c r="A518" s="36"/>
      <c r="B518" s="36" t="s">
        <v>84</v>
      </c>
      <c r="C518" s="80" t="s">
        <v>846</v>
      </c>
      <c r="D518" s="80" t="s">
        <v>1078</v>
      </c>
      <c r="E518" s="109" t="s">
        <v>3638</v>
      </c>
      <c r="F518" s="42">
        <v>2017</v>
      </c>
      <c r="G518" s="146">
        <v>42788</v>
      </c>
      <c r="H518" s="42" t="s">
        <v>3639</v>
      </c>
      <c r="I518" s="36" t="s">
        <v>2850</v>
      </c>
      <c r="J518" s="36" t="s">
        <v>76</v>
      </c>
      <c r="K518" s="42" t="s">
        <v>74</v>
      </c>
      <c r="L518" s="36" t="s">
        <v>91</v>
      </c>
      <c r="M518" s="129">
        <v>42711</v>
      </c>
      <c r="N518" s="85" t="s">
        <v>391</v>
      </c>
      <c r="O518" s="85" t="s">
        <v>76</v>
      </c>
      <c r="P518" s="36" t="s">
        <v>1186</v>
      </c>
      <c r="Q518" s="36" t="s">
        <v>131</v>
      </c>
      <c r="R518" s="36" t="s">
        <v>3640</v>
      </c>
      <c r="S518" s="36" t="s">
        <v>1323</v>
      </c>
      <c r="T518" s="106">
        <v>37929000</v>
      </c>
      <c r="U518" s="107">
        <v>0</v>
      </c>
      <c r="V518" s="106">
        <v>0</v>
      </c>
      <c r="W518" s="211">
        <v>0</v>
      </c>
      <c r="X518" s="145"/>
      <c r="Y518" s="36" t="s">
        <v>1114</v>
      </c>
      <c r="Z518" s="36" t="s">
        <v>1334</v>
      </c>
      <c r="AA518" s="36" t="s">
        <v>1334</v>
      </c>
      <c r="AB518" s="36" t="s">
        <v>1367</v>
      </c>
      <c r="AC518" s="36" t="s">
        <v>1528</v>
      </c>
      <c r="AD518" s="36" t="s">
        <v>2004</v>
      </c>
      <c r="AE518" s="36" t="s">
        <v>444</v>
      </c>
      <c r="AF518" s="36" t="s">
        <v>131</v>
      </c>
      <c r="AG518" s="36" t="s">
        <v>225</v>
      </c>
      <c r="AH518" s="129">
        <v>44222</v>
      </c>
      <c r="AI518" s="36" t="s">
        <v>547</v>
      </c>
      <c r="AJ518" s="43" t="s">
        <v>84</v>
      </c>
      <c r="AK518" s="44" t="s">
        <v>76</v>
      </c>
      <c r="AL518" s="43" t="s">
        <v>76</v>
      </c>
      <c r="AM518" s="36" t="s">
        <v>76</v>
      </c>
      <c r="AN518" s="36" t="s">
        <v>76</v>
      </c>
      <c r="AO518" s="36" t="s">
        <v>76</v>
      </c>
      <c r="AP518" s="143" t="s">
        <v>76</v>
      </c>
      <c r="AQ518" s="143" t="s">
        <v>76</v>
      </c>
      <c r="AR518" s="36"/>
      <c r="AS518" s="36" t="s">
        <v>76</v>
      </c>
      <c r="AT518" s="36" t="s">
        <v>76</v>
      </c>
      <c r="AU518" s="36" t="s">
        <v>76</v>
      </c>
      <c r="AV518" s="36"/>
      <c r="AW518" s="36" t="s">
        <v>76</v>
      </c>
      <c r="AX518" s="36"/>
      <c r="AY518" s="36" t="s">
        <v>76</v>
      </c>
      <c r="AZ518" s="36"/>
      <c r="BA518" s="36" t="s">
        <v>76</v>
      </c>
      <c r="BB518" s="36"/>
      <c r="BC518" s="36" t="s">
        <v>76</v>
      </c>
      <c r="BD518" s="36"/>
      <c r="BE518" s="36" t="s">
        <v>76</v>
      </c>
      <c r="BF518" s="36" t="s">
        <v>76</v>
      </c>
      <c r="BG518" s="36" t="s">
        <v>76</v>
      </c>
      <c r="BH518" s="36" t="s">
        <v>76</v>
      </c>
      <c r="BI518" s="36" t="s">
        <v>76</v>
      </c>
      <c r="BJ518" s="36" t="s">
        <v>76</v>
      </c>
      <c r="BK518" s="36" t="s">
        <v>76</v>
      </c>
      <c r="BL518" s="36" t="s">
        <v>76</v>
      </c>
      <c r="BM518" s="36" t="s">
        <v>76</v>
      </c>
      <c r="BN518" s="36"/>
      <c r="BO518" s="36"/>
      <c r="BP518" s="36"/>
      <c r="BQ518" s="36"/>
    </row>
    <row r="519" spans="1:69" ht="154.5" customHeight="1">
      <c r="A519" s="36"/>
      <c r="B519" s="36" t="s">
        <v>88</v>
      </c>
      <c r="C519" s="80" t="s">
        <v>3641</v>
      </c>
      <c r="D519" s="80" t="s">
        <v>70</v>
      </c>
      <c r="E519" s="190" t="s">
        <v>3642</v>
      </c>
      <c r="F519" s="42">
        <v>2021</v>
      </c>
      <c r="G519" s="146">
        <v>44460</v>
      </c>
      <c r="H519" s="42" t="s">
        <v>3643</v>
      </c>
      <c r="I519" s="36" t="s">
        <v>3644</v>
      </c>
      <c r="J519" s="36" t="s">
        <v>76</v>
      </c>
      <c r="K519" s="42" t="s">
        <v>74</v>
      </c>
      <c r="L519" s="36" t="s">
        <v>91</v>
      </c>
      <c r="M519" s="129">
        <v>44459</v>
      </c>
      <c r="N519" s="85" t="s">
        <v>339</v>
      </c>
      <c r="O519" s="85" t="s">
        <v>76</v>
      </c>
      <c r="P519" s="36" t="s">
        <v>1506</v>
      </c>
      <c r="Q519" s="36" t="s">
        <v>131</v>
      </c>
      <c r="R519" s="36" t="s">
        <v>3645</v>
      </c>
      <c r="S519" s="36" t="s">
        <v>1169</v>
      </c>
      <c r="T519" s="106">
        <v>51117827</v>
      </c>
      <c r="U519" s="107">
        <v>63683612.829999998</v>
      </c>
      <c r="V519" s="106">
        <v>0</v>
      </c>
      <c r="W519" s="108">
        <v>63563647</v>
      </c>
      <c r="X519" s="145" t="s">
        <v>254</v>
      </c>
      <c r="Y519" s="36" t="s">
        <v>1011</v>
      </c>
      <c r="Z519" s="36" t="s">
        <v>925</v>
      </c>
      <c r="AA519" s="36" t="s">
        <v>925</v>
      </c>
      <c r="AB519" s="36" t="s">
        <v>130</v>
      </c>
      <c r="AC519" s="36" t="s">
        <v>95</v>
      </c>
      <c r="AD519" s="42" t="s">
        <v>3646</v>
      </c>
      <c r="AE519" s="36" t="s">
        <v>3647</v>
      </c>
      <c r="AF519" s="36" t="s">
        <v>131</v>
      </c>
      <c r="AG519" s="36" t="s">
        <v>112</v>
      </c>
      <c r="AH519" s="129">
        <v>45106</v>
      </c>
      <c r="AI519" s="36" t="s">
        <v>87</v>
      </c>
      <c r="AJ519" s="43" t="s">
        <v>88</v>
      </c>
      <c r="AK519" s="44" t="s">
        <v>76</v>
      </c>
      <c r="AL519" s="44" t="s">
        <v>76</v>
      </c>
      <c r="AM519" s="44" t="s">
        <v>76</v>
      </c>
      <c r="AN519" s="44" t="s">
        <v>76</v>
      </c>
      <c r="AO519" s="44" t="s">
        <v>76</v>
      </c>
      <c r="AP519" s="44" t="s">
        <v>76</v>
      </c>
      <c r="AQ519" s="44" t="s">
        <v>76</v>
      </c>
      <c r="AR519" s="44" t="s">
        <v>76</v>
      </c>
      <c r="AS519" s="44" t="s">
        <v>76</v>
      </c>
      <c r="AT519" s="44" t="s">
        <v>76</v>
      </c>
      <c r="AU519" s="44" t="s">
        <v>76</v>
      </c>
      <c r="AV519" s="44"/>
      <c r="AW519" s="44" t="s">
        <v>76</v>
      </c>
      <c r="AX519" s="44"/>
      <c r="AY519" s="44" t="s">
        <v>76</v>
      </c>
      <c r="AZ519" s="44"/>
      <c r="BA519" s="44" t="s">
        <v>76</v>
      </c>
      <c r="BB519" s="44"/>
      <c r="BC519" s="44" t="s">
        <v>76</v>
      </c>
      <c r="BD519" s="44"/>
      <c r="BE519" s="44" t="s">
        <v>76</v>
      </c>
      <c r="BF519" s="44" t="s">
        <v>76</v>
      </c>
      <c r="BG519" s="44" t="s">
        <v>76</v>
      </c>
      <c r="BH519" s="44" t="s">
        <v>76</v>
      </c>
      <c r="BI519" s="44" t="s">
        <v>76</v>
      </c>
      <c r="BJ519" s="44" t="s">
        <v>76</v>
      </c>
      <c r="BK519" s="44" t="s">
        <v>76</v>
      </c>
      <c r="BL519" s="44" t="s">
        <v>76</v>
      </c>
      <c r="BM519" s="44" t="s">
        <v>76</v>
      </c>
      <c r="BN519" s="36"/>
      <c r="BO519" s="36"/>
      <c r="BP519" s="36"/>
      <c r="BQ519" s="36"/>
    </row>
    <row r="520" spans="1:69" ht="154.5" customHeight="1">
      <c r="A520" s="36"/>
      <c r="B520" s="36" t="s">
        <v>88</v>
      </c>
      <c r="C520" s="80" t="s">
        <v>3648</v>
      </c>
      <c r="D520" s="80" t="s">
        <v>70</v>
      </c>
      <c r="E520" s="109" t="s">
        <v>3649</v>
      </c>
      <c r="F520" s="42">
        <v>2017</v>
      </c>
      <c r="G520" s="146">
        <v>42809</v>
      </c>
      <c r="H520" s="42" t="s">
        <v>3650</v>
      </c>
      <c r="I520" s="36" t="s">
        <v>2860</v>
      </c>
      <c r="J520" s="36" t="s">
        <v>2477</v>
      </c>
      <c r="K520" s="42" t="s">
        <v>74</v>
      </c>
      <c r="L520" s="36" t="s">
        <v>141</v>
      </c>
      <c r="M520" s="129">
        <v>42809</v>
      </c>
      <c r="N520" s="85" t="s">
        <v>360</v>
      </c>
      <c r="O520" s="125">
        <v>1</v>
      </c>
      <c r="P520" s="36" t="s">
        <v>1092</v>
      </c>
      <c r="Q520" s="36" t="s">
        <v>131</v>
      </c>
      <c r="R520" s="36" t="s">
        <v>3651</v>
      </c>
      <c r="S520" s="36" t="s">
        <v>3390</v>
      </c>
      <c r="T520" s="106">
        <v>157405033</v>
      </c>
      <c r="U520" s="107">
        <v>236107886.72</v>
      </c>
      <c r="V520" s="106">
        <v>0</v>
      </c>
      <c r="W520" s="108">
        <v>17400000</v>
      </c>
      <c r="X520" s="145" t="s">
        <v>818</v>
      </c>
      <c r="Y520" s="36" t="s">
        <v>1011</v>
      </c>
      <c r="Z520" s="36" t="s">
        <v>925</v>
      </c>
      <c r="AA520" s="36" t="s">
        <v>1189</v>
      </c>
      <c r="AB520" s="36" t="s">
        <v>100</v>
      </c>
      <c r="AC520" s="36" t="s">
        <v>429</v>
      </c>
      <c r="AD520" s="36" t="s">
        <v>3652</v>
      </c>
      <c r="AE520" s="36" t="s">
        <v>3653</v>
      </c>
      <c r="AF520" s="36" t="s">
        <v>131</v>
      </c>
      <c r="AG520" s="36" t="s">
        <v>112</v>
      </c>
      <c r="AH520" s="129">
        <v>44747</v>
      </c>
      <c r="AI520" s="36" t="s">
        <v>87</v>
      </c>
      <c r="AJ520" s="43" t="s">
        <v>88</v>
      </c>
      <c r="AK520" s="44" t="s">
        <v>76</v>
      </c>
      <c r="AL520" s="44" t="s">
        <v>76</v>
      </c>
      <c r="AM520" s="44" t="s">
        <v>76</v>
      </c>
      <c r="AN520" s="44" t="s">
        <v>76</v>
      </c>
      <c r="AO520" s="44" t="s">
        <v>76</v>
      </c>
      <c r="AP520" s="44" t="s">
        <v>76</v>
      </c>
      <c r="AQ520" s="44" t="s">
        <v>76</v>
      </c>
      <c r="AR520" s="44" t="s">
        <v>76</v>
      </c>
      <c r="AS520" s="44" t="s">
        <v>76</v>
      </c>
      <c r="AT520" s="44" t="s">
        <v>76</v>
      </c>
      <c r="AU520" s="44" t="s">
        <v>76</v>
      </c>
      <c r="AV520" s="44" t="s">
        <v>76</v>
      </c>
      <c r="AW520" s="44" t="s">
        <v>76</v>
      </c>
      <c r="AX520" s="44" t="s">
        <v>76</v>
      </c>
      <c r="AY520" s="44" t="s">
        <v>76</v>
      </c>
      <c r="AZ520" s="44" t="s">
        <v>76</v>
      </c>
      <c r="BA520" s="44" t="s">
        <v>76</v>
      </c>
      <c r="BB520" s="44"/>
      <c r="BC520" s="44" t="s">
        <v>76</v>
      </c>
      <c r="BD520" s="44"/>
      <c r="BE520" s="44" t="s">
        <v>76</v>
      </c>
      <c r="BF520" s="44" t="s">
        <v>76</v>
      </c>
      <c r="BG520" s="44" t="s">
        <v>76</v>
      </c>
      <c r="BH520" s="44" t="s">
        <v>76</v>
      </c>
      <c r="BI520" s="44" t="s">
        <v>76</v>
      </c>
      <c r="BJ520" s="44" t="s">
        <v>76</v>
      </c>
      <c r="BK520" s="44" t="s">
        <v>76</v>
      </c>
      <c r="BL520" s="44" t="s">
        <v>76</v>
      </c>
      <c r="BM520" s="44" t="s">
        <v>76</v>
      </c>
      <c r="BN520" s="36"/>
      <c r="BO520" s="36"/>
      <c r="BP520" s="36"/>
      <c r="BQ520" s="36"/>
    </row>
    <row r="521" spans="1:69" ht="154.5" customHeight="1">
      <c r="A521" s="36"/>
      <c r="B521" s="36" t="s">
        <v>88</v>
      </c>
      <c r="C521" s="80" t="s">
        <v>3654</v>
      </c>
      <c r="D521" s="80" t="s">
        <v>70</v>
      </c>
      <c r="E521" s="109" t="s">
        <v>3655</v>
      </c>
      <c r="F521" s="42">
        <v>2017</v>
      </c>
      <c r="G521" s="146">
        <v>42894</v>
      </c>
      <c r="H521" s="42" t="s">
        <v>3656</v>
      </c>
      <c r="I521" s="36" t="s">
        <v>3657</v>
      </c>
      <c r="J521" s="36" t="s">
        <v>3658</v>
      </c>
      <c r="K521" s="42" t="s">
        <v>74</v>
      </c>
      <c r="L521" s="36" t="s">
        <v>141</v>
      </c>
      <c r="M521" s="129">
        <v>42923</v>
      </c>
      <c r="N521" s="85" t="s">
        <v>208</v>
      </c>
      <c r="O521" s="125">
        <v>0.2</v>
      </c>
      <c r="P521" s="36" t="s">
        <v>1092</v>
      </c>
      <c r="Q521" s="36" t="s">
        <v>131</v>
      </c>
      <c r="R521" s="36" t="s">
        <v>3659</v>
      </c>
      <c r="S521" s="36" t="s">
        <v>2537</v>
      </c>
      <c r="T521" s="106">
        <v>608573600</v>
      </c>
      <c r="U521" s="107">
        <v>954211812.65999997</v>
      </c>
      <c r="V521" s="106">
        <v>181804740</v>
      </c>
      <c r="W521" s="135">
        <v>0</v>
      </c>
      <c r="X521" s="145" t="s">
        <v>254</v>
      </c>
      <c r="Y521" s="36" t="s">
        <v>1114</v>
      </c>
      <c r="Z521" s="36" t="s">
        <v>1163</v>
      </c>
      <c r="AA521" s="36" t="s">
        <v>3660</v>
      </c>
      <c r="AB521" s="42" t="s">
        <v>80</v>
      </c>
      <c r="AC521" s="36" t="s">
        <v>81</v>
      </c>
      <c r="AD521" s="36" t="s">
        <v>3661</v>
      </c>
      <c r="AE521" s="36" t="s">
        <v>1146</v>
      </c>
      <c r="AF521" s="36" t="s">
        <v>131</v>
      </c>
      <c r="AG521" s="36" t="s">
        <v>225</v>
      </c>
      <c r="AH521" s="129">
        <v>45131</v>
      </c>
      <c r="AI521" s="36" t="s">
        <v>87</v>
      </c>
      <c r="AJ521" s="43" t="s">
        <v>88</v>
      </c>
      <c r="AK521" s="44" t="s">
        <v>76</v>
      </c>
      <c r="AL521" s="44" t="s">
        <v>76</v>
      </c>
      <c r="AM521" s="44" t="s">
        <v>76</v>
      </c>
      <c r="AN521" s="44" t="s">
        <v>76</v>
      </c>
      <c r="AO521" s="44" t="s">
        <v>76</v>
      </c>
      <c r="AP521" s="44" t="s">
        <v>76</v>
      </c>
      <c r="AQ521" s="44" t="s">
        <v>76</v>
      </c>
      <c r="AR521" s="44" t="s">
        <v>76</v>
      </c>
      <c r="AS521" s="44" t="s">
        <v>76</v>
      </c>
      <c r="AT521" s="44" t="s">
        <v>76</v>
      </c>
      <c r="AU521" s="44" t="s">
        <v>76</v>
      </c>
      <c r="AV521" s="44" t="s">
        <v>76</v>
      </c>
      <c r="AW521" s="44" t="s">
        <v>76</v>
      </c>
      <c r="AX521" s="44" t="s">
        <v>76</v>
      </c>
      <c r="AY521" s="44" t="s">
        <v>76</v>
      </c>
      <c r="AZ521" s="44" t="s">
        <v>76</v>
      </c>
      <c r="BA521" s="44" t="s">
        <v>76</v>
      </c>
      <c r="BB521" s="44"/>
      <c r="BC521" s="44" t="s">
        <v>76</v>
      </c>
      <c r="BD521" s="44"/>
      <c r="BE521" s="44" t="s">
        <v>76</v>
      </c>
      <c r="BF521" s="44" t="s">
        <v>76</v>
      </c>
      <c r="BG521" s="44" t="s">
        <v>76</v>
      </c>
      <c r="BH521" s="44" t="s">
        <v>76</v>
      </c>
      <c r="BI521" s="44" t="s">
        <v>76</v>
      </c>
      <c r="BJ521" s="44" t="s">
        <v>76</v>
      </c>
      <c r="BK521" s="44" t="s">
        <v>76</v>
      </c>
      <c r="BL521" s="44" t="s">
        <v>76</v>
      </c>
      <c r="BM521" s="44" t="s">
        <v>76</v>
      </c>
      <c r="BN521" s="36"/>
      <c r="BO521" s="36"/>
      <c r="BP521" s="36"/>
      <c r="BQ521" s="36"/>
    </row>
    <row r="522" spans="1:69" ht="154.5" customHeight="1">
      <c r="A522" s="36"/>
      <c r="B522" s="36" t="s">
        <v>84</v>
      </c>
      <c r="C522" s="80" t="s">
        <v>846</v>
      </c>
      <c r="D522" s="80" t="s">
        <v>1078</v>
      </c>
      <c r="E522" s="109" t="s">
        <v>3662</v>
      </c>
      <c r="F522" s="42">
        <v>2016</v>
      </c>
      <c r="G522" s="146">
        <v>42613</v>
      </c>
      <c r="H522" s="42" t="s">
        <v>3663</v>
      </c>
      <c r="I522" s="36" t="s">
        <v>2850</v>
      </c>
      <c r="J522" s="36" t="s">
        <v>76</v>
      </c>
      <c r="K522" s="42" t="s">
        <v>74</v>
      </c>
      <c r="L522" s="36" t="s">
        <v>141</v>
      </c>
      <c r="M522" s="129">
        <v>42605</v>
      </c>
      <c r="N522" s="85" t="s">
        <v>391</v>
      </c>
      <c r="O522" s="85" t="s">
        <v>76</v>
      </c>
      <c r="P522" s="36" t="s">
        <v>1092</v>
      </c>
      <c r="Q522" s="36" t="s">
        <v>131</v>
      </c>
      <c r="R522" s="36" t="s">
        <v>3664</v>
      </c>
      <c r="S522" s="36" t="s">
        <v>1323</v>
      </c>
      <c r="T522" s="106">
        <v>34928800</v>
      </c>
      <c r="U522" s="107">
        <v>0</v>
      </c>
      <c r="V522" s="106">
        <v>0</v>
      </c>
      <c r="W522" s="135">
        <v>0</v>
      </c>
      <c r="X522" s="145"/>
      <c r="Y522" s="36" t="s">
        <v>1011</v>
      </c>
      <c r="Z522" s="36" t="s">
        <v>1572</v>
      </c>
      <c r="AA522" s="36" t="s">
        <v>1115</v>
      </c>
      <c r="AB522" s="36" t="s">
        <v>100</v>
      </c>
      <c r="AC522" s="36" t="s">
        <v>429</v>
      </c>
      <c r="AD522" s="36" t="s">
        <v>3383</v>
      </c>
      <c r="AE522" s="36" t="s">
        <v>1105</v>
      </c>
      <c r="AF522" s="36" t="s">
        <v>131</v>
      </c>
      <c r="AG522" s="36" t="s">
        <v>225</v>
      </c>
      <c r="AH522" s="129">
        <v>44183</v>
      </c>
      <c r="AI522" s="36" t="s">
        <v>547</v>
      </c>
      <c r="AJ522" s="43" t="s">
        <v>84</v>
      </c>
      <c r="AK522" s="44" t="s">
        <v>76</v>
      </c>
      <c r="AL522" s="44" t="s">
        <v>76</v>
      </c>
      <c r="AM522" s="36"/>
      <c r="AN522" s="44" t="s">
        <v>76</v>
      </c>
      <c r="AO522" s="44" t="s">
        <v>76</v>
      </c>
      <c r="AP522" s="44" t="s">
        <v>76</v>
      </c>
      <c r="AQ522" s="44" t="s">
        <v>76</v>
      </c>
      <c r="AR522" s="36"/>
      <c r="AS522" s="44" t="s">
        <v>76</v>
      </c>
      <c r="AT522" s="36" t="s">
        <v>132</v>
      </c>
      <c r="AU522" s="44" t="s">
        <v>76</v>
      </c>
      <c r="AV522" s="44" t="s">
        <v>76</v>
      </c>
      <c r="AW522" s="44" t="s">
        <v>76</v>
      </c>
      <c r="AX522" s="44" t="s">
        <v>76</v>
      </c>
      <c r="AY522" s="44" t="s">
        <v>76</v>
      </c>
      <c r="AZ522" s="44" t="s">
        <v>76</v>
      </c>
      <c r="BA522" s="44" t="s">
        <v>76</v>
      </c>
      <c r="BB522" s="44"/>
      <c r="BC522" s="44" t="s">
        <v>76</v>
      </c>
      <c r="BD522" s="44"/>
      <c r="BE522" s="44" t="s">
        <v>76</v>
      </c>
      <c r="BF522" s="44" t="s">
        <v>76</v>
      </c>
      <c r="BG522" s="44" t="s">
        <v>76</v>
      </c>
      <c r="BH522" s="44" t="s">
        <v>76</v>
      </c>
      <c r="BI522" s="44" t="s">
        <v>76</v>
      </c>
      <c r="BJ522" s="44" t="s">
        <v>76</v>
      </c>
      <c r="BK522" s="44" t="s">
        <v>76</v>
      </c>
      <c r="BL522" s="44" t="s">
        <v>76</v>
      </c>
      <c r="BM522" s="44" t="s">
        <v>76</v>
      </c>
      <c r="BN522" s="36"/>
      <c r="BO522" s="36"/>
      <c r="BP522" s="36"/>
      <c r="BQ522" s="36"/>
    </row>
    <row r="523" spans="1:69" ht="154.5" customHeight="1">
      <c r="A523" s="169"/>
      <c r="B523" s="169" t="s">
        <v>88</v>
      </c>
      <c r="C523" s="167" t="s">
        <v>3665</v>
      </c>
      <c r="D523" s="167" t="s">
        <v>70</v>
      </c>
      <c r="E523" s="168" t="s">
        <v>3666</v>
      </c>
      <c r="F523" s="166">
        <v>2017</v>
      </c>
      <c r="G523" s="225">
        <v>42762</v>
      </c>
      <c r="H523" s="166" t="s">
        <v>3667</v>
      </c>
      <c r="I523" s="169" t="s">
        <v>3244</v>
      </c>
      <c r="J523" s="169" t="s">
        <v>3668</v>
      </c>
      <c r="K523" s="166" t="s">
        <v>74</v>
      </c>
      <c r="L523" s="169" t="s">
        <v>141</v>
      </c>
      <c r="M523" s="170">
        <v>42762</v>
      </c>
      <c r="N523" s="169" t="s">
        <v>208</v>
      </c>
      <c r="O523" s="226">
        <v>0.2</v>
      </c>
      <c r="P523" s="169" t="s">
        <v>3669</v>
      </c>
      <c r="Q523" s="169" t="s">
        <v>131</v>
      </c>
      <c r="R523" s="169" t="s">
        <v>3670</v>
      </c>
      <c r="S523" s="169" t="s">
        <v>1873</v>
      </c>
      <c r="T523" s="173">
        <v>342444650</v>
      </c>
      <c r="U523" s="174">
        <v>516044131.81999999</v>
      </c>
      <c r="V523" s="173">
        <v>90991562</v>
      </c>
      <c r="W523" s="171">
        <v>0</v>
      </c>
      <c r="X523" s="227" t="s">
        <v>472</v>
      </c>
      <c r="Y523" s="169" t="s">
        <v>1011</v>
      </c>
      <c r="Z523" s="169" t="s">
        <v>1163</v>
      </c>
      <c r="AA523" s="169" t="s">
        <v>1102</v>
      </c>
      <c r="AB523" s="166" t="s">
        <v>80</v>
      </c>
      <c r="AC523" s="169" t="s">
        <v>81</v>
      </c>
      <c r="AD523" s="169" t="s">
        <v>2977</v>
      </c>
      <c r="AE523" s="169" t="s">
        <v>1677</v>
      </c>
      <c r="AF523" s="169" t="s">
        <v>131</v>
      </c>
      <c r="AG523" s="169" t="s">
        <v>225</v>
      </c>
      <c r="AH523" s="170">
        <v>44480</v>
      </c>
      <c r="AI523" s="169" t="s">
        <v>87</v>
      </c>
      <c r="AJ523" s="176" t="s">
        <v>88</v>
      </c>
      <c r="AK523" s="177" t="s">
        <v>76</v>
      </c>
      <c r="AL523" s="177" t="s">
        <v>76</v>
      </c>
      <c r="AM523" s="177" t="s">
        <v>76</v>
      </c>
      <c r="AN523" s="177" t="s">
        <v>76</v>
      </c>
      <c r="AO523" s="177" t="s">
        <v>76</v>
      </c>
      <c r="AP523" s="177" t="s">
        <v>76</v>
      </c>
      <c r="AQ523" s="177" t="s">
        <v>76</v>
      </c>
      <c r="AR523" s="177" t="s">
        <v>76</v>
      </c>
      <c r="AS523" s="177" t="s">
        <v>76</v>
      </c>
      <c r="AT523" s="177" t="s">
        <v>76</v>
      </c>
      <c r="AU523" s="177" t="s">
        <v>76</v>
      </c>
      <c r="AV523" s="177" t="s">
        <v>76</v>
      </c>
      <c r="AW523" s="177" t="s">
        <v>76</v>
      </c>
      <c r="AX523" s="177" t="s">
        <v>76</v>
      </c>
      <c r="AY523" s="177" t="s">
        <v>76</v>
      </c>
      <c r="AZ523" s="177" t="s">
        <v>76</v>
      </c>
      <c r="BA523" s="177" t="s">
        <v>76</v>
      </c>
      <c r="BB523" s="177"/>
      <c r="BC523" s="177" t="s">
        <v>76</v>
      </c>
      <c r="BD523" s="177"/>
      <c r="BE523" s="177" t="s">
        <v>76</v>
      </c>
      <c r="BF523" s="177" t="s">
        <v>76</v>
      </c>
      <c r="BG523" s="177" t="s">
        <v>76</v>
      </c>
      <c r="BH523" s="177" t="s">
        <v>76</v>
      </c>
      <c r="BI523" s="177" t="s">
        <v>76</v>
      </c>
      <c r="BJ523" s="177" t="s">
        <v>76</v>
      </c>
      <c r="BK523" s="177" t="s">
        <v>76</v>
      </c>
      <c r="BL523" s="177" t="s">
        <v>76</v>
      </c>
      <c r="BM523" s="177" t="s">
        <v>76</v>
      </c>
      <c r="BN523" s="169"/>
      <c r="BO523" s="169"/>
      <c r="BP523" s="169"/>
      <c r="BQ523" s="169"/>
    </row>
    <row r="524" spans="1:69" ht="154.5" customHeight="1">
      <c r="A524" s="36"/>
      <c r="B524" s="36" t="s">
        <v>88</v>
      </c>
      <c r="C524" s="80" t="s">
        <v>3671</v>
      </c>
      <c r="D524" s="80" t="s">
        <v>70</v>
      </c>
      <c r="E524" s="109" t="s">
        <v>3672</v>
      </c>
      <c r="F524" s="42">
        <v>2023</v>
      </c>
      <c r="G524" s="146">
        <v>45152</v>
      </c>
      <c r="H524" s="36" t="s">
        <v>3673</v>
      </c>
      <c r="I524" s="36" t="s">
        <v>1120</v>
      </c>
      <c r="J524" s="36" t="s">
        <v>76</v>
      </c>
      <c r="K524" s="42" t="s">
        <v>74</v>
      </c>
      <c r="L524" s="36" t="s">
        <v>75</v>
      </c>
      <c r="M524" s="129">
        <v>45152</v>
      </c>
      <c r="N524" s="85" t="s">
        <v>208</v>
      </c>
      <c r="O524" s="85" t="s">
        <v>76</v>
      </c>
      <c r="P524" s="36" t="s">
        <v>1544</v>
      </c>
      <c r="Q524" s="36" t="s">
        <v>131</v>
      </c>
      <c r="R524" s="36" t="s">
        <v>3674</v>
      </c>
      <c r="S524" s="36" t="s">
        <v>3675</v>
      </c>
      <c r="T524" s="106">
        <v>0</v>
      </c>
      <c r="U524" s="107">
        <v>0</v>
      </c>
      <c r="V524" s="106">
        <v>0</v>
      </c>
      <c r="W524" s="135">
        <v>0</v>
      </c>
      <c r="X524" s="145" t="s">
        <v>254</v>
      </c>
      <c r="Y524" s="36" t="s">
        <v>1114</v>
      </c>
      <c r="Z524" s="36" t="s">
        <v>735</v>
      </c>
      <c r="AA524" s="36" t="s">
        <v>735</v>
      </c>
      <c r="AB524" s="36" t="s">
        <v>130</v>
      </c>
      <c r="AC524" s="36" t="s">
        <v>95</v>
      </c>
      <c r="AD524" s="36" t="s">
        <v>3676</v>
      </c>
      <c r="AE524" s="36" t="s">
        <v>821</v>
      </c>
      <c r="AF524" s="36" t="s">
        <v>131</v>
      </c>
      <c r="AG524" s="36" t="s">
        <v>225</v>
      </c>
      <c r="AH524" s="129">
        <v>45215</v>
      </c>
      <c r="AI524" s="36" t="s">
        <v>547</v>
      </c>
      <c r="AJ524" s="43" t="s">
        <v>88</v>
      </c>
      <c r="AK524" s="44" t="s">
        <v>76</v>
      </c>
      <c r="AL524" s="44" t="s">
        <v>76</v>
      </c>
      <c r="AM524" s="44" t="s">
        <v>76</v>
      </c>
      <c r="AN524" s="44" t="s">
        <v>76</v>
      </c>
      <c r="AO524" s="44"/>
      <c r="AP524" s="44"/>
      <c r="AQ524" s="44"/>
      <c r="AR524" s="44"/>
      <c r="AS524" s="44"/>
      <c r="AT524" s="44"/>
      <c r="AU524" s="44"/>
      <c r="AV524" s="44"/>
      <c r="AW524" s="44"/>
      <c r="AX524" s="44"/>
      <c r="AY524" s="44"/>
      <c r="AZ524" s="44"/>
      <c r="BA524" s="44"/>
      <c r="BB524" s="44"/>
      <c r="BC524" s="44"/>
      <c r="BD524" s="44"/>
      <c r="BE524" s="44"/>
      <c r="BF524" s="44"/>
      <c r="BG524" s="36"/>
      <c r="BH524" s="135"/>
      <c r="BI524" s="44"/>
      <c r="BJ524" s="135"/>
      <c r="BK524" s="44"/>
      <c r="BL524" s="44"/>
      <c r="BM524" s="44"/>
      <c r="BN524" s="44"/>
      <c r="BO524" s="36"/>
      <c r="BP524" s="36"/>
      <c r="BQ524" s="36"/>
    </row>
    <row r="525" spans="1:69" ht="154.5" customHeight="1">
      <c r="A525" s="36"/>
      <c r="B525" s="36" t="s">
        <v>88</v>
      </c>
      <c r="C525" s="80" t="s">
        <v>3677</v>
      </c>
      <c r="D525" s="80" t="s">
        <v>70</v>
      </c>
      <c r="E525" s="109" t="s">
        <v>3678</v>
      </c>
      <c r="F525" s="42">
        <v>2017</v>
      </c>
      <c r="G525" s="146">
        <v>42888</v>
      </c>
      <c r="H525" s="42" t="s">
        <v>3679</v>
      </c>
      <c r="I525" s="36" t="s">
        <v>3680</v>
      </c>
      <c r="J525" s="36" t="s">
        <v>3681</v>
      </c>
      <c r="K525" s="42" t="s">
        <v>74</v>
      </c>
      <c r="L525" s="36" t="s">
        <v>141</v>
      </c>
      <c r="M525" s="129">
        <v>42885</v>
      </c>
      <c r="N525" s="85" t="s">
        <v>208</v>
      </c>
      <c r="O525" s="125">
        <v>0.1</v>
      </c>
      <c r="P525" s="36" t="s">
        <v>1752</v>
      </c>
      <c r="Q525" s="36" t="s">
        <v>131</v>
      </c>
      <c r="R525" s="36" t="s">
        <v>3682</v>
      </c>
      <c r="S525" s="36" t="s">
        <v>3683</v>
      </c>
      <c r="T525" s="106">
        <v>2534919920</v>
      </c>
      <c r="U525" s="107">
        <v>3949690505.3600001</v>
      </c>
      <c r="V525" s="106">
        <v>388809880</v>
      </c>
      <c r="W525" s="135">
        <v>0</v>
      </c>
      <c r="X525" s="145" t="s">
        <v>472</v>
      </c>
      <c r="Y525" s="36" t="s">
        <v>1011</v>
      </c>
      <c r="Z525" s="36" t="s">
        <v>1341</v>
      </c>
      <c r="AA525" s="36" t="s">
        <v>1997</v>
      </c>
      <c r="AB525" s="42" t="s">
        <v>80</v>
      </c>
      <c r="AC525" s="36" t="s">
        <v>81</v>
      </c>
      <c r="AD525" s="36" t="s">
        <v>2544</v>
      </c>
      <c r="AE525" s="36" t="s">
        <v>1117</v>
      </c>
      <c r="AF525" s="36" t="s">
        <v>131</v>
      </c>
      <c r="AG525" s="36" t="s">
        <v>225</v>
      </c>
      <c r="AH525" s="129">
        <v>44873</v>
      </c>
      <c r="AI525" s="36" t="s">
        <v>87</v>
      </c>
      <c r="AJ525" s="43" t="s">
        <v>88</v>
      </c>
      <c r="AK525" s="44" t="s">
        <v>76</v>
      </c>
      <c r="AL525" s="44" t="s">
        <v>76</v>
      </c>
      <c r="AM525" s="36"/>
      <c r="AN525" s="44" t="s">
        <v>76</v>
      </c>
      <c r="AO525" s="44" t="s">
        <v>76</v>
      </c>
      <c r="AP525" s="44" t="s">
        <v>76</v>
      </c>
      <c r="AQ525" s="44" t="s">
        <v>76</v>
      </c>
      <c r="AR525" s="36"/>
      <c r="AS525" s="44" t="s">
        <v>76</v>
      </c>
      <c r="AT525" s="44" t="s">
        <v>76</v>
      </c>
      <c r="AU525" s="44" t="s">
        <v>76</v>
      </c>
      <c r="AV525" s="44"/>
      <c r="AW525" s="44" t="s">
        <v>76</v>
      </c>
      <c r="AX525" s="44"/>
      <c r="AY525" s="44" t="s">
        <v>76</v>
      </c>
      <c r="AZ525" s="44"/>
      <c r="BA525" s="44" t="s">
        <v>76</v>
      </c>
      <c r="BB525" s="44"/>
      <c r="BC525" s="44" t="s">
        <v>76</v>
      </c>
      <c r="BD525" s="44"/>
      <c r="BE525" s="44" t="s">
        <v>76</v>
      </c>
      <c r="BF525" s="44" t="s">
        <v>76</v>
      </c>
      <c r="BG525" s="44" t="s">
        <v>76</v>
      </c>
      <c r="BH525" s="36" t="s">
        <v>76</v>
      </c>
      <c r="BI525" s="36" t="s">
        <v>76</v>
      </c>
      <c r="BJ525" s="36" t="s">
        <v>76</v>
      </c>
      <c r="BK525" s="36" t="s">
        <v>76</v>
      </c>
      <c r="BL525" s="36" t="s">
        <v>76</v>
      </c>
      <c r="BM525" s="36" t="s">
        <v>76</v>
      </c>
      <c r="BN525" s="36"/>
      <c r="BO525" s="36"/>
      <c r="BP525" s="36"/>
      <c r="BQ525" s="36"/>
    </row>
    <row r="526" spans="1:69" ht="154.5" customHeight="1">
      <c r="A526" s="36"/>
      <c r="B526" s="36" t="s">
        <v>88</v>
      </c>
      <c r="C526" s="80" t="s">
        <v>3684</v>
      </c>
      <c r="D526" s="80" t="s">
        <v>70</v>
      </c>
      <c r="E526" s="109" t="s">
        <v>3685</v>
      </c>
      <c r="F526" s="42">
        <v>2016</v>
      </c>
      <c r="G526" s="146">
        <v>42656</v>
      </c>
      <c r="H526" s="42" t="s">
        <v>3686</v>
      </c>
      <c r="I526" s="36" t="s">
        <v>3687</v>
      </c>
      <c r="J526" s="36" t="s">
        <v>3688</v>
      </c>
      <c r="K526" s="42" t="s">
        <v>74</v>
      </c>
      <c r="L526" s="36" t="s">
        <v>141</v>
      </c>
      <c r="M526" s="129">
        <v>42655</v>
      </c>
      <c r="N526" s="85" t="s">
        <v>208</v>
      </c>
      <c r="O526" s="125">
        <v>1</v>
      </c>
      <c r="P526" s="36" t="s">
        <v>2497</v>
      </c>
      <c r="Q526" s="36" t="s">
        <v>131</v>
      </c>
      <c r="R526" s="36" t="s">
        <v>3689</v>
      </c>
      <c r="S526" s="36" t="s">
        <v>2284</v>
      </c>
      <c r="T526" s="106">
        <v>343555878</v>
      </c>
      <c r="U526" s="107">
        <v>521907106.29000002</v>
      </c>
      <c r="V526" s="106">
        <v>0</v>
      </c>
      <c r="W526" s="108">
        <v>34800000</v>
      </c>
      <c r="X526" s="145" t="s">
        <v>818</v>
      </c>
      <c r="Y526" s="36" t="s">
        <v>1011</v>
      </c>
      <c r="Z526" s="36" t="s">
        <v>1163</v>
      </c>
      <c r="AA526" s="36" t="s">
        <v>1189</v>
      </c>
      <c r="AB526" s="36" t="s">
        <v>109</v>
      </c>
      <c r="AC526" s="36" t="s">
        <v>101</v>
      </c>
      <c r="AD526" s="36" t="s">
        <v>3690</v>
      </c>
      <c r="AE526" s="36" t="s">
        <v>3691</v>
      </c>
      <c r="AF526" s="36" t="s">
        <v>131</v>
      </c>
      <c r="AG526" s="36" t="s">
        <v>385</v>
      </c>
      <c r="AH526" s="36" t="s">
        <v>3692</v>
      </c>
      <c r="AI526" s="36" t="s">
        <v>3693</v>
      </c>
      <c r="AJ526" s="43" t="s">
        <v>88</v>
      </c>
      <c r="AK526" s="44" t="s">
        <v>76</v>
      </c>
      <c r="AL526" s="44" t="s">
        <v>76</v>
      </c>
      <c r="AM526" s="44" t="s">
        <v>76</v>
      </c>
      <c r="AN526" s="44" t="s">
        <v>76</v>
      </c>
      <c r="AO526" s="44" t="s">
        <v>76</v>
      </c>
      <c r="AP526" s="44" t="s">
        <v>76</v>
      </c>
      <c r="AQ526" s="44" t="s">
        <v>76</v>
      </c>
      <c r="AR526" s="44" t="s">
        <v>76</v>
      </c>
      <c r="AS526" s="44" t="s">
        <v>76</v>
      </c>
      <c r="AT526" s="44" t="s">
        <v>76</v>
      </c>
      <c r="AU526" s="44" t="s">
        <v>76</v>
      </c>
      <c r="AV526" s="44"/>
      <c r="AW526" s="44" t="s">
        <v>76</v>
      </c>
      <c r="AX526" s="44"/>
      <c r="AY526" s="44" t="s">
        <v>76</v>
      </c>
      <c r="AZ526" s="44"/>
      <c r="BA526" s="44" t="s">
        <v>76</v>
      </c>
      <c r="BB526" s="44"/>
      <c r="BC526" s="44" t="s">
        <v>76</v>
      </c>
      <c r="BD526" s="44"/>
      <c r="BE526" s="44" t="s">
        <v>76</v>
      </c>
      <c r="BF526" s="44" t="s">
        <v>76</v>
      </c>
      <c r="BG526" s="44" t="s">
        <v>76</v>
      </c>
      <c r="BH526" s="44" t="s">
        <v>76</v>
      </c>
      <c r="BI526" s="44" t="s">
        <v>76</v>
      </c>
      <c r="BJ526" s="44" t="s">
        <v>76</v>
      </c>
      <c r="BK526" s="44" t="s">
        <v>76</v>
      </c>
      <c r="BL526" s="44" t="s">
        <v>76</v>
      </c>
      <c r="BM526" s="44" t="s">
        <v>76</v>
      </c>
      <c r="BN526" s="36"/>
      <c r="BO526" s="36"/>
      <c r="BP526" s="36"/>
      <c r="BQ526" s="36"/>
    </row>
    <row r="527" spans="1:69" ht="154.5" customHeight="1">
      <c r="A527" s="36"/>
      <c r="B527" s="36" t="s">
        <v>84</v>
      </c>
      <c r="C527" s="80" t="s">
        <v>846</v>
      </c>
      <c r="D527" s="80" t="s">
        <v>70</v>
      </c>
      <c r="E527" s="109" t="s">
        <v>3694</v>
      </c>
      <c r="F527" s="42">
        <v>2016</v>
      </c>
      <c r="G527" s="146">
        <v>42549</v>
      </c>
      <c r="H527" s="42" t="s">
        <v>3695</v>
      </c>
      <c r="I527" s="36" t="s">
        <v>3696</v>
      </c>
      <c r="J527" s="36" t="s">
        <v>76</v>
      </c>
      <c r="K527" s="42" t="s">
        <v>74</v>
      </c>
      <c r="L527" s="36" t="s">
        <v>91</v>
      </c>
      <c r="M527" s="129">
        <v>42605</v>
      </c>
      <c r="N527" s="85" t="s">
        <v>208</v>
      </c>
      <c r="O527" s="85" t="s">
        <v>76</v>
      </c>
      <c r="P527" s="36" t="s">
        <v>1403</v>
      </c>
      <c r="Q527" s="36" t="s">
        <v>131</v>
      </c>
      <c r="R527" s="36" t="s">
        <v>3697</v>
      </c>
      <c r="S527" s="36" t="s">
        <v>1508</v>
      </c>
      <c r="T527" s="106">
        <f>(2*68945400)+11799614</f>
        <v>149690414</v>
      </c>
      <c r="U527" s="107">
        <v>0</v>
      </c>
      <c r="V527" s="106">
        <v>0</v>
      </c>
      <c r="W527" s="135">
        <v>0</v>
      </c>
      <c r="X527" s="145"/>
      <c r="Y527" s="36" t="s">
        <v>1114</v>
      </c>
      <c r="Z527" s="36" t="s">
        <v>1974</v>
      </c>
      <c r="AA527" s="36" t="s">
        <v>1974</v>
      </c>
      <c r="AB527" s="42" t="s">
        <v>80</v>
      </c>
      <c r="AC527" s="36" t="s">
        <v>81</v>
      </c>
      <c r="AD527" s="36" t="s">
        <v>1583</v>
      </c>
      <c r="AE527" s="36" t="s">
        <v>2883</v>
      </c>
      <c r="AF527" s="36" t="s">
        <v>131</v>
      </c>
      <c r="AG527" s="36" t="s">
        <v>225</v>
      </c>
      <c r="AH527" s="129">
        <v>44468</v>
      </c>
      <c r="AI527" s="36" t="s">
        <v>547</v>
      </c>
      <c r="AJ527" s="43"/>
      <c r="AK527" s="44" t="s">
        <v>76</v>
      </c>
      <c r="AL527" s="43" t="s">
        <v>76</v>
      </c>
      <c r="AM527" s="36" t="s">
        <v>76</v>
      </c>
      <c r="AN527" s="43" t="s">
        <v>76</v>
      </c>
      <c r="AO527" s="43" t="s">
        <v>76</v>
      </c>
      <c r="AP527" s="43" t="s">
        <v>76</v>
      </c>
      <c r="AQ527" s="43" t="s">
        <v>76</v>
      </c>
      <c r="AR527" s="36" t="s">
        <v>131</v>
      </c>
      <c r="AS527" s="43" t="s">
        <v>76</v>
      </c>
      <c r="AT527" s="43" t="s">
        <v>132</v>
      </c>
      <c r="AU527" s="43" t="s">
        <v>76</v>
      </c>
      <c r="AV527" s="43"/>
      <c r="AW527" s="43" t="s">
        <v>76</v>
      </c>
      <c r="AX527" s="43"/>
      <c r="AY527" s="43" t="s">
        <v>76</v>
      </c>
      <c r="AZ527" s="43"/>
      <c r="BA527" s="43" t="s">
        <v>76</v>
      </c>
      <c r="BB527" s="43"/>
      <c r="BC527" s="43" t="s">
        <v>76</v>
      </c>
      <c r="BD527" s="43"/>
      <c r="BE527" s="43" t="s">
        <v>76</v>
      </c>
      <c r="BF527" s="43" t="s">
        <v>76</v>
      </c>
      <c r="BG527" s="43" t="s">
        <v>76</v>
      </c>
      <c r="BH527" s="43" t="s">
        <v>76</v>
      </c>
      <c r="BI527" s="43" t="s">
        <v>76</v>
      </c>
      <c r="BJ527" s="43" t="s">
        <v>76</v>
      </c>
      <c r="BK527" s="43" t="s">
        <v>76</v>
      </c>
      <c r="BL527" s="43" t="s">
        <v>76</v>
      </c>
      <c r="BM527" s="43" t="s">
        <v>76</v>
      </c>
      <c r="BN527" s="36"/>
      <c r="BO527" s="36"/>
      <c r="BP527" s="36"/>
      <c r="BQ527" s="36"/>
    </row>
    <row r="528" spans="1:69" ht="154.5" customHeight="1">
      <c r="A528" s="36"/>
      <c r="B528" s="36" t="s">
        <v>84</v>
      </c>
      <c r="C528" s="80" t="s">
        <v>846</v>
      </c>
      <c r="D528" s="80" t="s">
        <v>1078</v>
      </c>
      <c r="E528" s="109" t="s">
        <v>3698</v>
      </c>
      <c r="F528" s="42">
        <v>2016</v>
      </c>
      <c r="G528" s="146">
        <v>42683</v>
      </c>
      <c r="H528" s="42" t="s">
        <v>3699</v>
      </c>
      <c r="I528" s="36" t="s">
        <v>3700</v>
      </c>
      <c r="J528" s="36" t="s">
        <v>3701</v>
      </c>
      <c r="K528" s="42" t="s">
        <v>74</v>
      </c>
      <c r="L528" s="36" t="s">
        <v>91</v>
      </c>
      <c r="M528" s="129">
        <v>42682</v>
      </c>
      <c r="N528" s="85" t="s">
        <v>208</v>
      </c>
      <c r="O528" s="85"/>
      <c r="P528" s="36"/>
      <c r="Q528" s="36" t="s">
        <v>131</v>
      </c>
      <c r="R528" s="36" t="s">
        <v>3702</v>
      </c>
      <c r="S528" s="36" t="s">
        <v>3703</v>
      </c>
      <c r="T528" s="106">
        <v>11994618</v>
      </c>
      <c r="U528" s="107">
        <v>0</v>
      </c>
      <c r="V528" s="106">
        <v>0</v>
      </c>
      <c r="W528" s="135">
        <v>0</v>
      </c>
      <c r="X528" s="145"/>
      <c r="Y528" s="36" t="s">
        <v>1114</v>
      </c>
      <c r="Z528" s="36" t="s">
        <v>1163</v>
      </c>
      <c r="AA528" s="36" t="s">
        <v>1163</v>
      </c>
      <c r="AB528" s="36" t="s">
        <v>1367</v>
      </c>
      <c r="AC528" s="36" t="s">
        <v>1528</v>
      </c>
      <c r="AD528" s="36" t="s">
        <v>3704</v>
      </c>
      <c r="AE528" s="36" t="s">
        <v>1117</v>
      </c>
      <c r="AF528" s="36" t="s">
        <v>131</v>
      </c>
      <c r="AG528" s="36" t="s">
        <v>225</v>
      </c>
      <c r="AH528" s="129">
        <v>43899</v>
      </c>
      <c r="AI528" s="36" t="s">
        <v>547</v>
      </c>
      <c r="AJ528" s="43" t="s">
        <v>84</v>
      </c>
      <c r="AK528" s="44" t="s">
        <v>76</v>
      </c>
      <c r="AL528" s="43" t="s">
        <v>76</v>
      </c>
      <c r="AM528" s="36" t="s">
        <v>76</v>
      </c>
      <c r="AN528" s="43" t="s">
        <v>76</v>
      </c>
      <c r="AO528" s="43" t="s">
        <v>76</v>
      </c>
      <c r="AP528" s="43" t="s">
        <v>76</v>
      </c>
      <c r="AQ528" s="43" t="s">
        <v>76</v>
      </c>
      <c r="AR528" s="36" t="s">
        <v>131</v>
      </c>
      <c r="AS528" s="43" t="s">
        <v>76</v>
      </c>
      <c r="AT528" s="43" t="s">
        <v>76</v>
      </c>
      <c r="AU528" s="44">
        <v>832158.36</v>
      </c>
      <c r="AV528" s="44"/>
      <c r="AW528" s="43" t="s">
        <v>76</v>
      </c>
      <c r="AX528" s="43"/>
      <c r="AY528" s="43" t="s">
        <v>76</v>
      </c>
      <c r="AZ528" s="43"/>
      <c r="BA528" s="43" t="s">
        <v>76</v>
      </c>
      <c r="BB528" s="43"/>
      <c r="BC528" s="43" t="s">
        <v>76</v>
      </c>
      <c r="BD528" s="43"/>
      <c r="BE528" s="43" t="s">
        <v>76</v>
      </c>
      <c r="BF528" s="43" t="s">
        <v>76</v>
      </c>
      <c r="BG528" s="43" t="s">
        <v>76</v>
      </c>
      <c r="BH528" s="43" t="s">
        <v>76</v>
      </c>
      <c r="BI528" s="43" t="s">
        <v>76</v>
      </c>
      <c r="BJ528" s="43" t="s">
        <v>76</v>
      </c>
      <c r="BK528" s="43" t="s">
        <v>76</v>
      </c>
      <c r="BL528" s="43" t="s">
        <v>76</v>
      </c>
      <c r="BM528" s="43" t="s">
        <v>76</v>
      </c>
      <c r="BN528" s="36"/>
      <c r="BO528" s="36"/>
      <c r="BP528" s="36"/>
      <c r="BQ528" s="36"/>
    </row>
    <row r="529" spans="1:69" ht="154.5" customHeight="1">
      <c r="A529" s="36"/>
      <c r="B529" s="36" t="s">
        <v>88</v>
      </c>
      <c r="C529" s="80" t="s">
        <v>3705</v>
      </c>
      <c r="D529" s="80" t="s">
        <v>70</v>
      </c>
      <c r="E529" s="109" t="s">
        <v>3706</v>
      </c>
      <c r="F529" s="42">
        <v>2017</v>
      </c>
      <c r="G529" s="146">
        <v>42816</v>
      </c>
      <c r="H529" s="42" t="s">
        <v>3707</v>
      </c>
      <c r="I529" s="36" t="s">
        <v>3708</v>
      </c>
      <c r="J529" s="36" t="s">
        <v>2324</v>
      </c>
      <c r="K529" s="42" t="s">
        <v>74</v>
      </c>
      <c r="L529" s="36" t="s">
        <v>141</v>
      </c>
      <c r="M529" s="129">
        <v>42815</v>
      </c>
      <c r="N529" s="85" t="s">
        <v>339</v>
      </c>
      <c r="O529" s="125">
        <v>0</v>
      </c>
      <c r="P529" s="36" t="s">
        <v>1331</v>
      </c>
      <c r="Q529" s="36" t="s">
        <v>131</v>
      </c>
      <c r="R529" s="36" t="s">
        <v>3709</v>
      </c>
      <c r="S529" s="36" t="s">
        <v>1873</v>
      </c>
      <c r="T529" s="106">
        <v>479004300</v>
      </c>
      <c r="U529" s="107">
        <v>687909857.69000006</v>
      </c>
      <c r="V529" s="106">
        <v>0</v>
      </c>
      <c r="W529" s="135">
        <v>0</v>
      </c>
      <c r="X529" s="145" t="s">
        <v>472</v>
      </c>
      <c r="Y529" s="36" t="s">
        <v>1114</v>
      </c>
      <c r="Z529" s="36" t="s">
        <v>763</v>
      </c>
      <c r="AA529" s="36" t="s">
        <v>763</v>
      </c>
      <c r="AB529" s="42" t="s">
        <v>80</v>
      </c>
      <c r="AC529" s="36" t="s">
        <v>81</v>
      </c>
      <c r="AD529" s="36" t="s">
        <v>3710</v>
      </c>
      <c r="AE529" s="36" t="s">
        <v>3711</v>
      </c>
      <c r="AF529" s="36" t="s">
        <v>131</v>
      </c>
      <c r="AG529" s="36" t="s">
        <v>225</v>
      </c>
      <c r="AH529" s="129"/>
      <c r="AI529" s="36" t="s">
        <v>87</v>
      </c>
      <c r="AJ529" s="43" t="s">
        <v>88</v>
      </c>
      <c r="AK529" s="44" t="s">
        <v>76</v>
      </c>
      <c r="AL529" s="44" t="s">
        <v>76</v>
      </c>
      <c r="AM529" s="44" t="s">
        <v>76</v>
      </c>
      <c r="AN529" s="44" t="s">
        <v>76</v>
      </c>
      <c r="AO529" s="44" t="s">
        <v>76</v>
      </c>
      <c r="AP529" s="44" t="s">
        <v>76</v>
      </c>
      <c r="AQ529" s="44" t="s">
        <v>76</v>
      </c>
      <c r="AR529" s="44" t="s">
        <v>76</v>
      </c>
      <c r="AS529" s="44" t="s">
        <v>76</v>
      </c>
      <c r="AT529" s="44" t="s">
        <v>76</v>
      </c>
      <c r="AU529" s="44" t="s">
        <v>76</v>
      </c>
      <c r="AV529" s="44"/>
      <c r="AW529" s="44" t="s">
        <v>76</v>
      </c>
      <c r="AX529" s="44"/>
      <c r="AY529" s="44" t="s">
        <v>76</v>
      </c>
      <c r="AZ529" s="44"/>
      <c r="BA529" s="44" t="s">
        <v>76</v>
      </c>
      <c r="BB529" s="44"/>
      <c r="BC529" s="44" t="s">
        <v>76</v>
      </c>
      <c r="BD529" s="44"/>
      <c r="BE529" s="44" t="s">
        <v>76</v>
      </c>
      <c r="BF529" s="44" t="s">
        <v>76</v>
      </c>
      <c r="BG529" s="44" t="s">
        <v>76</v>
      </c>
      <c r="BH529" s="44" t="s">
        <v>76</v>
      </c>
      <c r="BI529" s="44" t="s">
        <v>76</v>
      </c>
      <c r="BJ529" s="44" t="s">
        <v>76</v>
      </c>
      <c r="BK529" s="44" t="s">
        <v>76</v>
      </c>
      <c r="BL529" s="44" t="s">
        <v>76</v>
      </c>
      <c r="BM529" s="44" t="s">
        <v>76</v>
      </c>
      <c r="BN529" s="36"/>
      <c r="BO529" s="36"/>
      <c r="BP529" s="36"/>
      <c r="BQ529" s="36"/>
    </row>
    <row r="530" spans="1:69" ht="154.5" customHeight="1">
      <c r="A530" s="36"/>
      <c r="B530" s="36" t="s">
        <v>84</v>
      </c>
      <c r="C530" s="80" t="s">
        <v>846</v>
      </c>
      <c r="D530" s="80" t="s">
        <v>1078</v>
      </c>
      <c r="E530" s="109" t="s">
        <v>3712</v>
      </c>
      <c r="F530" s="42">
        <v>2016</v>
      </c>
      <c r="G530" s="146">
        <v>42626</v>
      </c>
      <c r="H530" s="42" t="s">
        <v>3713</v>
      </c>
      <c r="I530" s="36" t="s">
        <v>3714</v>
      </c>
      <c r="J530" s="36" t="s">
        <v>76</v>
      </c>
      <c r="K530" s="42" t="s">
        <v>74</v>
      </c>
      <c r="L530" s="36" t="s">
        <v>141</v>
      </c>
      <c r="M530" s="129">
        <v>42625</v>
      </c>
      <c r="N530" s="36" t="s">
        <v>191</v>
      </c>
      <c r="O530" s="85" t="s">
        <v>76</v>
      </c>
      <c r="P530" s="36" t="s">
        <v>1752</v>
      </c>
      <c r="Q530" s="36" t="s">
        <v>131</v>
      </c>
      <c r="R530" s="36" t="s">
        <v>3715</v>
      </c>
      <c r="S530" s="36" t="s">
        <v>1873</v>
      </c>
      <c r="T530" s="106">
        <v>100165000</v>
      </c>
      <c r="U530" s="107">
        <v>0</v>
      </c>
      <c r="V530" s="106">
        <v>0</v>
      </c>
      <c r="W530" s="135">
        <v>0</v>
      </c>
      <c r="X530" s="145"/>
      <c r="Y530" s="36" t="s">
        <v>1114</v>
      </c>
      <c r="Z530" s="36" t="s">
        <v>763</v>
      </c>
      <c r="AA530" s="36" t="s">
        <v>763</v>
      </c>
      <c r="AB530" s="42" t="s">
        <v>80</v>
      </c>
      <c r="AC530" s="36" t="s">
        <v>81</v>
      </c>
      <c r="AD530" s="36" t="s">
        <v>3716</v>
      </c>
      <c r="AE530" s="36" t="s">
        <v>1117</v>
      </c>
      <c r="AF530" s="36" t="s">
        <v>131</v>
      </c>
      <c r="AG530" s="36" t="s">
        <v>225</v>
      </c>
      <c r="AH530" s="129">
        <v>43775</v>
      </c>
      <c r="AI530" s="36" t="s">
        <v>547</v>
      </c>
      <c r="AJ530" s="43"/>
      <c r="AK530" s="44" t="s">
        <v>76</v>
      </c>
      <c r="AL530" s="44" t="s">
        <v>76</v>
      </c>
      <c r="AM530" s="36" t="s">
        <v>76</v>
      </c>
      <c r="AN530" s="44" t="s">
        <v>76</v>
      </c>
      <c r="AO530" s="44" t="s">
        <v>76</v>
      </c>
      <c r="AP530" s="44" t="s">
        <v>76</v>
      </c>
      <c r="AQ530" s="44" t="s">
        <v>76</v>
      </c>
      <c r="AR530" s="36"/>
      <c r="AS530" s="44" t="s">
        <v>76</v>
      </c>
      <c r="AT530" s="44" t="s">
        <v>76</v>
      </c>
      <c r="AU530" s="44" t="s">
        <v>76</v>
      </c>
      <c r="AV530" s="44"/>
      <c r="AW530" s="44" t="s">
        <v>76</v>
      </c>
      <c r="AX530" s="44"/>
      <c r="AY530" s="44" t="s">
        <v>76</v>
      </c>
      <c r="AZ530" s="44"/>
      <c r="BA530" s="44" t="s">
        <v>76</v>
      </c>
      <c r="BB530" s="44"/>
      <c r="BC530" s="44" t="s">
        <v>76</v>
      </c>
      <c r="BD530" s="44"/>
      <c r="BE530" s="44" t="s">
        <v>76</v>
      </c>
      <c r="BF530" s="44" t="s">
        <v>76</v>
      </c>
      <c r="BG530" s="44" t="s">
        <v>76</v>
      </c>
      <c r="BH530" s="44" t="s">
        <v>76</v>
      </c>
      <c r="BI530" s="44" t="s">
        <v>76</v>
      </c>
      <c r="BJ530" s="44" t="s">
        <v>76</v>
      </c>
      <c r="BK530" s="44" t="s">
        <v>76</v>
      </c>
      <c r="BL530" s="44" t="s">
        <v>76</v>
      </c>
      <c r="BM530" s="44" t="s">
        <v>76</v>
      </c>
      <c r="BN530" s="36"/>
      <c r="BO530" s="36"/>
      <c r="BP530" s="36"/>
      <c r="BQ530" s="36"/>
    </row>
    <row r="531" spans="1:69" ht="154.5" customHeight="1">
      <c r="A531" s="36"/>
      <c r="B531" s="36" t="s">
        <v>88</v>
      </c>
      <c r="C531" s="80" t="s">
        <v>3717</v>
      </c>
      <c r="D531" s="80" t="s">
        <v>70</v>
      </c>
      <c r="E531" s="109" t="s">
        <v>3718</v>
      </c>
      <c r="F531" s="42">
        <v>2016</v>
      </c>
      <c r="G531" s="146">
        <v>42583</v>
      </c>
      <c r="H531" s="42" t="s">
        <v>3719</v>
      </c>
      <c r="I531" s="36" t="s">
        <v>2372</v>
      </c>
      <c r="J531" s="36" t="s">
        <v>3720</v>
      </c>
      <c r="K531" s="42" t="s">
        <v>74</v>
      </c>
      <c r="L531" s="36" t="s">
        <v>141</v>
      </c>
      <c r="M531" s="129">
        <v>42579</v>
      </c>
      <c r="N531" s="85" t="s">
        <v>391</v>
      </c>
      <c r="O531" s="125">
        <v>0.08</v>
      </c>
      <c r="P531" s="36" t="s">
        <v>2793</v>
      </c>
      <c r="Q531" s="36" t="s">
        <v>131</v>
      </c>
      <c r="R531" s="36" t="s">
        <v>3721</v>
      </c>
      <c r="S531" s="36" t="s">
        <v>3683</v>
      </c>
      <c r="T531" s="147">
        <v>773092640</v>
      </c>
      <c r="U531" s="107">
        <v>1215344312.55</v>
      </c>
      <c r="V531" s="106">
        <v>239188408</v>
      </c>
      <c r="W531" s="135">
        <v>0</v>
      </c>
      <c r="X531" s="145" t="s">
        <v>472</v>
      </c>
      <c r="Y531" s="36" t="s">
        <v>1011</v>
      </c>
      <c r="Z531" s="36" t="s">
        <v>1341</v>
      </c>
      <c r="AA531" s="36" t="s">
        <v>1115</v>
      </c>
      <c r="AB531" s="42" t="s">
        <v>80</v>
      </c>
      <c r="AC531" s="36" t="s">
        <v>81</v>
      </c>
      <c r="AD531" s="36" t="s">
        <v>3722</v>
      </c>
      <c r="AE531" s="36" t="s">
        <v>1677</v>
      </c>
      <c r="AF531" s="36" t="s">
        <v>131</v>
      </c>
      <c r="AG531" s="36" t="s">
        <v>225</v>
      </c>
      <c r="AH531" s="129">
        <v>43718</v>
      </c>
      <c r="AI531" s="36" t="s">
        <v>547</v>
      </c>
      <c r="AJ531" s="43" t="s">
        <v>88</v>
      </c>
      <c r="AK531" s="44" t="s">
        <v>76</v>
      </c>
      <c r="AL531" s="44" t="s">
        <v>76</v>
      </c>
      <c r="AM531" s="44" t="s">
        <v>76</v>
      </c>
      <c r="AN531" s="44" t="s">
        <v>76</v>
      </c>
      <c r="AO531" s="44" t="s">
        <v>76</v>
      </c>
      <c r="AP531" s="44" t="s">
        <v>76</v>
      </c>
      <c r="AQ531" s="44" t="s">
        <v>76</v>
      </c>
      <c r="AR531" s="44" t="s">
        <v>76</v>
      </c>
      <c r="AS531" s="44" t="s">
        <v>76</v>
      </c>
      <c r="AT531" s="44" t="s">
        <v>76</v>
      </c>
      <c r="AU531" s="44" t="s">
        <v>76</v>
      </c>
      <c r="AV531" s="44"/>
      <c r="AW531" s="44" t="s">
        <v>76</v>
      </c>
      <c r="AX531" s="44"/>
      <c r="AY531" s="44" t="s">
        <v>76</v>
      </c>
      <c r="AZ531" s="44"/>
      <c r="BA531" s="44" t="s">
        <v>76</v>
      </c>
      <c r="BB531" s="44"/>
      <c r="BC531" s="44" t="s">
        <v>76</v>
      </c>
      <c r="BD531" s="44"/>
      <c r="BE531" s="44" t="s">
        <v>76</v>
      </c>
      <c r="BF531" s="44" t="s">
        <v>76</v>
      </c>
      <c r="BG531" s="44" t="s">
        <v>76</v>
      </c>
      <c r="BH531" s="44" t="s">
        <v>76</v>
      </c>
      <c r="BI531" s="44" t="s">
        <v>76</v>
      </c>
      <c r="BJ531" s="44" t="s">
        <v>76</v>
      </c>
      <c r="BK531" s="44" t="s">
        <v>76</v>
      </c>
      <c r="BL531" s="44" t="s">
        <v>76</v>
      </c>
      <c r="BM531" s="44" t="s">
        <v>76</v>
      </c>
      <c r="BN531" s="36"/>
      <c r="BO531" s="36"/>
      <c r="BP531" s="36"/>
      <c r="BQ531" s="36"/>
    </row>
    <row r="532" spans="1:69" ht="154.5" customHeight="1">
      <c r="A532" s="36"/>
      <c r="B532" s="36" t="s">
        <v>84</v>
      </c>
      <c r="C532" s="80" t="s">
        <v>846</v>
      </c>
      <c r="D532" s="80" t="s">
        <v>1078</v>
      </c>
      <c r="E532" s="109" t="s">
        <v>3723</v>
      </c>
      <c r="F532" s="42">
        <v>2017</v>
      </c>
      <c r="G532" s="146">
        <v>42496</v>
      </c>
      <c r="H532" s="42" t="s">
        <v>3724</v>
      </c>
      <c r="I532" s="36" t="s">
        <v>3574</v>
      </c>
      <c r="J532" s="36" t="s">
        <v>76</v>
      </c>
      <c r="K532" s="42" t="s">
        <v>74</v>
      </c>
      <c r="L532" s="36" t="s">
        <v>91</v>
      </c>
      <c r="M532" s="129">
        <v>42768</v>
      </c>
      <c r="N532" s="85" t="s">
        <v>360</v>
      </c>
      <c r="O532" s="85" t="s">
        <v>76</v>
      </c>
      <c r="P532" s="36" t="s">
        <v>1131</v>
      </c>
      <c r="Q532" s="36" t="s">
        <v>131</v>
      </c>
      <c r="R532" s="36" t="s">
        <v>3725</v>
      </c>
      <c r="S532" s="36" t="s">
        <v>1188</v>
      </c>
      <c r="T532" s="106">
        <v>165000000</v>
      </c>
      <c r="U532" s="107">
        <v>0</v>
      </c>
      <c r="V532" s="106">
        <v>0</v>
      </c>
      <c r="W532" s="135">
        <v>0</v>
      </c>
      <c r="X532" s="145"/>
      <c r="Y532" s="36" t="s">
        <v>1011</v>
      </c>
      <c r="Z532" s="36" t="s">
        <v>925</v>
      </c>
      <c r="AA532" s="36" t="s">
        <v>1102</v>
      </c>
      <c r="AB532" s="42" t="s">
        <v>80</v>
      </c>
      <c r="AC532" s="36" t="s">
        <v>81</v>
      </c>
      <c r="AD532" s="36" t="s">
        <v>2759</v>
      </c>
      <c r="AE532" s="36" t="s">
        <v>1117</v>
      </c>
      <c r="AF532" s="36" t="s">
        <v>131</v>
      </c>
      <c r="AG532" s="36" t="s">
        <v>225</v>
      </c>
      <c r="AH532" s="129">
        <v>44694</v>
      </c>
      <c r="AI532" s="36" t="s">
        <v>547</v>
      </c>
      <c r="AJ532" s="43" t="s">
        <v>84</v>
      </c>
      <c r="AK532" s="44" t="s">
        <v>76</v>
      </c>
      <c r="AL532" s="43" t="s">
        <v>76</v>
      </c>
      <c r="AM532" s="36" t="s">
        <v>76</v>
      </c>
      <c r="AN532" s="43" t="s">
        <v>76</v>
      </c>
      <c r="AO532" s="43" t="s">
        <v>76</v>
      </c>
      <c r="AP532" s="43" t="s">
        <v>76</v>
      </c>
      <c r="AQ532" s="43" t="s">
        <v>76</v>
      </c>
      <c r="AR532" s="36" t="s">
        <v>131</v>
      </c>
      <c r="AS532" s="43" t="s">
        <v>76</v>
      </c>
      <c r="AT532" s="43" t="s">
        <v>76</v>
      </c>
      <c r="AU532" s="44">
        <v>7700000</v>
      </c>
      <c r="AV532" s="44"/>
      <c r="AW532" s="43" t="s">
        <v>76</v>
      </c>
      <c r="AX532" s="43"/>
      <c r="AY532" s="43" t="s">
        <v>76</v>
      </c>
      <c r="AZ532" s="43"/>
      <c r="BA532" s="43" t="s">
        <v>76</v>
      </c>
      <c r="BB532" s="43"/>
      <c r="BC532" s="43" t="s">
        <v>76</v>
      </c>
      <c r="BD532" s="43"/>
      <c r="BE532" s="43" t="s">
        <v>76</v>
      </c>
      <c r="BF532" s="43" t="s">
        <v>76</v>
      </c>
      <c r="BG532" s="43" t="s">
        <v>76</v>
      </c>
      <c r="BH532" s="43" t="s">
        <v>76</v>
      </c>
      <c r="BI532" s="43" t="s">
        <v>76</v>
      </c>
      <c r="BJ532" s="43" t="s">
        <v>76</v>
      </c>
      <c r="BK532" s="43" t="s">
        <v>76</v>
      </c>
      <c r="BL532" s="43" t="s">
        <v>76</v>
      </c>
      <c r="BM532" s="43" t="s">
        <v>76</v>
      </c>
      <c r="BN532" s="36"/>
      <c r="BO532" s="36"/>
      <c r="BP532" s="36"/>
      <c r="BQ532" s="36"/>
    </row>
    <row r="533" spans="1:69" ht="154.5" customHeight="1">
      <c r="A533" s="36"/>
      <c r="B533" s="36" t="s">
        <v>84</v>
      </c>
      <c r="C533" s="80" t="s">
        <v>846</v>
      </c>
      <c r="D533" s="80" t="s">
        <v>1078</v>
      </c>
      <c r="E533" s="109" t="s">
        <v>3726</v>
      </c>
      <c r="F533" s="42">
        <v>2015</v>
      </c>
      <c r="G533" s="146">
        <v>42061</v>
      </c>
      <c r="H533" s="42" t="s">
        <v>3727</v>
      </c>
      <c r="I533" s="36" t="s">
        <v>3728</v>
      </c>
      <c r="J533" s="36" t="s">
        <v>76</v>
      </c>
      <c r="K533" s="42" t="s">
        <v>74</v>
      </c>
      <c r="L533" s="36" t="s">
        <v>141</v>
      </c>
      <c r="M533" s="129">
        <v>42060</v>
      </c>
      <c r="N533" s="85" t="s">
        <v>208</v>
      </c>
      <c r="O533" s="85" t="s">
        <v>76</v>
      </c>
      <c r="P533" s="36" t="s">
        <v>1186</v>
      </c>
      <c r="Q533" s="36" t="s">
        <v>131</v>
      </c>
      <c r="R533" s="36" t="s">
        <v>3729</v>
      </c>
      <c r="S533" s="36" t="s">
        <v>2537</v>
      </c>
      <c r="T533" s="106">
        <v>568905200</v>
      </c>
      <c r="U533" s="107">
        <v>0</v>
      </c>
      <c r="V533" s="106">
        <v>0</v>
      </c>
      <c r="W533" s="135">
        <v>0</v>
      </c>
      <c r="X533" s="145"/>
      <c r="Y533" s="36" t="s">
        <v>1011</v>
      </c>
      <c r="Z533" s="36" t="s">
        <v>1163</v>
      </c>
      <c r="AA533" s="36" t="s">
        <v>1115</v>
      </c>
      <c r="AB533" s="36" t="s">
        <v>130</v>
      </c>
      <c r="AC533" s="36" t="s">
        <v>95</v>
      </c>
      <c r="AD533" s="36" t="s">
        <v>3730</v>
      </c>
      <c r="AE533" s="36" t="s">
        <v>2420</v>
      </c>
      <c r="AF533" s="36" t="s">
        <v>131</v>
      </c>
      <c r="AG533" s="36" t="s">
        <v>225</v>
      </c>
      <c r="AH533" s="129">
        <v>44314</v>
      </c>
      <c r="AI533" s="36" t="s">
        <v>547</v>
      </c>
      <c r="AJ533" s="43"/>
      <c r="AK533" s="44" t="s">
        <v>76</v>
      </c>
      <c r="AL533" s="43" t="s">
        <v>76</v>
      </c>
      <c r="AM533" s="36" t="s">
        <v>76</v>
      </c>
      <c r="AN533" s="43" t="s">
        <v>76</v>
      </c>
      <c r="AO533" s="43" t="s">
        <v>76</v>
      </c>
      <c r="AP533" s="43" t="s">
        <v>76</v>
      </c>
      <c r="AQ533" s="43" t="s">
        <v>76</v>
      </c>
      <c r="AR533" s="36" t="s">
        <v>131</v>
      </c>
      <c r="AS533" s="43" t="s">
        <v>76</v>
      </c>
      <c r="AT533" s="43" t="s">
        <v>76</v>
      </c>
      <c r="AU533" s="44">
        <v>2725578</v>
      </c>
      <c r="AV533" s="44"/>
      <c r="AW533" s="43" t="s">
        <v>76</v>
      </c>
      <c r="AX533" s="43"/>
      <c r="AY533" s="43" t="s">
        <v>76</v>
      </c>
      <c r="AZ533" s="43"/>
      <c r="BA533" s="43" t="s">
        <v>76</v>
      </c>
      <c r="BB533" s="43"/>
      <c r="BC533" s="43" t="s">
        <v>76</v>
      </c>
      <c r="BD533" s="43"/>
      <c r="BE533" s="43" t="s">
        <v>76</v>
      </c>
      <c r="BF533" s="43" t="s">
        <v>76</v>
      </c>
      <c r="BG533" s="43" t="s">
        <v>76</v>
      </c>
      <c r="BH533" s="43" t="s">
        <v>76</v>
      </c>
      <c r="BI533" s="43" t="s">
        <v>76</v>
      </c>
      <c r="BJ533" s="43" t="s">
        <v>76</v>
      </c>
      <c r="BK533" s="43" t="s">
        <v>76</v>
      </c>
      <c r="BL533" s="43" t="s">
        <v>76</v>
      </c>
      <c r="BM533" s="43" t="s">
        <v>76</v>
      </c>
      <c r="BN533" s="36"/>
      <c r="BO533" s="36"/>
      <c r="BP533" s="36"/>
      <c r="BQ533" s="36"/>
    </row>
    <row r="534" spans="1:69" ht="154.5" customHeight="1">
      <c r="A534" s="36"/>
      <c r="B534" s="36" t="s">
        <v>88</v>
      </c>
      <c r="C534" s="80" t="s">
        <v>3731</v>
      </c>
      <c r="D534" s="80" t="s">
        <v>70</v>
      </c>
      <c r="E534" s="109" t="s">
        <v>3732</v>
      </c>
      <c r="F534" s="42">
        <v>2017</v>
      </c>
      <c r="G534" s="146">
        <v>42794</v>
      </c>
      <c r="H534" s="42" t="s">
        <v>3733</v>
      </c>
      <c r="I534" s="36" t="s">
        <v>3708</v>
      </c>
      <c r="J534" s="36" t="s">
        <v>76</v>
      </c>
      <c r="K534" s="42" t="s">
        <v>74</v>
      </c>
      <c r="L534" s="36" t="s">
        <v>141</v>
      </c>
      <c r="M534" s="129">
        <v>42794</v>
      </c>
      <c r="N534" s="85" t="s">
        <v>208</v>
      </c>
      <c r="O534" s="85" t="s">
        <v>76</v>
      </c>
      <c r="P534" s="36" t="s">
        <v>1752</v>
      </c>
      <c r="Q534" s="36" t="s">
        <v>131</v>
      </c>
      <c r="R534" s="36" t="s">
        <v>3734</v>
      </c>
      <c r="S534" s="36" t="s">
        <v>1153</v>
      </c>
      <c r="T534" s="106">
        <v>885260400</v>
      </c>
      <c r="U534" s="107">
        <v>1277309559.23</v>
      </c>
      <c r="V534" s="106">
        <v>1151928952</v>
      </c>
      <c r="W534" s="135">
        <v>0</v>
      </c>
      <c r="X534" s="145" t="s">
        <v>472</v>
      </c>
      <c r="Y534" s="36" t="s">
        <v>1011</v>
      </c>
      <c r="Z534" s="36" t="s">
        <v>1163</v>
      </c>
      <c r="AA534" s="36" t="s">
        <v>1115</v>
      </c>
      <c r="AB534" s="36" t="s">
        <v>130</v>
      </c>
      <c r="AC534" s="36" t="s">
        <v>95</v>
      </c>
      <c r="AD534" s="36" t="s">
        <v>3090</v>
      </c>
      <c r="AE534" s="36" t="s">
        <v>1105</v>
      </c>
      <c r="AF534" s="36" t="s">
        <v>131</v>
      </c>
      <c r="AG534" s="36" t="s">
        <v>225</v>
      </c>
      <c r="AH534" s="129">
        <v>45320</v>
      </c>
      <c r="AI534" s="36" t="s">
        <v>547</v>
      </c>
      <c r="AJ534" s="43" t="s">
        <v>88</v>
      </c>
      <c r="AK534" s="44" t="s">
        <v>76</v>
      </c>
      <c r="AL534" s="44" t="s">
        <v>76</v>
      </c>
      <c r="AM534" s="44" t="s">
        <v>76</v>
      </c>
      <c r="AN534" s="44" t="s">
        <v>76</v>
      </c>
      <c r="AO534" s="44" t="s">
        <v>76</v>
      </c>
      <c r="AP534" s="44" t="s">
        <v>76</v>
      </c>
      <c r="AQ534" s="44" t="s">
        <v>76</v>
      </c>
      <c r="AR534" s="44" t="s">
        <v>76</v>
      </c>
      <c r="AS534" s="44" t="s">
        <v>76</v>
      </c>
      <c r="AT534" s="44" t="s">
        <v>76</v>
      </c>
      <c r="AU534" s="44" t="s">
        <v>76</v>
      </c>
      <c r="AV534" s="44"/>
      <c r="AW534" s="44" t="s">
        <v>76</v>
      </c>
      <c r="AX534" s="44"/>
      <c r="AY534" s="44" t="s">
        <v>76</v>
      </c>
      <c r="AZ534" s="44"/>
      <c r="BA534" s="44" t="s">
        <v>76</v>
      </c>
      <c r="BB534" s="44"/>
      <c r="BC534" s="44" t="s">
        <v>76</v>
      </c>
      <c r="BD534" s="44"/>
      <c r="BE534" s="44" t="s">
        <v>76</v>
      </c>
      <c r="BF534" s="44" t="s">
        <v>76</v>
      </c>
      <c r="BG534" s="44" t="s">
        <v>76</v>
      </c>
      <c r="BH534" s="44" t="s">
        <v>76</v>
      </c>
      <c r="BI534" s="44" t="s">
        <v>76</v>
      </c>
      <c r="BJ534" s="44" t="s">
        <v>76</v>
      </c>
      <c r="BK534" s="44" t="s">
        <v>76</v>
      </c>
      <c r="BL534" s="44" t="s">
        <v>76</v>
      </c>
      <c r="BM534" s="44" t="s">
        <v>76</v>
      </c>
      <c r="BN534" s="36"/>
      <c r="BO534" s="36"/>
      <c r="BP534" s="36"/>
      <c r="BQ534" s="36"/>
    </row>
    <row r="535" spans="1:69" ht="154.5" customHeight="1">
      <c r="A535" s="36"/>
      <c r="B535" s="36" t="s">
        <v>88</v>
      </c>
      <c r="C535" s="80" t="s">
        <v>3735</v>
      </c>
      <c r="D535" s="80" t="s">
        <v>70</v>
      </c>
      <c r="E535" s="109" t="s">
        <v>3736</v>
      </c>
      <c r="F535" s="42">
        <v>2017</v>
      </c>
      <c r="G535" s="146">
        <v>42955</v>
      </c>
      <c r="H535" s="42" t="s">
        <v>3737</v>
      </c>
      <c r="I535" s="36" t="s">
        <v>3424</v>
      </c>
      <c r="J535" s="36" t="s">
        <v>76</v>
      </c>
      <c r="K535" s="42" t="s">
        <v>74</v>
      </c>
      <c r="L535" s="36" t="s">
        <v>91</v>
      </c>
      <c r="M535" s="129">
        <v>43069</v>
      </c>
      <c r="N535" s="85" t="s">
        <v>339</v>
      </c>
      <c r="O535" s="85" t="s">
        <v>76</v>
      </c>
      <c r="P535" s="36" t="s">
        <v>1186</v>
      </c>
      <c r="Q535" s="36" t="s">
        <v>131</v>
      </c>
      <c r="R535" s="36" t="s">
        <v>3738</v>
      </c>
      <c r="S535" s="36" t="s">
        <v>1674</v>
      </c>
      <c r="T535" s="106">
        <v>237520177</v>
      </c>
      <c r="U535" s="107">
        <v>337257578.36000001</v>
      </c>
      <c r="V535" s="106">
        <v>0</v>
      </c>
      <c r="W535" s="108">
        <v>157709681</v>
      </c>
      <c r="X535" s="145" t="s">
        <v>472</v>
      </c>
      <c r="Y535" s="36" t="s">
        <v>1011</v>
      </c>
      <c r="Z535" s="36" t="s">
        <v>1163</v>
      </c>
      <c r="AA535" s="36" t="s">
        <v>1997</v>
      </c>
      <c r="AB535" s="36" t="s">
        <v>130</v>
      </c>
      <c r="AC535" s="36" t="s">
        <v>95</v>
      </c>
      <c r="AD535" s="36" t="s">
        <v>1116</v>
      </c>
      <c r="AE535" s="36" t="s">
        <v>1677</v>
      </c>
      <c r="AF535" s="36" t="s">
        <v>131</v>
      </c>
      <c r="AG535" s="36" t="s">
        <v>112</v>
      </c>
      <c r="AH535" s="129">
        <v>44160</v>
      </c>
      <c r="AI535" s="36" t="s">
        <v>547</v>
      </c>
      <c r="AJ535" s="43" t="s">
        <v>88</v>
      </c>
      <c r="AK535" s="44">
        <v>78216883</v>
      </c>
      <c r="AL535" s="44">
        <v>78216883</v>
      </c>
      <c r="AM535" s="44" t="s">
        <v>3739</v>
      </c>
      <c r="AN535" s="44" t="s">
        <v>3739</v>
      </c>
      <c r="AO535" s="44" t="s">
        <v>3740</v>
      </c>
      <c r="AP535" s="44" t="s">
        <v>76</v>
      </c>
      <c r="AQ535" s="44" t="s">
        <v>3741</v>
      </c>
      <c r="AR535" s="44" t="s">
        <v>76</v>
      </c>
      <c r="AS535" s="44">
        <v>73949757</v>
      </c>
      <c r="AT535" s="44">
        <v>4267126.04</v>
      </c>
      <c r="AU535" s="44" t="s">
        <v>3742</v>
      </c>
      <c r="AV535" s="44">
        <v>2025002223</v>
      </c>
      <c r="AW535" s="44">
        <v>2025002223</v>
      </c>
      <c r="AX535" s="44" t="s">
        <v>3743</v>
      </c>
      <c r="AY535" s="44" t="s">
        <v>3739</v>
      </c>
      <c r="AZ535" s="44" t="s">
        <v>3744</v>
      </c>
      <c r="BA535" s="44" t="s">
        <v>3745</v>
      </c>
      <c r="BB535" s="44">
        <v>2025003766</v>
      </c>
      <c r="BC535" s="44">
        <v>2025003766</v>
      </c>
      <c r="BD535" s="44">
        <v>2025007836</v>
      </c>
      <c r="BE535" s="44">
        <v>2025007836</v>
      </c>
      <c r="BF535" s="44" t="s">
        <v>3746</v>
      </c>
      <c r="BG535" s="44" t="s">
        <v>3747</v>
      </c>
      <c r="BH535" s="44" t="s">
        <v>3748</v>
      </c>
      <c r="BI535" s="44" t="s">
        <v>76</v>
      </c>
      <c r="BJ535" s="44" t="s">
        <v>76</v>
      </c>
      <c r="BK535" s="44" t="s">
        <v>3749</v>
      </c>
      <c r="BL535" s="44" t="s">
        <v>3750</v>
      </c>
      <c r="BM535" s="44" t="s">
        <v>3750</v>
      </c>
      <c r="BN535" s="44" t="s">
        <v>3748</v>
      </c>
      <c r="BO535" s="36">
        <v>2025</v>
      </c>
      <c r="BP535" s="36"/>
      <c r="BQ535" s="36"/>
    </row>
    <row r="536" spans="1:69" ht="154.5" customHeight="1">
      <c r="A536" s="36"/>
      <c r="B536" s="36" t="s">
        <v>88</v>
      </c>
      <c r="C536" s="80" t="s">
        <v>3751</v>
      </c>
      <c r="D536" s="80" t="s">
        <v>70</v>
      </c>
      <c r="E536" s="109" t="s">
        <v>3752</v>
      </c>
      <c r="F536" s="42">
        <v>2016</v>
      </c>
      <c r="G536" s="146">
        <v>42487</v>
      </c>
      <c r="H536" s="42" t="s">
        <v>3753</v>
      </c>
      <c r="I536" s="36" t="s">
        <v>2860</v>
      </c>
      <c r="J536" s="36" t="s">
        <v>76</v>
      </c>
      <c r="K536" s="42" t="s">
        <v>74</v>
      </c>
      <c r="L536" s="36" t="s">
        <v>141</v>
      </c>
      <c r="M536" s="129">
        <v>42487</v>
      </c>
      <c r="N536" s="85" t="s">
        <v>208</v>
      </c>
      <c r="O536" s="85" t="s">
        <v>76</v>
      </c>
      <c r="P536" s="36" t="s">
        <v>2409</v>
      </c>
      <c r="Q536" s="36" t="s">
        <v>131</v>
      </c>
      <c r="R536" s="36" t="s">
        <v>3754</v>
      </c>
      <c r="S536" s="36" t="s">
        <v>3755</v>
      </c>
      <c r="T536" s="106">
        <v>251169500</v>
      </c>
      <c r="U536" s="107">
        <v>372071726.13999999</v>
      </c>
      <c r="V536" s="106">
        <v>337381716</v>
      </c>
      <c r="W536" s="135">
        <v>0</v>
      </c>
      <c r="X536" s="145" t="s">
        <v>818</v>
      </c>
      <c r="Y536" s="36" t="s">
        <v>1011</v>
      </c>
      <c r="Z536" s="36" t="s">
        <v>763</v>
      </c>
      <c r="AA536" s="36" t="s">
        <v>1997</v>
      </c>
      <c r="AB536" s="36" t="s">
        <v>100</v>
      </c>
      <c r="AC536" s="36" t="s">
        <v>429</v>
      </c>
      <c r="AD536" s="36" t="s">
        <v>3756</v>
      </c>
      <c r="AE536" s="36" t="s">
        <v>1677</v>
      </c>
      <c r="AF536" s="36" t="s">
        <v>131</v>
      </c>
      <c r="AG536" s="36" t="s">
        <v>225</v>
      </c>
      <c r="AH536" s="129">
        <v>44694</v>
      </c>
      <c r="AI536" s="36" t="s">
        <v>87</v>
      </c>
      <c r="AJ536" s="43" t="s">
        <v>88</v>
      </c>
      <c r="AK536" s="44" t="s">
        <v>76</v>
      </c>
      <c r="AL536" s="44" t="s">
        <v>76</v>
      </c>
      <c r="AM536" s="44" t="s">
        <v>76</v>
      </c>
      <c r="AN536" s="44" t="s">
        <v>76</v>
      </c>
      <c r="AO536" s="44" t="s">
        <v>76</v>
      </c>
      <c r="AP536" s="44" t="s">
        <v>76</v>
      </c>
      <c r="AQ536" s="44" t="s">
        <v>76</v>
      </c>
      <c r="AR536" s="44" t="s">
        <v>76</v>
      </c>
      <c r="AS536" s="44" t="s">
        <v>76</v>
      </c>
      <c r="AT536" s="44" t="s">
        <v>76</v>
      </c>
      <c r="AU536" s="44" t="s">
        <v>76</v>
      </c>
      <c r="AV536" s="44"/>
      <c r="AW536" s="44" t="s">
        <v>76</v>
      </c>
      <c r="AX536" s="44"/>
      <c r="AY536" s="44" t="s">
        <v>76</v>
      </c>
      <c r="AZ536" s="44"/>
      <c r="BA536" s="44" t="s">
        <v>76</v>
      </c>
      <c r="BB536" s="44"/>
      <c r="BC536" s="44" t="s">
        <v>76</v>
      </c>
      <c r="BD536" s="44"/>
      <c r="BE536" s="44" t="s">
        <v>76</v>
      </c>
      <c r="BF536" s="44" t="s">
        <v>76</v>
      </c>
      <c r="BG536" s="44" t="s">
        <v>76</v>
      </c>
      <c r="BH536" s="44" t="s">
        <v>76</v>
      </c>
      <c r="BI536" s="44" t="s">
        <v>76</v>
      </c>
      <c r="BJ536" s="44" t="s">
        <v>76</v>
      </c>
      <c r="BK536" s="44" t="s">
        <v>76</v>
      </c>
      <c r="BL536" s="44" t="s">
        <v>76</v>
      </c>
      <c r="BM536" s="44" t="s">
        <v>76</v>
      </c>
      <c r="BN536" s="36"/>
      <c r="BO536" s="36"/>
      <c r="BP536" s="36"/>
      <c r="BQ536" s="36"/>
    </row>
    <row r="537" spans="1:69" ht="154.5" customHeight="1">
      <c r="A537" s="36"/>
      <c r="B537" s="36" t="s">
        <v>84</v>
      </c>
      <c r="C537" s="80" t="s">
        <v>846</v>
      </c>
      <c r="D537" s="80" t="s">
        <v>1078</v>
      </c>
      <c r="E537" s="109" t="s">
        <v>3757</v>
      </c>
      <c r="F537" s="42">
        <v>2016</v>
      </c>
      <c r="G537" s="146">
        <v>42683</v>
      </c>
      <c r="H537" s="42" t="s">
        <v>3758</v>
      </c>
      <c r="I537" s="36" t="s">
        <v>3759</v>
      </c>
      <c r="J537" s="36" t="s">
        <v>76</v>
      </c>
      <c r="K537" s="42" t="s">
        <v>74</v>
      </c>
      <c r="L537" s="36" t="s">
        <v>141</v>
      </c>
      <c r="M537" s="129">
        <v>42699</v>
      </c>
      <c r="N537" s="85" t="s">
        <v>360</v>
      </c>
      <c r="O537" s="85" t="s">
        <v>76</v>
      </c>
      <c r="P537" s="36" t="s">
        <v>1186</v>
      </c>
      <c r="Q537" s="36" t="s">
        <v>131</v>
      </c>
      <c r="R537" s="36" t="s">
        <v>3760</v>
      </c>
      <c r="S537" s="36" t="s">
        <v>1901</v>
      </c>
      <c r="T537" s="106">
        <v>157548990</v>
      </c>
      <c r="U537" s="107">
        <v>0</v>
      </c>
      <c r="V537" s="106">
        <v>0</v>
      </c>
      <c r="W537" s="135">
        <v>0</v>
      </c>
      <c r="X537" s="145"/>
      <c r="Y537" s="36" t="s">
        <v>1114</v>
      </c>
      <c r="Z537" s="36" t="s">
        <v>1163</v>
      </c>
      <c r="AA537" s="36" t="s">
        <v>1163</v>
      </c>
      <c r="AB537" s="36" t="s">
        <v>100</v>
      </c>
      <c r="AC537" s="36" t="s">
        <v>429</v>
      </c>
      <c r="AD537" s="36" t="s">
        <v>2004</v>
      </c>
      <c r="AE537" s="36" t="s">
        <v>1117</v>
      </c>
      <c r="AF537" s="36" t="s">
        <v>131</v>
      </c>
      <c r="AG537" s="36" t="s">
        <v>225</v>
      </c>
      <c r="AH537" s="129">
        <v>43690</v>
      </c>
      <c r="AI537" s="36" t="s">
        <v>547</v>
      </c>
      <c r="AJ537" s="43" t="s">
        <v>84</v>
      </c>
      <c r="AK537" s="44" t="s">
        <v>76</v>
      </c>
      <c r="AL537" s="43" t="s">
        <v>76</v>
      </c>
      <c r="AM537" s="36" t="s">
        <v>76</v>
      </c>
      <c r="AN537" s="43" t="s">
        <v>76</v>
      </c>
      <c r="AO537" s="43" t="s">
        <v>76</v>
      </c>
      <c r="AP537" s="43" t="s">
        <v>76</v>
      </c>
      <c r="AQ537" s="43" t="s">
        <v>76</v>
      </c>
      <c r="AR537" s="36" t="s">
        <v>131</v>
      </c>
      <c r="AS537" s="43" t="s">
        <v>76</v>
      </c>
      <c r="AT537" s="43" t="s">
        <v>76</v>
      </c>
      <c r="AU537" s="44">
        <v>1723637</v>
      </c>
      <c r="AV537" s="44"/>
      <c r="AW537" s="43" t="s">
        <v>76</v>
      </c>
      <c r="AX537" s="43"/>
      <c r="AY537" s="43" t="s">
        <v>76</v>
      </c>
      <c r="AZ537" s="43"/>
      <c r="BA537" s="43" t="s">
        <v>76</v>
      </c>
      <c r="BB537" s="43"/>
      <c r="BC537" s="43" t="s">
        <v>76</v>
      </c>
      <c r="BD537" s="43"/>
      <c r="BE537" s="43" t="s">
        <v>76</v>
      </c>
      <c r="BF537" s="43" t="s">
        <v>76</v>
      </c>
      <c r="BG537" s="43" t="s">
        <v>76</v>
      </c>
      <c r="BH537" s="43" t="s">
        <v>76</v>
      </c>
      <c r="BI537" s="43" t="s">
        <v>76</v>
      </c>
      <c r="BJ537" s="43" t="s">
        <v>76</v>
      </c>
      <c r="BK537" s="43" t="s">
        <v>76</v>
      </c>
      <c r="BL537" s="43" t="s">
        <v>76</v>
      </c>
      <c r="BM537" s="43" t="s">
        <v>76</v>
      </c>
      <c r="BN537" s="36"/>
      <c r="BO537" s="36"/>
      <c r="BP537" s="36"/>
      <c r="BQ537" s="36"/>
    </row>
    <row r="538" spans="1:69" ht="154.5" customHeight="1">
      <c r="A538" s="36"/>
      <c r="B538" s="36" t="s">
        <v>84</v>
      </c>
      <c r="C538" s="80" t="s">
        <v>846</v>
      </c>
      <c r="D538" s="80" t="s">
        <v>1078</v>
      </c>
      <c r="E538" s="109" t="s">
        <v>3761</v>
      </c>
      <c r="F538" s="42">
        <v>2016</v>
      </c>
      <c r="G538" s="146">
        <v>42503</v>
      </c>
      <c r="H538" s="42" t="s">
        <v>3762</v>
      </c>
      <c r="I538" s="36" t="s">
        <v>3763</v>
      </c>
      <c r="J538" s="36" t="s">
        <v>2923</v>
      </c>
      <c r="K538" s="42" t="s">
        <v>74</v>
      </c>
      <c r="L538" s="36" t="s">
        <v>91</v>
      </c>
      <c r="M538" s="129">
        <v>42501</v>
      </c>
      <c r="N538" s="85" t="s">
        <v>360</v>
      </c>
      <c r="O538" s="85" t="s">
        <v>76</v>
      </c>
      <c r="P538" s="36" t="s">
        <v>1073</v>
      </c>
      <c r="Q538" s="36" t="s">
        <v>131</v>
      </c>
      <c r="R538" s="36" t="s">
        <v>3764</v>
      </c>
      <c r="S538" s="36" t="s">
        <v>1508</v>
      </c>
      <c r="T538" s="106">
        <v>601989674</v>
      </c>
      <c r="U538" s="107">
        <v>0</v>
      </c>
      <c r="V538" s="106">
        <v>0</v>
      </c>
      <c r="W538" s="135">
        <v>0</v>
      </c>
      <c r="X538" s="145"/>
      <c r="Y538" s="36" t="s">
        <v>1114</v>
      </c>
      <c r="Z538" s="36" t="s">
        <v>1997</v>
      </c>
      <c r="AA538" s="36" t="s">
        <v>1997</v>
      </c>
      <c r="AB538" s="42" t="s">
        <v>80</v>
      </c>
      <c r="AC538" s="36" t="s">
        <v>81</v>
      </c>
      <c r="AD538" s="36" t="s">
        <v>3765</v>
      </c>
      <c r="AE538" s="36" t="s">
        <v>3766</v>
      </c>
      <c r="AF538" s="36" t="s">
        <v>131</v>
      </c>
      <c r="AG538" s="36" t="s">
        <v>225</v>
      </c>
      <c r="AH538" s="129">
        <v>43768</v>
      </c>
      <c r="AI538" s="36" t="s">
        <v>547</v>
      </c>
      <c r="AJ538" s="43" t="s">
        <v>84</v>
      </c>
      <c r="AK538" s="44">
        <v>0</v>
      </c>
      <c r="AL538" s="43" t="s">
        <v>76</v>
      </c>
      <c r="AM538" s="36" t="s">
        <v>76</v>
      </c>
      <c r="AN538" s="44" t="s">
        <v>76</v>
      </c>
      <c r="AO538" s="44" t="s">
        <v>76</v>
      </c>
      <c r="AP538" s="44" t="s">
        <v>76</v>
      </c>
      <c r="AQ538" s="44" t="s">
        <v>76</v>
      </c>
      <c r="AR538" s="36"/>
      <c r="AS538" s="44" t="s">
        <v>76</v>
      </c>
      <c r="AT538" s="44" t="s">
        <v>76</v>
      </c>
      <c r="AU538" s="44" t="s">
        <v>76</v>
      </c>
      <c r="AV538" s="44"/>
      <c r="AW538" s="44" t="s">
        <v>76</v>
      </c>
      <c r="AX538" s="44"/>
      <c r="AY538" s="44" t="s">
        <v>76</v>
      </c>
      <c r="AZ538" s="44"/>
      <c r="BA538" s="44" t="s">
        <v>76</v>
      </c>
      <c r="BB538" s="44"/>
      <c r="BC538" s="44" t="s">
        <v>76</v>
      </c>
      <c r="BD538" s="44"/>
      <c r="BE538" s="44" t="s">
        <v>76</v>
      </c>
      <c r="BF538" s="44" t="s">
        <v>76</v>
      </c>
      <c r="BG538" s="44" t="s">
        <v>76</v>
      </c>
      <c r="BH538" s="44" t="s">
        <v>76</v>
      </c>
      <c r="BI538" s="44" t="s">
        <v>76</v>
      </c>
      <c r="BJ538" s="44" t="s">
        <v>76</v>
      </c>
      <c r="BK538" s="44" t="s">
        <v>76</v>
      </c>
      <c r="BL538" s="44" t="s">
        <v>76</v>
      </c>
      <c r="BM538" s="44" t="s">
        <v>76</v>
      </c>
      <c r="BN538" s="36"/>
      <c r="BO538" s="36"/>
      <c r="BP538" s="36"/>
      <c r="BQ538" s="36"/>
    </row>
    <row r="539" spans="1:69" ht="154.5" customHeight="1">
      <c r="A539" s="36"/>
      <c r="B539" s="36" t="s">
        <v>88</v>
      </c>
      <c r="C539" s="80" t="s">
        <v>3767</v>
      </c>
      <c r="D539" s="80" t="s">
        <v>70</v>
      </c>
      <c r="E539" s="109" t="s">
        <v>3768</v>
      </c>
      <c r="F539" s="42">
        <v>2016</v>
      </c>
      <c r="G539" s="146">
        <v>42480</v>
      </c>
      <c r="H539" s="42" t="s">
        <v>3769</v>
      </c>
      <c r="I539" s="36" t="s">
        <v>2914</v>
      </c>
      <c r="J539" s="36" t="s">
        <v>76</v>
      </c>
      <c r="K539" s="42" t="s">
        <v>74</v>
      </c>
      <c r="L539" s="36" t="s">
        <v>91</v>
      </c>
      <c r="M539" s="129">
        <v>42479</v>
      </c>
      <c r="N539" s="85" t="s">
        <v>391</v>
      </c>
      <c r="O539" s="85" t="s">
        <v>76</v>
      </c>
      <c r="P539" s="36" t="s">
        <v>1131</v>
      </c>
      <c r="Q539" s="36" t="s">
        <v>131</v>
      </c>
      <c r="R539" s="36" t="s">
        <v>3770</v>
      </c>
      <c r="S539" s="36" t="s">
        <v>1066</v>
      </c>
      <c r="T539" s="106">
        <v>10135382</v>
      </c>
      <c r="U539" s="107">
        <v>15163047</v>
      </c>
      <c r="V539" s="106">
        <v>13755825</v>
      </c>
      <c r="W539" s="135">
        <v>0</v>
      </c>
      <c r="X539" s="145" t="s">
        <v>818</v>
      </c>
      <c r="Y539" s="36" t="s">
        <v>1114</v>
      </c>
      <c r="Z539" s="36" t="s">
        <v>1974</v>
      </c>
      <c r="AA539" s="36" t="s">
        <v>1189</v>
      </c>
      <c r="AB539" s="36" t="s">
        <v>109</v>
      </c>
      <c r="AC539" s="36" t="s">
        <v>101</v>
      </c>
      <c r="AD539" s="36" t="s">
        <v>2181</v>
      </c>
      <c r="AE539" s="36" t="s">
        <v>1677</v>
      </c>
      <c r="AF539" s="36" t="s">
        <v>131</v>
      </c>
      <c r="AG539" s="36" t="s">
        <v>225</v>
      </c>
      <c r="AH539" s="129">
        <v>44474</v>
      </c>
      <c r="AI539" s="36" t="s">
        <v>87</v>
      </c>
      <c r="AJ539" s="43" t="s">
        <v>88</v>
      </c>
      <c r="AK539" s="44" t="s">
        <v>76</v>
      </c>
      <c r="AL539" s="44" t="s">
        <v>76</v>
      </c>
      <c r="AM539" s="44" t="s">
        <v>76</v>
      </c>
      <c r="AN539" s="44" t="s">
        <v>76</v>
      </c>
      <c r="AO539" s="44" t="s">
        <v>76</v>
      </c>
      <c r="AP539" s="44" t="s">
        <v>76</v>
      </c>
      <c r="AQ539" s="44" t="s">
        <v>76</v>
      </c>
      <c r="AR539" s="44" t="s">
        <v>76</v>
      </c>
      <c r="AS539" s="44" t="s">
        <v>76</v>
      </c>
      <c r="AT539" s="44" t="s">
        <v>76</v>
      </c>
      <c r="AU539" s="44" t="s">
        <v>76</v>
      </c>
      <c r="AV539" s="44"/>
      <c r="AW539" s="44" t="s">
        <v>76</v>
      </c>
      <c r="AX539" s="44"/>
      <c r="AY539" s="44" t="s">
        <v>76</v>
      </c>
      <c r="AZ539" s="44"/>
      <c r="BA539" s="44" t="s">
        <v>76</v>
      </c>
      <c r="BB539" s="44"/>
      <c r="BC539" s="44" t="s">
        <v>76</v>
      </c>
      <c r="BD539" s="44"/>
      <c r="BE539" s="44" t="s">
        <v>76</v>
      </c>
      <c r="BF539" s="44" t="s">
        <v>76</v>
      </c>
      <c r="BG539" s="44" t="s">
        <v>76</v>
      </c>
      <c r="BH539" s="44" t="s">
        <v>76</v>
      </c>
      <c r="BI539" s="44" t="s">
        <v>76</v>
      </c>
      <c r="BJ539" s="44" t="s">
        <v>76</v>
      </c>
      <c r="BK539" s="44" t="s">
        <v>76</v>
      </c>
      <c r="BL539" s="44" t="s">
        <v>76</v>
      </c>
      <c r="BM539" s="44" t="s">
        <v>76</v>
      </c>
      <c r="BN539" s="36"/>
      <c r="BO539" s="36"/>
      <c r="BP539" s="36"/>
      <c r="BQ539" s="36"/>
    </row>
    <row r="540" spans="1:69" ht="154.5" customHeight="1">
      <c r="A540" s="36"/>
      <c r="B540" s="36" t="s">
        <v>84</v>
      </c>
      <c r="C540" s="80" t="s">
        <v>846</v>
      </c>
      <c r="D540" s="80" t="s">
        <v>70</v>
      </c>
      <c r="E540" s="109" t="s">
        <v>3771</v>
      </c>
      <c r="F540" s="42">
        <v>2013</v>
      </c>
      <c r="G540" s="146">
        <v>42500</v>
      </c>
      <c r="H540" s="42" t="s">
        <v>3772</v>
      </c>
      <c r="I540" s="36" t="s">
        <v>2476</v>
      </c>
      <c r="J540" s="36" t="s">
        <v>2477</v>
      </c>
      <c r="K540" s="42" t="s">
        <v>74</v>
      </c>
      <c r="L540" s="36" t="s">
        <v>141</v>
      </c>
      <c r="M540" s="129">
        <v>41400</v>
      </c>
      <c r="N540" s="85" t="s">
        <v>360</v>
      </c>
      <c r="O540" s="85" t="s">
        <v>76</v>
      </c>
      <c r="P540" s="36"/>
      <c r="Q540" s="36" t="s">
        <v>131</v>
      </c>
      <c r="R540" s="36" t="s">
        <v>3773</v>
      </c>
      <c r="S540" s="36" t="s">
        <v>2480</v>
      </c>
      <c r="T540" s="106">
        <v>286468307</v>
      </c>
      <c r="U540" s="107">
        <v>0</v>
      </c>
      <c r="V540" s="106">
        <v>0</v>
      </c>
      <c r="W540" s="135">
        <v>0</v>
      </c>
      <c r="X540" s="145"/>
      <c r="Y540" s="36" t="s">
        <v>1114</v>
      </c>
      <c r="Z540" s="36" t="s">
        <v>1974</v>
      </c>
      <c r="AA540" s="36" t="s">
        <v>1974</v>
      </c>
      <c r="AB540" s="42" t="s">
        <v>80</v>
      </c>
      <c r="AC540" s="36" t="s">
        <v>81</v>
      </c>
      <c r="AD540" s="36" t="s">
        <v>1583</v>
      </c>
      <c r="AE540" s="36" t="s">
        <v>3774</v>
      </c>
      <c r="AF540" s="36" t="s">
        <v>131</v>
      </c>
      <c r="AG540" s="36" t="s">
        <v>225</v>
      </c>
      <c r="AH540" s="129">
        <v>44377</v>
      </c>
      <c r="AI540" s="36" t="s">
        <v>547</v>
      </c>
      <c r="AJ540" s="43" t="s">
        <v>84</v>
      </c>
      <c r="AK540" s="44" t="s">
        <v>76</v>
      </c>
      <c r="AL540" s="43" t="s">
        <v>76</v>
      </c>
      <c r="AM540" s="36" t="s">
        <v>76</v>
      </c>
      <c r="AN540" s="43" t="s">
        <v>76</v>
      </c>
      <c r="AO540" s="43" t="s">
        <v>76</v>
      </c>
      <c r="AP540" s="43" t="s">
        <v>76</v>
      </c>
      <c r="AQ540" s="43" t="s">
        <v>76</v>
      </c>
      <c r="AR540" s="36" t="s">
        <v>131</v>
      </c>
      <c r="AS540" s="43" t="s">
        <v>76</v>
      </c>
      <c r="AT540" s="43" t="s">
        <v>132</v>
      </c>
      <c r="AU540" s="43" t="s">
        <v>76</v>
      </c>
      <c r="AV540" s="43"/>
      <c r="AW540" s="43" t="s">
        <v>76</v>
      </c>
      <c r="AX540" s="43"/>
      <c r="AY540" s="43" t="s">
        <v>76</v>
      </c>
      <c r="AZ540" s="43"/>
      <c r="BA540" s="43" t="s">
        <v>76</v>
      </c>
      <c r="BB540" s="43"/>
      <c r="BC540" s="43" t="s">
        <v>76</v>
      </c>
      <c r="BD540" s="43"/>
      <c r="BE540" s="43" t="s">
        <v>76</v>
      </c>
      <c r="BF540" s="43" t="s">
        <v>76</v>
      </c>
      <c r="BG540" s="43" t="s">
        <v>76</v>
      </c>
      <c r="BH540" s="43" t="s">
        <v>76</v>
      </c>
      <c r="BI540" s="43" t="s">
        <v>76</v>
      </c>
      <c r="BJ540" s="43" t="s">
        <v>76</v>
      </c>
      <c r="BK540" s="43" t="s">
        <v>76</v>
      </c>
      <c r="BL540" s="43" t="s">
        <v>76</v>
      </c>
      <c r="BM540" s="43" t="s">
        <v>76</v>
      </c>
      <c r="BN540" s="36"/>
      <c r="BO540" s="36"/>
      <c r="BP540" s="36"/>
      <c r="BQ540" s="36"/>
    </row>
    <row r="541" spans="1:69" ht="154.5" customHeight="1">
      <c r="A541" s="36"/>
      <c r="B541" s="36" t="s">
        <v>88</v>
      </c>
      <c r="C541" s="80" t="s">
        <v>3775</v>
      </c>
      <c r="D541" s="80" t="s">
        <v>70</v>
      </c>
      <c r="E541" s="109" t="s">
        <v>3776</v>
      </c>
      <c r="F541" s="42">
        <v>2016</v>
      </c>
      <c r="G541" s="146">
        <v>42494</v>
      </c>
      <c r="H541" s="42" t="s">
        <v>3777</v>
      </c>
      <c r="I541" s="36" t="s">
        <v>2821</v>
      </c>
      <c r="J541" s="36" t="s">
        <v>76</v>
      </c>
      <c r="K541" s="42" t="s">
        <v>74</v>
      </c>
      <c r="L541" s="36" t="s">
        <v>91</v>
      </c>
      <c r="M541" s="129">
        <v>42493</v>
      </c>
      <c r="N541" s="85" t="s">
        <v>339</v>
      </c>
      <c r="O541" s="85" t="s">
        <v>76</v>
      </c>
      <c r="P541" s="36" t="s">
        <v>1131</v>
      </c>
      <c r="Q541" s="36" t="s">
        <v>131</v>
      </c>
      <c r="R541" s="36" t="s">
        <v>3778</v>
      </c>
      <c r="S541" s="36" t="s">
        <v>1066</v>
      </c>
      <c r="T541" s="106">
        <v>0</v>
      </c>
      <c r="U541" s="107">
        <v>0</v>
      </c>
      <c r="V541" s="106">
        <v>0</v>
      </c>
      <c r="W541" s="135">
        <v>0</v>
      </c>
      <c r="X541" s="145" t="s">
        <v>472</v>
      </c>
      <c r="Y541" s="36" t="s">
        <v>1011</v>
      </c>
      <c r="Z541" s="36" t="s">
        <v>1163</v>
      </c>
      <c r="AA541" s="36" t="s">
        <v>1133</v>
      </c>
      <c r="AB541" s="42" t="s">
        <v>80</v>
      </c>
      <c r="AC541" s="36" t="s">
        <v>81</v>
      </c>
      <c r="AD541" s="36" t="s">
        <v>941</v>
      </c>
      <c r="AE541" s="36" t="s">
        <v>3779</v>
      </c>
      <c r="AF541" s="36" t="s">
        <v>131</v>
      </c>
      <c r="AG541" s="36" t="s">
        <v>112</v>
      </c>
      <c r="AH541" s="129">
        <v>44823</v>
      </c>
      <c r="AI541" s="36" t="s">
        <v>87</v>
      </c>
      <c r="AJ541" s="43" t="s">
        <v>88</v>
      </c>
      <c r="AK541" s="44" t="s">
        <v>76</v>
      </c>
      <c r="AL541" s="44" t="s">
        <v>76</v>
      </c>
      <c r="AM541" s="44" t="s">
        <v>76</v>
      </c>
      <c r="AN541" s="44" t="s">
        <v>76</v>
      </c>
      <c r="AO541" s="44" t="s">
        <v>76</v>
      </c>
      <c r="AP541" s="44" t="s">
        <v>76</v>
      </c>
      <c r="AQ541" s="44" t="s">
        <v>76</v>
      </c>
      <c r="AR541" s="44" t="s">
        <v>76</v>
      </c>
      <c r="AS541" s="44" t="s">
        <v>76</v>
      </c>
      <c r="AT541" s="44" t="s">
        <v>76</v>
      </c>
      <c r="AU541" s="44" t="s">
        <v>76</v>
      </c>
      <c r="AV541" s="44"/>
      <c r="AW541" s="44" t="s">
        <v>76</v>
      </c>
      <c r="AX541" s="44"/>
      <c r="AY541" s="44" t="s">
        <v>76</v>
      </c>
      <c r="AZ541" s="44"/>
      <c r="BA541" s="44" t="s">
        <v>76</v>
      </c>
      <c r="BB541" s="44"/>
      <c r="BC541" s="44" t="s">
        <v>76</v>
      </c>
      <c r="BD541" s="44"/>
      <c r="BE541" s="44" t="s">
        <v>76</v>
      </c>
      <c r="BF541" s="44" t="s">
        <v>76</v>
      </c>
      <c r="BG541" s="44" t="s">
        <v>76</v>
      </c>
      <c r="BH541" s="44" t="s">
        <v>76</v>
      </c>
      <c r="BI541" s="44" t="s">
        <v>76</v>
      </c>
      <c r="BJ541" s="44" t="s">
        <v>76</v>
      </c>
      <c r="BK541" s="44" t="s">
        <v>76</v>
      </c>
      <c r="BL541" s="44" t="s">
        <v>76</v>
      </c>
      <c r="BM541" s="44" t="s">
        <v>76</v>
      </c>
      <c r="BN541" s="36"/>
      <c r="BO541" s="36"/>
      <c r="BP541" s="36"/>
      <c r="BQ541" s="36"/>
    </row>
    <row r="542" spans="1:69" ht="154.5" customHeight="1">
      <c r="A542" s="36"/>
      <c r="B542" s="36" t="s">
        <v>88</v>
      </c>
      <c r="C542" s="80" t="s">
        <v>3780</v>
      </c>
      <c r="D542" s="80" t="s">
        <v>70</v>
      </c>
      <c r="E542" s="109" t="s">
        <v>3781</v>
      </c>
      <c r="F542" s="42">
        <v>2016</v>
      </c>
      <c r="G542" s="146">
        <v>42485</v>
      </c>
      <c r="H542" s="42" t="s">
        <v>3782</v>
      </c>
      <c r="I542" s="36" t="s">
        <v>2674</v>
      </c>
      <c r="J542" s="36" t="s">
        <v>76</v>
      </c>
      <c r="K542" s="42" t="s">
        <v>74</v>
      </c>
      <c r="L542" s="36" t="s">
        <v>91</v>
      </c>
      <c r="M542" s="129">
        <v>42480</v>
      </c>
      <c r="N542" s="85" t="s">
        <v>208</v>
      </c>
      <c r="O542" s="85" t="s">
        <v>76</v>
      </c>
      <c r="P542" s="36" t="s">
        <v>3783</v>
      </c>
      <c r="Q542" s="36" t="s">
        <v>131</v>
      </c>
      <c r="R542" s="36" t="s">
        <v>3784</v>
      </c>
      <c r="S542" s="36" t="s">
        <v>3030</v>
      </c>
      <c r="T542" s="106">
        <v>735281883</v>
      </c>
      <c r="U542" s="107">
        <v>1112873121.8900001</v>
      </c>
      <c r="V542" s="106">
        <v>1000958190</v>
      </c>
      <c r="W542" s="135">
        <v>0</v>
      </c>
      <c r="X542" s="145" t="s">
        <v>242</v>
      </c>
      <c r="Y542" s="36" t="s">
        <v>1011</v>
      </c>
      <c r="Z542" s="36" t="s">
        <v>1997</v>
      </c>
      <c r="AA542" s="36" t="s">
        <v>1103</v>
      </c>
      <c r="AB542" s="42" t="s">
        <v>80</v>
      </c>
      <c r="AC542" s="36" t="s">
        <v>81</v>
      </c>
      <c r="AD542" s="36" t="s">
        <v>3785</v>
      </c>
      <c r="AE542" s="36" t="s">
        <v>1117</v>
      </c>
      <c r="AF542" s="36" t="s">
        <v>131</v>
      </c>
      <c r="AG542" s="36" t="s">
        <v>225</v>
      </c>
      <c r="AH542" s="129">
        <v>43557</v>
      </c>
      <c r="AI542" s="36" t="s">
        <v>87</v>
      </c>
      <c r="AJ542" s="43" t="s">
        <v>88</v>
      </c>
      <c r="AK542" s="44" t="s">
        <v>76</v>
      </c>
      <c r="AL542" s="44" t="s">
        <v>76</v>
      </c>
      <c r="AM542" s="44" t="s">
        <v>76</v>
      </c>
      <c r="AN542" s="44" t="s">
        <v>76</v>
      </c>
      <c r="AO542" s="44" t="s">
        <v>76</v>
      </c>
      <c r="AP542" s="44" t="s">
        <v>76</v>
      </c>
      <c r="AQ542" s="44" t="s">
        <v>76</v>
      </c>
      <c r="AR542" s="44" t="s">
        <v>76</v>
      </c>
      <c r="AS542" s="44" t="s">
        <v>76</v>
      </c>
      <c r="AT542" s="44" t="s">
        <v>76</v>
      </c>
      <c r="AU542" s="44" t="s">
        <v>76</v>
      </c>
      <c r="AV542" s="44"/>
      <c r="AW542" s="44" t="s">
        <v>76</v>
      </c>
      <c r="AX542" s="44"/>
      <c r="AY542" s="44" t="s">
        <v>76</v>
      </c>
      <c r="AZ542" s="44"/>
      <c r="BA542" s="44" t="s">
        <v>76</v>
      </c>
      <c r="BB542" s="44"/>
      <c r="BC542" s="44" t="s">
        <v>76</v>
      </c>
      <c r="BD542" s="44"/>
      <c r="BE542" s="44" t="s">
        <v>76</v>
      </c>
      <c r="BF542" s="44" t="s">
        <v>76</v>
      </c>
      <c r="BG542" s="44" t="s">
        <v>76</v>
      </c>
      <c r="BH542" s="44" t="s">
        <v>76</v>
      </c>
      <c r="BI542" s="44" t="s">
        <v>76</v>
      </c>
      <c r="BJ542" s="44" t="s">
        <v>76</v>
      </c>
      <c r="BK542" s="44" t="s">
        <v>76</v>
      </c>
      <c r="BL542" s="44" t="s">
        <v>76</v>
      </c>
      <c r="BM542" s="44" t="s">
        <v>76</v>
      </c>
      <c r="BN542" s="44"/>
      <c r="BO542" s="36"/>
      <c r="BP542" s="36"/>
      <c r="BQ542" s="36"/>
    </row>
    <row r="543" spans="1:69" ht="154.5" customHeight="1">
      <c r="A543" s="36"/>
      <c r="B543" s="36" t="s">
        <v>88</v>
      </c>
      <c r="C543" s="80" t="s">
        <v>3786</v>
      </c>
      <c r="D543" s="80" t="s">
        <v>70</v>
      </c>
      <c r="E543" s="109" t="s">
        <v>3787</v>
      </c>
      <c r="F543" s="42">
        <v>2018</v>
      </c>
      <c r="G543" s="146">
        <v>42987</v>
      </c>
      <c r="H543" s="42" t="s">
        <v>3788</v>
      </c>
      <c r="I543" s="36" t="s">
        <v>2850</v>
      </c>
      <c r="J543" s="36" t="s">
        <v>76</v>
      </c>
      <c r="K543" s="42" t="s">
        <v>74</v>
      </c>
      <c r="L543" s="36" t="s">
        <v>141</v>
      </c>
      <c r="M543" s="129">
        <v>43133</v>
      </c>
      <c r="N543" s="85" t="s">
        <v>339</v>
      </c>
      <c r="O543" s="85" t="s">
        <v>76</v>
      </c>
      <c r="P543" s="36" t="s">
        <v>1186</v>
      </c>
      <c r="Q543" s="36" t="s">
        <v>131</v>
      </c>
      <c r="R543" s="36" t="s">
        <v>3789</v>
      </c>
      <c r="S543" s="36" t="s">
        <v>1323</v>
      </c>
      <c r="T543" s="106">
        <v>333434700</v>
      </c>
      <c r="U543" s="107">
        <v>465406467.79000002</v>
      </c>
      <c r="V543" s="106">
        <v>0</v>
      </c>
      <c r="W543" s="108">
        <v>34800000</v>
      </c>
      <c r="X543" s="145" t="s">
        <v>472</v>
      </c>
      <c r="Y543" s="36" t="s">
        <v>1114</v>
      </c>
      <c r="Z543" s="36" t="s">
        <v>1163</v>
      </c>
      <c r="AA543" s="36" t="s">
        <v>1189</v>
      </c>
      <c r="AB543" s="36" t="s">
        <v>130</v>
      </c>
      <c r="AC543" s="36" t="s">
        <v>95</v>
      </c>
      <c r="AD543" s="36" t="s">
        <v>2759</v>
      </c>
      <c r="AE543" s="36" t="s">
        <v>2227</v>
      </c>
      <c r="AF543" s="36" t="s">
        <v>131</v>
      </c>
      <c r="AG543" s="36" t="s">
        <v>112</v>
      </c>
      <c r="AH543" s="129">
        <v>44421</v>
      </c>
      <c r="AI543" s="36" t="s">
        <v>3279</v>
      </c>
      <c r="AJ543" s="43" t="s">
        <v>88</v>
      </c>
      <c r="AK543" s="44" t="s">
        <v>76</v>
      </c>
      <c r="AL543" s="44" t="s">
        <v>76</v>
      </c>
      <c r="AM543" s="44" t="s">
        <v>76</v>
      </c>
      <c r="AN543" s="44" t="s">
        <v>76</v>
      </c>
      <c r="AO543" s="44" t="s">
        <v>76</v>
      </c>
      <c r="AP543" s="44" t="s">
        <v>76</v>
      </c>
      <c r="AQ543" s="44" t="s">
        <v>76</v>
      </c>
      <c r="AR543" s="44" t="s">
        <v>76</v>
      </c>
      <c r="AS543" s="44" t="s">
        <v>76</v>
      </c>
      <c r="AT543" s="44" t="s">
        <v>76</v>
      </c>
      <c r="AU543" s="44" t="s">
        <v>76</v>
      </c>
      <c r="AV543" s="44"/>
      <c r="AW543" s="44" t="s">
        <v>76</v>
      </c>
      <c r="AX543" s="44"/>
      <c r="AY543" s="44" t="s">
        <v>76</v>
      </c>
      <c r="AZ543" s="44"/>
      <c r="BA543" s="44" t="s">
        <v>76</v>
      </c>
      <c r="BB543" s="44"/>
      <c r="BC543" s="44" t="s">
        <v>76</v>
      </c>
      <c r="BD543" s="44"/>
      <c r="BE543" s="44" t="s">
        <v>76</v>
      </c>
      <c r="BF543" s="44" t="s">
        <v>76</v>
      </c>
      <c r="BG543" s="44" t="s">
        <v>76</v>
      </c>
      <c r="BH543" s="44" t="s">
        <v>76</v>
      </c>
      <c r="BI543" s="44" t="s">
        <v>76</v>
      </c>
      <c r="BJ543" s="44" t="s">
        <v>76</v>
      </c>
      <c r="BK543" s="44" t="s">
        <v>76</v>
      </c>
      <c r="BL543" s="44" t="s">
        <v>76</v>
      </c>
      <c r="BM543" s="44" t="s">
        <v>76</v>
      </c>
      <c r="BN543" s="36"/>
      <c r="BO543" s="36"/>
      <c r="BP543" s="36"/>
      <c r="BQ543" s="36"/>
    </row>
    <row r="544" spans="1:69" ht="154.5" customHeight="1">
      <c r="A544" s="36"/>
      <c r="B544" s="36" t="s">
        <v>88</v>
      </c>
      <c r="C544" s="80" t="s">
        <v>3790</v>
      </c>
      <c r="D544" s="80" t="s">
        <v>70</v>
      </c>
      <c r="E544" s="109" t="s">
        <v>3791</v>
      </c>
      <c r="F544" s="42">
        <v>2019</v>
      </c>
      <c r="G544" s="146">
        <v>43679</v>
      </c>
      <c r="H544" s="42" t="s">
        <v>3792</v>
      </c>
      <c r="I544" s="36" t="s">
        <v>3793</v>
      </c>
      <c r="J544" s="36" t="s">
        <v>76</v>
      </c>
      <c r="K544" s="42" t="s">
        <v>74</v>
      </c>
      <c r="L544" s="36" t="s">
        <v>91</v>
      </c>
      <c r="M544" s="129">
        <v>43675</v>
      </c>
      <c r="N544" s="85" t="s">
        <v>339</v>
      </c>
      <c r="O544" s="85" t="s">
        <v>76</v>
      </c>
      <c r="P544" s="36" t="s">
        <v>1186</v>
      </c>
      <c r="Q544" s="36" t="s">
        <v>131</v>
      </c>
      <c r="R544" s="36" t="s">
        <v>3794</v>
      </c>
      <c r="S544" s="36" t="s">
        <v>2902</v>
      </c>
      <c r="T544" s="106">
        <v>0</v>
      </c>
      <c r="U544" s="107">
        <v>0</v>
      </c>
      <c r="V544" s="106">
        <v>0</v>
      </c>
      <c r="W544" s="135">
        <v>0</v>
      </c>
      <c r="X544" s="145" t="s">
        <v>472</v>
      </c>
      <c r="Y544" s="36" t="s">
        <v>1114</v>
      </c>
      <c r="Z544" s="36" t="s">
        <v>1163</v>
      </c>
      <c r="AA544" s="36" t="s">
        <v>1115</v>
      </c>
      <c r="AB544" s="36" t="s">
        <v>130</v>
      </c>
      <c r="AC544" s="36" t="s">
        <v>95</v>
      </c>
      <c r="AD544" s="36" t="s">
        <v>2404</v>
      </c>
      <c r="AE544" s="36" t="s">
        <v>3795</v>
      </c>
      <c r="AF544" s="36" t="s">
        <v>131</v>
      </c>
      <c r="AG544" s="36" t="s">
        <v>112</v>
      </c>
      <c r="AH544" s="129">
        <v>44701</v>
      </c>
      <c r="AI544" s="36" t="s">
        <v>87</v>
      </c>
      <c r="AJ544" s="43" t="s">
        <v>88</v>
      </c>
      <c r="AK544" s="44" t="s">
        <v>76</v>
      </c>
      <c r="AL544" s="44" t="s">
        <v>76</v>
      </c>
      <c r="AM544" s="44" t="s">
        <v>76</v>
      </c>
      <c r="AN544" s="44" t="s">
        <v>76</v>
      </c>
      <c r="AO544" s="44" t="s">
        <v>76</v>
      </c>
      <c r="AP544" s="44" t="s">
        <v>76</v>
      </c>
      <c r="AQ544" s="44" t="s">
        <v>76</v>
      </c>
      <c r="AR544" s="44" t="s">
        <v>76</v>
      </c>
      <c r="AS544" s="44" t="s">
        <v>76</v>
      </c>
      <c r="AT544" s="44" t="s">
        <v>76</v>
      </c>
      <c r="AU544" s="44" t="s">
        <v>76</v>
      </c>
      <c r="AV544" s="44"/>
      <c r="AW544" s="44" t="s">
        <v>76</v>
      </c>
      <c r="AX544" s="44"/>
      <c r="AY544" s="44" t="s">
        <v>76</v>
      </c>
      <c r="AZ544" s="44"/>
      <c r="BA544" s="44" t="s">
        <v>76</v>
      </c>
      <c r="BB544" s="44"/>
      <c r="BC544" s="44" t="s">
        <v>76</v>
      </c>
      <c r="BD544" s="44"/>
      <c r="BE544" s="44" t="s">
        <v>76</v>
      </c>
      <c r="BF544" s="44" t="s">
        <v>76</v>
      </c>
      <c r="BG544" s="44" t="s">
        <v>76</v>
      </c>
      <c r="BH544" s="44" t="s">
        <v>76</v>
      </c>
      <c r="BI544" s="44" t="s">
        <v>76</v>
      </c>
      <c r="BJ544" s="44" t="s">
        <v>76</v>
      </c>
      <c r="BK544" s="44" t="s">
        <v>76</v>
      </c>
      <c r="BL544" s="44" t="s">
        <v>76</v>
      </c>
      <c r="BM544" s="44" t="s">
        <v>76</v>
      </c>
      <c r="BN544" s="36"/>
      <c r="BO544" s="36"/>
      <c r="BP544" s="36"/>
      <c r="BQ544" s="36"/>
    </row>
    <row r="545" spans="1:69" ht="154.5" customHeight="1">
      <c r="A545" s="36"/>
      <c r="B545" s="36" t="s">
        <v>84</v>
      </c>
      <c r="C545" s="80" t="s">
        <v>846</v>
      </c>
      <c r="D545" s="80" t="s">
        <v>1078</v>
      </c>
      <c r="E545" s="109" t="s">
        <v>3796</v>
      </c>
      <c r="F545" s="42">
        <v>2016</v>
      </c>
      <c r="G545" s="146">
        <v>42507</v>
      </c>
      <c r="H545" s="42" t="s">
        <v>3797</v>
      </c>
      <c r="I545" s="36" t="s">
        <v>3798</v>
      </c>
      <c r="J545" s="36" t="s">
        <v>1972</v>
      </c>
      <c r="K545" s="42" t="s">
        <v>74</v>
      </c>
      <c r="L545" s="36" t="s">
        <v>331</v>
      </c>
      <c r="M545" s="129">
        <v>42506</v>
      </c>
      <c r="N545" s="85" t="s">
        <v>360</v>
      </c>
      <c r="O545" s="125">
        <v>0</v>
      </c>
      <c r="P545" s="36"/>
      <c r="Q545" s="36" t="s">
        <v>131</v>
      </c>
      <c r="R545" s="36" t="s">
        <v>3799</v>
      </c>
      <c r="S545" s="36" t="s">
        <v>3800</v>
      </c>
      <c r="T545" s="106">
        <v>427272000</v>
      </c>
      <c r="U545" s="107">
        <v>0</v>
      </c>
      <c r="V545" s="106">
        <v>0</v>
      </c>
      <c r="W545" s="135">
        <v>0</v>
      </c>
      <c r="X545" s="145"/>
      <c r="Y545" s="36" t="s">
        <v>1114</v>
      </c>
      <c r="Z545" s="36" t="s">
        <v>763</v>
      </c>
      <c r="AA545" s="36" t="s">
        <v>763</v>
      </c>
      <c r="AB545" s="36" t="s">
        <v>1367</v>
      </c>
      <c r="AC545" s="36" t="s">
        <v>1528</v>
      </c>
      <c r="AD545" s="36" t="s">
        <v>3801</v>
      </c>
      <c r="AE545" s="36" t="s">
        <v>1117</v>
      </c>
      <c r="AF545" s="36" t="s">
        <v>131</v>
      </c>
      <c r="AG545" s="36" t="s">
        <v>225</v>
      </c>
      <c r="AH545" s="129">
        <v>44230</v>
      </c>
      <c r="AI545" s="36" t="s">
        <v>547</v>
      </c>
      <c r="AJ545" s="43" t="s">
        <v>84</v>
      </c>
      <c r="AK545" s="44" t="s">
        <v>76</v>
      </c>
      <c r="AL545" s="44" t="s">
        <v>76</v>
      </c>
      <c r="AM545" s="36" t="s">
        <v>76</v>
      </c>
      <c r="AN545" s="44" t="s">
        <v>76</v>
      </c>
      <c r="AO545" s="44" t="s">
        <v>76</v>
      </c>
      <c r="AP545" s="44" t="s">
        <v>76</v>
      </c>
      <c r="AQ545" s="44" t="s">
        <v>76</v>
      </c>
      <c r="AR545" s="36"/>
      <c r="AS545" s="44" t="s">
        <v>76</v>
      </c>
      <c r="AT545" s="44" t="s">
        <v>76</v>
      </c>
      <c r="AU545" s="44">
        <v>1753252</v>
      </c>
      <c r="AV545" s="44"/>
      <c r="AW545" s="44" t="s">
        <v>76</v>
      </c>
      <c r="AX545" s="44"/>
      <c r="AY545" s="44" t="s">
        <v>76</v>
      </c>
      <c r="AZ545" s="44"/>
      <c r="BA545" s="44" t="s">
        <v>76</v>
      </c>
      <c r="BB545" s="44"/>
      <c r="BC545" s="44" t="s">
        <v>76</v>
      </c>
      <c r="BD545" s="44"/>
      <c r="BE545" s="44" t="s">
        <v>76</v>
      </c>
      <c r="BF545" s="44" t="s">
        <v>76</v>
      </c>
      <c r="BG545" s="44" t="s">
        <v>76</v>
      </c>
      <c r="BH545" s="44" t="s">
        <v>76</v>
      </c>
      <c r="BI545" s="44" t="s">
        <v>76</v>
      </c>
      <c r="BJ545" s="44" t="s">
        <v>76</v>
      </c>
      <c r="BK545" s="44" t="s">
        <v>76</v>
      </c>
      <c r="BL545" s="44" t="s">
        <v>76</v>
      </c>
      <c r="BM545" s="44" t="s">
        <v>76</v>
      </c>
      <c r="BN545" s="36"/>
      <c r="BO545" s="36"/>
      <c r="BP545" s="36"/>
      <c r="BQ545" s="36"/>
    </row>
    <row r="546" spans="1:69" ht="154.5" customHeight="1">
      <c r="A546" s="36"/>
      <c r="B546" s="36" t="s">
        <v>88</v>
      </c>
      <c r="C546" s="80" t="s">
        <v>3802</v>
      </c>
      <c r="D546" s="80" t="s">
        <v>70</v>
      </c>
      <c r="E546" s="109" t="s">
        <v>3803</v>
      </c>
      <c r="F546" s="42">
        <v>2016</v>
      </c>
      <c r="G546" s="146">
        <v>42626</v>
      </c>
      <c r="H546" s="42" t="s">
        <v>3804</v>
      </c>
      <c r="I546" s="36" t="s">
        <v>3805</v>
      </c>
      <c r="J546" s="36" t="s">
        <v>76</v>
      </c>
      <c r="K546" s="42" t="s">
        <v>74</v>
      </c>
      <c r="L546" s="36" t="s">
        <v>91</v>
      </c>
      <c r="M546" s="129">
        <v>42625</v>
      </c>
      <c r="N546" s="85" t="s">
        <v>339</v>
      </c>
      <c r="O546" s="85" t="s">
        <v>76</v>
      </c>
      <c r="P546" s="36" t="s">
        <v>1752</v>
      </c>
      <c r="Q546" s="36" t="s">
        <v>131</v>
      </c>
      <c r="R546" s="36" t="s">
        <v>3806</v>
      </c>
      <c r="S546" s="36" t="s">
        <v>1143</v>
      </c>
      <c r="T546" s="106">
        <v>112687565</v>
      </c>
      <c r="U546" s="107">
        <v>166668007.63999999</v>
      </c>
      <c r="V546" s="106">
        <v>0</v>
      </c>
      <c r="W546" s="108">
        <v>150064632</v>
      </c>
      <c r="X546" s="145" t="s">
        <v>472</v>
      </c>
      <c r="Y546" s="36" t="s">
        <v>1011</v>
      </c>
      <c r="Z546" s="36" t="s">
        <v>1163</v>
      </c>
      <c r="AA546" s="36" t="s">
        <v>1189</v>
      </c>
      <c r="AB546" s="36" t="s">
        <v>100</v>
      </c>
      <c r="AC546" s="36" t="s">
        <v>429</v>
      </c>
      <c r="AD546" s="36" t="s">
        <v>3613</v>
      </c>
      <c r="AE546" s="36" t="s">
        <v>676</v>
      </c>
      <c r="AF546" s="36" t="s">
        <v>131</v>
      </c>
      <c r="AG546" s="36" t="s">
        <v>112</v>
      </c>
      <c r="AH546" s="129">
        <v>44012</v>
      </c>
      <c r="AI546" s="36" t="s">
        <v>87</v>
      </c>
      <c r="AJ546" s="43" t="s">
        <v>88</v>
      </c>
      <c r="AK546" s="44" t="s">
        <v>76</v>
      </c>
      <c r="AL546" s="44" t="s">
        <v>76</v>
      </c>
      <c r="AM546" s="44" t="s">
        <v>76</v>
      </c>
      <c r="AN546" s="44" t="s">
        <v>76</v>
      </c>
      <c r="AO546" s="44" t="s">
        <v>76</v>
      </c>
      <c r="AP546" s="44" t="s">
        <v>76</v>
      </c>
      <c r="AQ546" s="44" t="s">
        <v>76</v>
      </c>
      <c r="AR546" s="44" t="s">
        <v>76</v>
      </c>
      <c r="AS546" s="44" t="s">
        <v>76</v>
      </c>
      <c r="AT546" s="44" t="s">
        <v>76</v>
      </c>
      <c r="AU546" s="44" t="s">
        <v>76</v>
      </c>
      <c r="AV546" s="44"/>
      <c r="AW546" s="44" t="s">
        <v>76</v>
      </c>
      <c r="AX546" s="44"/>
      <c r="AY546" s="44" t="s">
        <v>76</v>
      </c>
      <c r="AZ546" s="44"/>
      <c r="BA546" s="44" t="s">
        <v>76</v>
      </c>
      <c r="BB546" s="44"/>
      <c r="BC546" s="44" t="s">
        <v>76</v>
      </c>
      <c r="BD546" s="44"/>
      <c r="BE546" s="44" t="s">
        <v>76</v>
      </c>
      <c r="BF546" s="44" t="s">
        <v>76</v>
      </c>
      <c r="BG546" s="44" t="s">
        <v>76</v>
      </c>
      <c r="BH546" s="44" t="s">
        <v>76</v>
      </c>
      <c r="BI546" s="44" t="s">
        <v>76</v>
      </c>
      <c r="BJ546" s="44" t="s">
        <v>76</v>
      </c>
      <c r="BK546" s="44" t="s">
        <v>76</v>
      </c>
      <c r="BL546" s="44" t="s">
        <v>76</v>
      </c>
      <c r="BM546" s="44" t="s">
        <v>76</v>
      </c>
      <c r="BN546" s="36"/>
      <c r="BO546" s="36"/>
      <c r="BP546" s="36"/>
      <c r="BQ546" s="36"/>
    </row>
    <row r="547" spans="1:69" ht="154.5" customHeight="1">
      <c r="A547" s="36"/>
      <c r="B547" s="36" t="s">
        <v>88</v>
      </c>
      <c r="C547" s="80" t="s">
        <v>3807</v>
      </c>
      <c r="D547" s="80" t="s">
        <v>1078</v>
      </c>
      <c r="E547" s="109" t="s">
        <v>3808</v>
      </c>
      <c r="F547" s="42">
        <v>2015</v>
      </c>
      <c r="G547" s="146">
        <v>42320</v>
      </c>
      <c r="H547" s="42" t="s">
        <v>3809</v>
      </c>
      <c r="I547" s="36" t="s">
        <v>76</v>
      </c>
      <c r="J547" s="36" t="s">
        <v>3810</v>
      </c>
      <c r="K547" s="42" t="s">
        <v>74</v>
      </c>
      <c r="L547" s="36" t="s">
        <v>75</v>
      </c>
      <c r="M547" s="129">
        <v>42319</v>
      </c>
      <c r="N547" s="85" t="s">
        <v>360</v>
      </c>
      <c r="O547" s="125">
        <v>0.15</v>
      </c>
      <c r="P547" s="36" t="s">
        <v>1141</v>
      </c>
      <c r="Q547" s="36" t="s">
        <v>131</v>
      </c>
      <c r="R547" s="36" t="s">
        <v>3811</v>
      </c>
      <c r="S547" s="36" t="s">
        <v>3812</v>
      </c>
      <c r="T547" s="106">
        <v>0</v>
      </c>
      <c r="U547" s="107">
        <v>0</v>
      </c>
      <c r="V547" s="106">
        <v>0</v>
      </c>
      <c r="W547" s="135">
        <v>0</v>
      </c>
      <c r="X547" s="145"/>
      <c r="Y547" s="36" t="s">
        <v>1011</v>
      </c>
      <c r="Z547" s="36" t="s">
        <v>1997</v>
      </c>
      <c r="AA547" s="36" t="s">
        <v>1134</v>
      </c>
      <c r="AB547" s="36" t="s">
        <v>1367</v>
      </c>
      <c r="AC547" s="36" t="s">
        <v>1528</v>
      </c>
      <c r="AD547" s="36" t="s">
        <v>3813</v>
      </c>
      <c r="AE547" s="36" t="s">
        <v>1117</v>
      </c>
      <c r="AF547" s="36" t="s">
        <v>131</v>
      </c>
      <c r="AG547" s="36" t="s">
        <v>225</v>
      </c>
      <c r="AH547" s="129">
        <v>44651</v>
      </c>
      <c r="AI547" s="36" t="s">
        <v>547</v>
      </c>
      <c r="AJ547" s="43" t="s">
        <v>84</v>
      </c>
      <c r="AK547" s="44" t="s">
        <v>76</v>
      </c>
      <c r="AL547" s="44" t="s">
        <v>76</v>
      </c>
      <c r="AM547" s="36" t="s">
        <v>76</v>
      </c>
      <c r="AN547" s="44" t="s">
        <v>76</v>
      </c>
      <c r="AO547" s="44" t="s">
        <v>76</v>
      </c>
      <c r="AP547" s="44" t="s">
        <v>76</v>
      </c>
      <c r="AQ547" s="44" t="s">
        <v>76</v>
      </c>
      <c r="AR547" s="44" t="s">
        <v>76</v>
      </c>
      <c r="AS547" s="44" t="s">
        <v>76</v>
      </c>
      <c r="AT547" s="44" t="s">
        <v>76</v>
      </c>
      <c r="AU547" s="44" t="s">
        <v>76</v>
      </c>
      <c r="AV547" s="44"/>
      <c r="AW547" s="44" t="s">
        <v>76</v>
      </c>
      <c r="AX547" s="44"/>
      <c r="AY547" s="44" t="s">
        <v>76</v>
      </c>
      <c r="AZ547" s="44"/>
      <c r="BA547" s="44" t="s">
        <v>76</v>
      </c>
      <c r="BB547" s="44"/>
      <c r="BC547" s="44" t="s">
        <v>76</v>
      </c>
      <c r="BD547" s="44"/>
      <c r="BE547" s="44" t="s">
        <v>76</v>
      </c>
      <c r="BF547" s="44" t="s">
        <v>76</v>
      </c>
      <c r="BG547" s="44" t="s">
        <v>76</v>
      </c>
      <c r="BH547" s="44" t="s">
        <v>76</v>
      </c>
      <c r="BI547" s="44" t="s">
        <v>76</v>
      </c>
      <c r="BJ547" s="44" t="s">
        <v>76</v>
      </c>
      <c r="BK547" s="44" t="s">
        <v>76</v>
      </c>
      <c r="BL547" s="44" t="s">
        <v>76</v>
      </c>
      <c r="BM547" s="44" t="s">
        <v>76</v>
      </c>
      <c r="BN547" s="36"/>
      <c r="BO547" s="36"/>
      <c r="BP547" s="36"/>
      <c r="BQ547" s="36"/>
    </row>
    <row r="548" spans="1:69" ht="154.5" customHeight="1">
      <c r="A548" s="36"/>
      <c r="B548" s="36" t="s">
        <v>84</v>
      </c>
      <c r="C548" s="80" t="s">
        <v>846</v>
      </c>
      <c r="D548" s="80" t="s">
        <v>1078</v>
      </c>
      <c r="E548" s="109" t="s">
        <v>3814</v>
      </c>
      <c r="F548" s="42">
        <v>2016</v>
      </c>
      <c r="G548" s="146">
        <v>42341</v>
      </c>
      <c r="H548" s="42" t="s">
        <v>513</v>
      </c>
      <c r="I548" s="36" t="s">
        <v>1463</v>
      </c>
      <c r="J548" s="36" t="s">
        <v>76</v>
      </c>
      <c r="K548" s="42" t="s">
        <v>74</v>
      </c>
      <c r="L548" s="36" t="s">
        <v>120</v>
      </c>
      <c r="M548" s="129">
        <v>42389</v>
      </c>
      <c r="N548" s="85" t="s">
        <v>360</v>
      </c>
      <c r="O548" s="85" t="s">
        <v>76</v>
      </c>
      <c r="P548" s="36" t="s">
        <v>76</v>
      </c>
      <c r="Q548" s="36" t="s">
        <v>131</v>
      </c>
      <c r="R548" s="36" t="s">
        <v>3815</v>
      </c>
      <c r="S548" s="36"/>
      <c r="T548" s="106">
        <v>0</v>
      </c>
      <c r="U548" s="107">
        <v>0</v>
      </c>
      <c r="V548" s="106">
        <v>0</v>
      </c>
      <c r="W548" s="135">
        <v>0</v>
      </c>
      <c r="X548" s="145" t="s">
        <v>846</v>
      </c>
      <c r="Y548" s="36" t="s">
        <v>1011</v>
      </c>
      <c r="Z548" s="36" t="s">
        <v>763</v>
      </c>
      <c r="AA548" s="36" t="s">
        <v>1133</v>
      </c>
      <c r="AB548" s="36" t="s">
        <v>100</v>
      </c>
      <c r="AC548" s="36" t="s">
        <v>429</v>
      </c>
      <c r="AD548" s="36" t="s">
        <v>1013</v>
      </c>
      <c r="AE548" s="36" t="s">
        <v>2171</v>
      </c>
      <c r="AF548" s="36" t="s">
        <v>131</v>
      </c>
      <c r="AG548" s="36" t="s">
        <v>225</v>
      </c>
      <c r="AH548" s="129">
        <v>44041</v>
      </c>
      <c r="AI548" s="36" t="s">
        <v>547</v>
      </c>
      <c r="AJ548" s="43" t="s">
        <v>84</v>
      </c>
      <c r="AK548" s="44" t="s">
        <v>76</v>
      </c>
      <c r="AL548" s="44" t="s">
        <v>76</v>
      </c>
      <c r="AM548" s="44" t="s">
        <v>76</v>
      </c>
      <c r="AN548" s="44" t="s">
        <v>76</v>
      </c>
      <c r="AO548" s="44" t="s">
        <v>76</v>
      </c>
      <c r="AP548" s="44" t="s">
        <v>76</v>
      </c>
      <c r="AQ548" s="44" t="s">
        <v>76</v>
      </c>
      <c r="AR548" s="44" t="s">
        <v>76</v>
      </c>
      <c r="AS548" s="44" t="s">
        <v>76</v>
      </c>
      <c r="AT548" s="44" t="s">
        <v>76</v>
      </c>
      <c r="AU548" s="44" t="s">
        <v>76</v>
      </c>
      <c r="AV548" s="44"/>
      <c r="AW548" s="44" t="s">
        <v>76</v>
      </c>
      <c r="AX548" s="44"/>
      <c r="AY548" s="44" t="s">
        <v>76</v>
      </c>
      <c r="AZ548" s="44"/>
      <c r="BA548" s="44" t="s">
        <v>76</v>
      </c>
      <c r="BB548" s="44"/>
      <c r="BC548" s="44" t="s">
        <v>76</v>
      </c>
      <c r="BD548" s="44"/>
      <c r="BE548" s="44" t="s">
        <v>76</v>
      </c>
      <c r="BF548" s="44" t="s">
        <v>76</v>
      </c>
      <c r="BG548" s="44" t="s">
        <v>76</v>
      </c>
      <c r="BH548" s="44" t="s">
        <v>76</v>
      </c>
      <c r="BI548" s="44" t="s">
        <v>76</v>
      </c>
      <c r="BJ548" s="44" t="s">
        <v>76</v>
      </c>
      <c r="BK548" s="44" t="s">
        <v>76</v>
      </c>
      <c r="BL548" s="44" t="s">
        <v>76</v>
      </c>
      <c r="BM548" s="44" t="s">
        <v>76</v>
      </c>
      <c r="BN548" s="36"/>
      <c r="BO548" s="36"/>
      <c r="BP548" s="36"/>
      <c r="BQ548" s="36"/>
    </row>
    <row r="549" spans="1:69" ht="154.5" customHeight="1">
      <c r="A549" s="36"/>
      <c r="B549" s="36" t="s">
        <v>84</v>
      </c>
      <c r="C549" s="80" t="s">
        <v>846</v>
      </c>
      <c r="D549" s="80" t="s">
        <v>70</v>
      </c>
      <c r="E549" s="109" t="s">
        <v>3816</v>
      </c>
      <c r="F549" s="42">
        <v>2015</v>
      </c>
      <c r="G549" s="146">
        <v>42219</v>
      </c>
      <c r="H549" s="42" t="s">
        <v>3817</v>
      </c>
      <c r="I549" s="36" t="s">
        <v>3818</v>
      </c>
      <c r="J549" s="36" t="s">
        <v>3819</v>
      </c>
      <c r="K549" s="42" t="s">
        <v>74</v>
      </c>
      <c r="L549" s="36" t="s">
        <v>75</v>
      </c>
      <c r="M549" s="129">
        <v>42219</v>
      </c>
      <c r="N549" s="85" t="s">
        <v>360</v>
      </c>
      <c r="O549" s="125">
        <v>0.3</v>
      </c>
      <c r="P549" s="36" t="s">
        <v>1100</v>
      </c>
      <c r="Q549" s="36" t="s">
        <v>131</v>
      </c>
      <c r="R549" s="36" t="s">
        <v>3820</v>
      </c>
      <c r="S549" s="36"/>
      <c r="T549" s="106">
        <v>0</v>
      </c>
      <c r="U549" s="107">
        <v>0</v>
      </c>
      <c r="V549" s="106"/>
      <c r="W549" s="135">
        <v>0</v>
      </c>
      <c r="X549" s="145"/>
      <c r="Y549" s="36" t="s">
        <v>1011</v>
      </c>
      <c r="Z549" s="36" t="s">
        <v>1133</v>
      </c>
      <c r="AA549" s="36" t="s">
        <v>1103</v>
      </c>
      <c r="AB549" s="36" t="s">
        <v>100</v>
      </c>
      <c r="AC549" s="36" t="s">
        <v>429</v>
      </c>
      <c r="AD549" s="36" t="s">
        <v>3821</v>
      </c>
      <c r="AE549" s="36" t="s">
        <v>3822</v>
      </c>
      <c r="AF549" s="36" t="s">
        <v>131</v>
      </c>
      <c r="AG549" s="36" t="s">
        <v>112</v>
      </c>
      <c r="AH549" s="129">
        <v>44908</v>
      </c>
      <c r="AI549" s="36" t="s">
        <v>547</v>
      </c>
      <c r="AJ549" s="43" t="s">
        <v>84</v>
      </c>
      <c r="AK549" s="44" t="s">
        <v>76</v>
      </c>
      <c r="AL549" s="44" t="s">
        <v>76</v>
      </c>
      <c r="AM549" s="36" t="s">
        <v>132</v>
      </c>
      <c r="AN549" s="44" t="s">
        <v>76</v>
      </c>
      <c r="AO549" s="44" t="s">
        <v>76</v>
      </c>
      <c r="AP549" s="44" t="s">
        <v>76</v>
      </c>
      <c r="AQ549" s="44" t="s">
        <v>76</v>
      </c>
      <c r="AR549" s="44" t="s">
        <v>76</v>
      </c>
      <c r="AS549" s="44" t="s">
        <v>76</v>
      </c>
      <c r="AT549" s="44" t="s">
        <v>76</v>
      </c>
      <c r="AU549" s="44" t="s">
        <v>76</v>
      </c>
      <c r="AV549" s="44"/>
      <c r="AW549" s="44" t="s">
        <v>76</v>
      </c>
      <c r="AX549" s="44"/>
      <c r="AY549" s="44" t="s">
        <v>76</v>
      </c>
      <c r="AZ549" s="44"/>
      <c r="BA549" s="44" t="s">
        <v>76</v>
      </c>
      <c r="BB549" s="44"/>
      <c r="BC549" s="44" t="s">
        <v>76</v>
      </c>
      <c r="BD549" s="44"/>
      <c r="BE549" s="44" t="s">
        <v>76</v>
      </c>
      <c r="BF549" s="44" t="s">
        <v>76</v>
      </c>
      <c r="BG549" s="44" t="s">
        <v>76</v>
      </c>
      <c r="BH549" s="44" t="s">
        <v>76</v>
      </c>
      <c r="BI549" s="44" t="s">
        <v>76</v>
      </c>
      <c r="BJ549" s="44" t="s">
        <v>76</v>
      </c>
      <c r="BK549" s="44" t="s">
        <v>76</v>
      </c>
      <c r="BL549" s="44" t="s">
        <v>76</v>
      </c>
      <c r="BM549" s="44" t="s">
        <v>76</v>
      </c>
      <c r="BN549" s="36"/>
      <c r="BO549" s="36"/>
      <c r="BP549" s="36"/>
      <c r="BQ549" s="36"/>
    </row>
    <row r="550" spans="1:69" ht="154.5" customHeight="1">
      <c r="A550" s="36"/>
      <c r="B550" s="36" t="s">
        <v>88</v>
      </c>
      <c r="C550" s="80" t="s">
        <v>3823</v>
      </c>
      <c r="D550" s="80" t="s">
        <v>70</v>
      </c>
      <c r="E550" s="109" t="s">
        <v>3824</v>
      </c>
      <c r="F550" s="42">
        <v>2016</v>
      </c>
      <c r="G550" s="146">
        <v>42417</v>
      </c>
      <c r="H550" s="42" t="s">
        <v>3825</v>
      </c>
      <c r="I550" s="36" t="s">
        <v>2914</v>
      </c>
      <c r="J550" s="36" t="s">
        <v>76</v>
      </c>
      <c r="K550" s="42" t="s">
        <v>74</v>
      </c>
      <c r="L550" s="36" t="s">
        <v>141</v>
      </c>
      <c r="M550" s="129">
        <v>42416</v>
      </c>
      <c r="N550" s="85" t="s">
        <v>391</v>
      </c>
      <c r="O550" s="85" t="s">
        <v>76</v>
      </c>
      <c r="P550" s="36" t="s">
        <v>1506</v>
      </c>
      <c r="Q550" s="36" t="s">
        <v>131</v>
      </c>
      <c r="R550" s="36" t="s">
        <v>3826</v>
      </c>
      <c r="S550" s="36" t="s">
        <v>2271</v>
      </c>
      <c r="T550" s="106">
        <v>861818750</v>
      </c>
      <c r="U550" s="107">
        <v>1450000000</v>
      </c>
      <c r="V550" s="106">
        <v>701715562</v>
      </c>
      <c r="W550" s="135">
        <v>0</v>
      </c>
      <c r="X550" s="145" t="s">
        <v>472</v>
      </c>
      <c r="Y550" s="36" t="s">
        <v>1114</v>
      </c>
      <c r="Z550" s="36" t="s">
        <v>1974</v>
      </c>
      <c r="AA550" s="36" t="s">
        <v>1997</v>
      </c>
      <c r="AB550" s="42" t="s">
        <v>80</v>
      </c>
      <c r="AC550" s="36" t="s">
        <v>81</v>
      </c>
      <c r="AD550" s="36" t="s">
        <v>3827</v>
      </c>
      <c r="AE550" s="36" t="s">
        <v>1117</v>
      </c>
      <c r="AF550" s="36" t="s">
        <v>131</v>
      </c>
      <c r="AG550" s="36" t="s">
        <v>225</v>
      </c>
      <c r="AH550" s="129">
        <v>44715</v>
      </c>
      <c r="AI550" s="36" t="s">
        <v>87</v>
      </c>
      <c r="AJ550" s="43" t="s">
        <v>88</v>
      </c>
      <c r="AK550" s="44" t="s">
        <v>76</v>
      </c>
      <c r="AL550" s="44" t="s">
        <v>76</v>
      </c>
      <c r="AM550" s="44" t="s">
        <v>76</v>
      </c>
      <c r="AN550" s="44" t="s">
        <v>76</v>
      </c>
      <c r="AO550" s="44" t="s">
        <v>76</v>
      </c>
      <c r="AP550" s="44" t="s">
        <v>76</v>
      </c>
      <c r="AQ550" s="44" t="s">
        <v>76</v>
      </c>
      <c r="AR550" s="44" t="s">
        <v>76</v>
      </c>
      <c r="AS550" s="44" t="s">
        <v>76</v>
      </c>
      <c r="AT550" s="44" t="s">
        <v>76</v>
      </c>
      <c r="AU550" s="44" t="s">
        <v>76</v>
      </c>
      <c r="AV550" s="44"/>
      <c r="AW550" s="44" t="s">
        <v>76</v>
      </c>
      <c r="AX550" s="44"/>
      <c r="AY550" s="44" t="s">
        <v>76</v>
      </c>
      <c r="AZ550" s="44"/>
      <c r="BA550" s="44" t="s">
        <v>76</v>
      </c>
      <c r="BB550" s="44"/>
      <c r="BC550" s="44" t="s">
        <v>76</v>
      </c>
      <c r="BD550" s="44"/>
      <c r="BE550" s="44" t="s">
        <v>76</v>
      </c>
      <c r="BF550" s="44" t="s">
        <v>76</v>
      </c>
      <c r="BG550" s="44" t="s">
        <v>76</v>
      </c>
      <c r="BH550" s="44" t="s">
        <v>76</v>
      </c>
      <c r="BI550" s="44" t="s">
        <v>76</v>
      </c>
      <c r="BJ550" s="44" t="s">
        <v>76</v>
      </c>
      <c r="BK550" s="44" t="s">
        <v>76</v>
      </c>
      <c r="BL550" s="44" t="s">
        <v>76</v>
      </c>
      <c r="BM550" s="44" t="s">
        <v>76</v>
      </c>
      <c r="BN550" s="36"/>
      <c r="BO550" s="36"/>
      <c r="BP550" s="36"/>
      <c r="BQ550" s="36"/>
    </row>
    <row r="551" spans="1:69" ht="154.5" customHeight="1">
      <c r="A551" s="36"/>
      <c r="B551" s="36" t="s">
        <v>84</v>
      </c>
      <c r="C551" s="80" t="s">
        <v>846</v>
      </c>
      <c r="D551" s="80" t="s">
        <v>70</v>
      </c>
      <c r="E551" s="109" t="s">
        <v>3828</v>
      </c>
      <c r="F551" s="42">
        <v>2015</v>
      </c>
      <c r="G551" s="146">
        <v>42181</v>
      </c>
      <c r="H551" s="42" t="s">
        <v>513</v>
      </c>
      <c r="I551" s="36" t="s">
        <v>1463</v>
      </c>
      <c r="J551" s="36" t="s">
        <v>76</v>
      </c>
      <c r="K551" s="42" t="s">
        <v>74</v>
      </c>
      <c r="L551" s="36" t="s">
        <v>120</v>
      </c>
      <c r="M551" s="129">
        <v>42263</v>
      </c>
      <c r="N551" s="85" t="s">
        <v>208</v>
      </c>
      <c r="O551" s="125" t="s">
        <v>76</v>
      </c>
      <c r="P551" s="36" t="s">
        <v>3373</v>
      </c>
      <c r="Q551" s="36" t="s">
        <v>131</v>
      </c>
      <c r="R551" s="36" t="s">
        <v>3829</v>
      </c>
      <c r="S551" s="36" t="s">
        <v>2411</v>
      </c>
      <c r="T551" s="106">
        <v>0</v>
      </c>
      <c r="U551" s="107">
        <v>0</v>
      </c>
      <c r="V551" s="106">
        <v>0</v>
      </c>
      <c r="W551" s="135">
        <v>0</v>
      </c>
      <c r="X551" s="145" t="s">
        <v>254</v>
      </c>
      <c r="Y551" s="36" t="s">
        <v>1011</v>
      </c>
      <c r="Z551" s="36" t="s">
        <v>1997</v>
      </c>
      <c r="AA551" s="36" t="s">
        <v>2248</v>
      </c>
      <c r="AB551" s="36" t="s">
        <v>100</v>
      </c>
      <c r="AC551" s="36" t="s">
        <v>429</v>
      </c>
      <c r="AD551" s="36" t="s">
        <v>2926</v>
      </c>
      <c r="AE551" s="36" t="s">
        <v>2171</v>
      </c>
      <c r="AF551" s="36" t="s">
        <v>131</v>
      </c>
      <c r="AG551" s="36" t="s">
        <v>225</v>
      </c>
      <c r="AH551" s="129">
        <v>42901</v>
      </c>
      <c r="AI551" s="36" t="s">
        <v>87</v>
      </c>
      <c r="AJ551" s="43" t="s">
        <v>84</v>
      </c>
      <c r="AK551" s="44" t="s">
        <v>76</v>
      </c>
      <c r="AL551" s="44" t="s">
        <v>76</v>
      </c>
      <c r="AM551" s="44" t="s">
        <v>76</v>
      </c>
      <c r="AN551" s="44" t="s">
        <v>76</v>
      </c>
      <c r="AO551" s="44" t="s">
        <v>76</v>
      </c>
      <c r="AP551" s="44" t="s">
        <v>76</v>
      </c>
      <c r="AQ551" s="44" t="s">
        <v>76</v>
      </c>
      <c r="AR551" s="44" t="s">
        <v>76</v>
      </c>
      <c r="AS551" s="44" t="s">
        <v>76</v>
      </c>
      <c r="AT551" s="44" t="s">
        <v>76</v>
      </c>
      <c r="AU551" s="44" t="s">
        <v>76</v>
      </c>
      <c r="AV551" s="44"/>
      <c r="AW551" s="44" t="s">
        <v>76</v>
      </c>
      <c r="AX551" s="44"/>
      <c r="AY551" s="44" t="s">
        <v>76</v>
      </c>
      <c r="AZ551" s="44"/>
      <c r="BA551" s="44" t="s">
        <v>76</v>
      </c>
      <c r="BB551" s="44"/>
      <c r="BC551" s="44" t="s">
        <v>76</v>
      </c>
      <c r="BD551" s="44"/>
      <c r="BE551" s="44" t="s">
        <v>76</v>
      </c>
      <c r="BF551" s="44" t="s">
        <v>76</v>
      </c>
      <c r="BG551" s="44" t="s">
        <v>76</v>
      </c>
      <c r="BH551" s="44" t="s">
        <v>76</v>
      </c>
      <c r="BI551" s="44" t="s">
        <v>76</v>
      </c>
      <c r="BJ551" s="44" t="s">
        <v>76</v>
      </c>
      <c r="BK551" s="44" t="s">
        <v>76</v>
      </c>
      <c r="BL551" s="44" t="s">
        <v>76</v>
      </c>
      <c r="BM551" s="44" t="s">
        <v>76</v>
      </c>
      <c r="BN551" s="36"/>
      <c r="BO551" s="36"/>
      <c r="BP551" s="36"/>
      <c r="BQ551" s="36"/>
    </row>
    <row r="552" spans="1:69" ht="154.5" customHeight="1">
      <c r="A552" s="36"/>
      <c r="B552" s="36" t="s">
        <v>84</v>
      </c>
      <c r="C552" s="80" t="s">
        <v>846</v>
      </c>
      <c r="D552" s="80" t="s">
        <v>70</v>
      </c>
      <c r="E552" s="109" t="s">
        <v>3830</v>
      </c>
      <c r="F552" s="42">
        <v>2016</v>
      </c>
      <c r="G552" s="146">
        <v>42410</v>
      </c>
      <c r="H552" s="42" t="s">
        <v>3831</v>
      </c>
      <c r="I552" s="36" t="s">
        <v>3832</v>
      </c>
      <c r="J552" s="36" t="s">
        <v>3833</v>
      </c>
      <c r="K552" s="42" t="s">
        <v>74</v>
      </c>
      <c r="L552" s="36" t="s">
        <v>141</v>
      </c>
      <c r="M552" s="129">
        <v>42409</v>
      </c>
      <c r="N552" s="85" t="s">
        <v>208</v>
      </c>
      <c r="O552" s="125">
        <v>0</v>
      </c>
      <c r="P552" s="36" t="s">
        <v>1186</v>
      </c>
      <c r="Q552" s="36" t="s">
        <v>131</v>
      </c>
      <c r="R552" s="36" t="s">
        <v>3834</v>
      </c>
      <c r="S552" s="36" t="s">
        <v>3835</v>
      </c>
      <c r="T552" s="106">
        <v>871286350</v>
      </c>
      <c r="U552" s="107">
        <v>0</v>
      </c>
      <c r="V552" s="106">
        <v>0</v>
      </c>
      <c r="W552" s="135">
        <v>0</v>
      </c>
      <c r="X552" s="145"/>
      <c r="Y552" s="36" t="s">
        <v>1114</v>
      </c>
      <c r="Z552" s="36" t="s">
        <v>1974</v>
      </c>
      <c r="AA552" s="36" t="s">
        <v>1974</v>
      </c>
      <c r="AB552" s="36" t="s">
        <v>1367</v>
      </c>
      <c r="AC552" s="36" t="s">
        <v>1528</v>
      </c>
      <c r="AD552" s="36" t="s">
        <v>3836</v>
      </c>
      <c r="AE552" s="36" t="s">
        <v>1677</v>
      </c>
      <c r="AF552" s="36" t="s">
        <v>131</v>
      </c>
      <c r="AG552" s="36" t="s">
        <v>225</v>
      </c>
      <c r="AH552" s="129">
        <v>44727</v>
      </c>
      <c r="AI552" s="36" t="s">
        <v>547</v>
      </c>
      <c r="AJ552" s="43"/>
      <c r="AK552" s="44" t="s">
        <v>76</v>
      </c>
      <c r="AL552" s="43" t="s">
        <v>76</v>
      </c>
      <c r="AM552" s="36" t="s">
        <v>76</v>
      </c>
      <c r="AN552" s="36" t="s">
        <v>76</v>
      </c>
      <c r="AO552" s="36" t="s">
        <v>76</v>
      </c>
      <c r="AP552" s="143" t="s">
        <v>76</v>
      </c>
      <c r="AQ552" s="143" t="s">
        <v>76</v>
      </c>
      <c r="AR552" s="36"/>
      <c r="AS552" s="36" t="s">
        <v>76</v>
      </c>
      <c r="AT552" s="36" t="s">
        <v>132</v>
      </c>
      <c r="AU552" s="44" t="s">
        <v>76</v>
      </c>
      <c r="AV552" s="44"/>
      <c r="AW552" s="36" t="s">
        <v>76</v>
      </c>
      <c r="AX552" s="36"/>
      <c r="AY552" s="36" t="s">
        <v>76</v>
      </c>
      <c r="AZ552" s="36"/>
      <c r="BA552" s="36" t="s">
        <v>76</v>
      </c>
      <c r="BB552" s="36"/>
      <c r="BC552" s="36" t="s">
        <v>76</v>
      </c>
      <c r="BD552" s="36"/>
      <c r="BE552" s="36" t="s">
        <v>76</v>
      </c>
      <c r="BF552" s="36" t="s">
        <v>76</v>
      </c>
      <c r="BG552" s="36" t="s">
        <v>76</v>
      </c>
      <c r="BH552" s="36" t="s">
        <v>76</v>
      </c>
      <c r="BI552" s="36" t="s">
        <v>76</v>
      </c>
      <c r="BJ552" s="36" t="s">
        <v>76</v>
      </c>
      <c r="BK552" s="36" t="s">
        <v>76</v>
      </c>
      <c r="BL552" s="36" t="s">
        <v>76</v>
      </c>
      <c r="BM552" s="36" t="s">
        <v>76</v>
      </c>
      <c r="BN552" s="36"/>
      <c r="BO552" s="36"/>
      <c r="BP552" s="36"/>
      <c r="BQ552" s="36"/>
    </row>
    <row r="553" spans="1:69" ht="154.5" customHeight="1">
      <c r="A553" s="36"/>
      <c r="B553" s="36" t="s">
        <v>84</v>
      </c>
      <c r="C553" s="80" t="s">
        <v>846</v>
      </c>
      <c r="D553" s="80" t="s">
        <v>1078</v>
      </c>
      <c r="E553" s="109" t="s">
        <v>3837</v>
      </c>
      <c r="F553" s="42">
        <v>2015</v>
      </c>
      <c r="G553" s="146">
        <v>42341</v>
      </c>
      <c r="H553" s="42" t="s">
        <v>3838</v>
      </c>
      <c r="I553" s="36" t="s">
        <v>76</v>
      </c>
      <c r="J553" s="36" t="s">
        <v>76</v>
      </c>
      <c r="K553" s="42" t="s">
        <v>74</v>
      </c>
      <c r="L553" s="36" t="s">
        <v>120</v>
      </c>
      <c r="M553" s="129">
        <v>42340</v>
      </c>
      <c r="N553" s="85" t="s">
        <v>339</v>
      </c>
      <c r="O553" s="85" t="s">
        <v>76</v>
      </c>
      <c r="P553" s="36" t="s">
        <v>1151</v>
      </c>
      <c r="Q553" s="36" t="s">
        <v>131</v>
      </c>
      <c r="R553" s="36" t="s">
        <v>3839</v>
      </c>
      <c r="S553" s="36"/>
      <c r="T553" s="106">
        <v>0</v>
      </c>
      <c r="U553" s="107">
        <v>0</v>
      </c>
      <c r="V553" s="106">
        <v>0</v>
      </c>
      <c r="W553" s="135">
        <v>0</v>
      </c>
      <c r="X553" s="145"/>
      <c r="Y553" s="36" t="s">
        <v>1011</v>
      </c>
      <c r="Z553" s="36" t="s">
        <v>925</v>
      </c>
      <c r="AA553" s="36" t="s">
        <v>1189</v>
      </c>
      <c r="AB553" s="42" t="s">
        <v>80</v>
      </c>
      <c r="AC553" s="36" t="s">
        <v>81</v>
      </c>
      <c r="AD553" s="36" t="s">
        <v>3840</v>
      </c>
      <c r="AE553" s="36" t="s">
        <v>1117</v>
      </c>
      <c r="AF553" s="36" t="s">
        <v>131</v>
      </c>
      <c r="AG553" s="36" t="s">
        <v>112</v>
      </c>
      <c r="AH553" s="129">
        <v>44348</v>
      </c>
      <c r="AI553" s="36" t="s">
        <v>547</v>
      </c>
      <c r="AJ553" s="43"/>
      <c r="AK553" s="44" t="s">
        <v>76</v>
      </c>
      <c r="AL553" s="43" t="s">
        <v>76</v>
      </c>
      <c r="AM553" s="36" t="s">
        <v>1106</v>
      </c>
      <c r="AN553" s="36" t="s">
        <v>76</v>
      </c>
      <c r="AO553" s="36" t="s">
        <v>76</v>
      </c>
      <c r="AP553" s="143" t="s">
        <v>76</v>
      </c>
      <c r="AQ553" s="143" t="s">
        <v>76</v>
      </c>
      <c r="AR553" s="36" t="s">
        <v>131</v>
      </c>
      <c r="AS553" s="36" t="s">
        <v>76</v>
      </c>
      <c r="AT553" s="36" t="s">
        <v>76</v>
      </c>
      <c r="AU553" s="44" t="s">
        <v>76</v>
      </c>
      <c r="AV553" s="44"/>
      <c r="AW553" s="36" t="s">
        <v>76</v>
      </c>
      <c r="AX553" s="36"/>
      <c r="AY553" s="36" t="s">
        <v>76</v>
      </c>
      <c r="AZ553" s="36"/>
      <c r="BA553" s="36" t="s">
        <v>76</v>
      </c>
      <c r="BB553" s="36"/>
      <c r="BC553" s="36" t="s">
        <v>76</v>
      </c>
      <c r="BD553" s="36"/>
      <c r="BE553" s="36" t="s">
        <v>76</v>
      </c>
      <c r="BF553" s="36" t="s">
        <v>76</v>
      </c>
      <c r="BG553" s="36" t="s">
        <v>76</v>
      </c>
      <c r="BH553" s="36" t="s">
        <v>76</v>
      </c>
      <c r="BI553" s="36" t="s">
        <v>76</v>
      </c>
      <c r="BJ553" s="36" t="s">
        <v>76</v>
      </c>
      <c r="BK553" s="36" t="s">
        <v>76</v>
      </c>
      <c r="BL553" s="36" t="s">
        <v>76</v>
      </c>
      <c r="BM553" s="36" t="s">
        <v>76</v>
      </c>
      <c r="BN553" s="36"/>
      <c r="BO553" s="36"/>
      <c r="BP553" s="36"/>
      <c r="BQ553" s="36"/>
    </row>
    <row r="554" spans="1:69" ht="154.5" customHeight="1">
      <c r="A554" s="36"/>
      <c r="B554" s="36" t="s">
        <v>88</v>
      </c>
      <c r="C554" s="80" t="s">
        <v>3841</v>
      </c>
      <c r="D554" s="80" t="s">
        <v>70</v>
      </c>
      <c r="E554" s="109" t="s">
        <v>3842</v>
      </c>
      <c r="F554" s="42">
        <v>2016</v>
      </c>
      <c r="G554" s="146">
        <v>42443</v>
      </c>
      <c r="H554" s="42" t="s">
        <v>3843</v>
      </c>
      <c r="I554" s="36" t="s">
        <v>3844</v>
      </c>
      <c r="J554" s="36" t="s">
        <v>76</v>
      </c>
      <c r="K554" s="42" t="s">
        <v>74</v>
      </c>
      <c r="L554" s="36" t="s">
        <v>331</v>
      </c>
      <c r="M554" s="129">
        <v>42440</v>
      </c>
      <c r="N554" s="85" t="s">
        <v>339</v>
      </c>
      <c r="O554" s="85" t="s">
        <v>76</v>
      </c>
      <c r="P554" s="36" t="s">
        <v>1752</v>
      </c>
      <c r="Q554" s="36" t="s">
        <v>131</v>
      </c>
      <c r="R554" s="36" t="s">
        <v>3845</v>
      </c>
      <c r="S554" s="36" t="s">
        <v>3846</v>
      </c>
      <c r="T554" s="106">
        <v>205206363</v>
      </c>
      <c r="U554" s="107">
        <v>308522003.86000001</v>
      </c>
      <c r="V554" s="106">
        <v>0</v>
      </c>
      <c r="W554" s="108">
        <v>277314999</v>
      </c>
      <c r="X554" s="145" t="s">
        <v>254</v>
      </c>
      <c r="Y554" s="36" t="s">
        <v>1114</v>
      </c>
      <c r="Z554" s="36" t="s">
        <v>763</v>
      </c>
      <c r="AA554" s="36" t="s">
        <v>763</v>
      </c>
      <c r="AB554" s="36" t="s">
        <v>109</v>
      </c>
      <c r="AC554" s="36" t="s">
        <v>101</v>
      </c>
      <c r="AD554" s="36" t="s">
        <v>3847</v>
      </c>
      <c r="AE554" s="36" t="s">
        <v>384</v>
      </c>
      <c r="AF554" s="36" t="s">
        <v>131</v>
      </c>
      <c r="AG554" s="36" t="s">
        <v>300</v>
      </c>
      <c r="AH554" s="129"/>
      <c r="AI554" s="36" t="s">
        <v>87</v>
      </c>
      <c r="AJ554" s="43" t="s">
        <v>88</v>
      </c>
      <c r="AK554" s="44" t="s">
        <v>76</v>
      </c>
      <c r="AL554" s="44" t="s">
        <v>76</v>
      </c>
      <c r="AM554" s="44" t="s">
        <v>76</v>
      </c>
      <c r="AN554" s="44" t="s">
        <v>76</v>
      </c>
      <c r="AO554" s="44" t="s">
        <v>76</v>
      </c>
      <c r="AP554" s="44" t="s">
        <v>76</v>
      </c>
      <c r="AQ554" s="44" t="s">
        <v>76</v>
      </c>
      <c r="AR554" s="44" t="s">
        <v>76</v>
      </c>
      <c r="AS554" s="44" t="s">
        <v>76</v>
      </c>
      <c r="AT554" s="44" t="s">
        <v>76</v>
      </c>
      <c r="AU554" s="44" t="s">
        <v>76</v>
      </c>
      <c r="AV554" s="44"/>
      <c r="AW554" s="44" t="s">
        <v>76</v>
      </c>
      <c r="AX554" s="44"/>
      <c r="AY554" s="44" t="s">
        <v>76</v>
      </c>
      <c r="AZ554" s="44"/>
      <c r="BA554" s="44" t="s">
        <v>76</v>
      </c>
      <c r="BB554" s="44"/>
      <c r="BC554" s="44" t="s">
        <v>76</v>
      </c>
      <c r="BD554" s="44"/>
      <c r="BE554" s="44" t="s">
        <v>76</v>
      </c>
      <c r="BF554" s="44" t="s">
        <v>76</v>
      </c>
      <c r="BG554" s="44" t="s">
        <v>76</v>
      </c>
      <c r="BH554" s="44" t="s">
        <v>76</v>
      </c>
      <c r="BI554" s="44" t="s">
        <v>76</v>
      </c>
      <c r="BJ554" s="44" t="s">
        <v>76</v>
      </c>
      <c r="BK554" s="44" t="s">
        <v>76</v>
      </c>
      <c r="BL554" s="44" t="s">
        <v>76</v>
      </c>
      <c r="BM554" s="44" t="s">
        <v>76</v>
      </c>
      <c r="BN554" s="36"/>
      <c r="BO554" s="36"/>
      <c r="BP554" s="36"/>
      <c r="BQ554" s="36"/>
    </row>
    <row r="555" spans="1:69" ht="154.5" customHeight="1">
      <c r="A555" s="36"/>
      <c r="B555" s="36" t="s">
        <v>88</v>
      </c>
      <c r="C555" s="80" t="s">
        <v>3848</v>
      </c>
      <c r="D555" s="80" t="s">
        <v>70</v>
      </c>
      <c r="E555" s="109" t="s">
        <v>3849</v>
      </c>
      <c r="F555" s="42">
        <v>2016</v>
      </c>
      <c r="G555" s="146">
        <v>42579</v>
      </c>
      <c r="H555" s="42" t="s">
        <v>3850</v>
      </c>
      <c r="I555" s="36" t="s">
        <v>1338</v>
      </c>
      <c r="J555" s="36" t="s">
        <v>76</v>
      </c>
      <c r="K555" s="42" t="s">
        <v>74</v>
      </c>
      <c r="L555" s="36" t="s">
        <v>91</v>
      </c>
      <c r="M555" s="129">
        <v>42578</v>
      </c>
      <c r="N555" s="85" t="s">
        <v>208</v>
      </c>
      <c r="O555" s="85" t="s">
        <v>76</v>
      </c>
      <c r="P555" s="36" t="s">
        <v>1186</v>
      </c>
      <c r="Q555" s="36" t="s">
        <v>131</v>
      </c>
      <c r="R555" s="36" t="s">
        <v>3851</v>
      </c>
      <c r="S555" s="36" t="s">
        <v>1188</v>
      </c>
      <c r="T555" s="106">
        <v>19887000</v>
      </c>
      <c r="U555" s="107">
        <v>29307358.940000001</v>
      </c>
      <c r="V555" s="106">
        <v>26479372</v>
      </c>
      <c r="W555" s="211">
        <v>0</v>
      </c>
      <c r="X555" s="145" t="s">
        <v>818</v>
      </c>
      <c r="Y555" s="36" t="s">
        <v>1011</v>
      </c>
      <c r="Z555" s="36" t="s">
        <v>1163</v>
      </c>
      <c r="AA555" s="36" t="s">
        <v>1189</v>
      </c>
      <c r="AB555" s="36" t="s">
        <v>109</v>
      </c>
      <c r="AC555" s="36" t="s">
        <v>101</v>
      </c>
      <c r="AD555" s="36" t="s">
        <v>3852</v>
      </c>
      <c r="AE555" s="36" t="s">
        <v>1117</v>
      </c>
      <c r="AF555" s="36" t="s">
        <v>131</v>
      </c>
      <c r="AG555" s="36" t="s">
        <v>225</v>
      </c>
      <c r="AH555" s="129">
        <v>43616</v>
      </c>
      <c r="AI555" s="36" t="s">
        <v>87</v>
      </c>
      <c r="AJ555" s="43" t="s">
        <v>88</v>
      </c>
      <c r="AK555" s="44" t="s">
        <v>76</v>
      </c>
      <c r="AL555" s="44" t="s">
        <v>76</v>
      </c>
      <c r="AM555" s="44" t="s">
        <v>76</v>
      </c>
      <c r="AN555" s="44" t="s">
        <v>76</v>
      </c>
      <c r="AO555" s="44" t="s">
        <v>76</v>
      </c>
      <c r="AP555" s="44" t="s">
        <v>76</v>
      </c>
      <c r="AQ555" s="44" t="s">
        <v>76</v>
      </c>
      <c r="AR555" s="44" t="s">
        <v>76</v>
      </c>
      <c r="AS555" s="44" t="s">
        <v>76</v>
      </c>
      <c r="AT555" s="44" t="s">
        <v>76</v>
      </c>
      <c r="AU555" s="44" t="s">
        <v>76</v>
      </c>
      <c r="AV555" s="44"/>
      <c r="AW555" s="44" t="s">
        <v>76</v>
      </c>
      <c r="AX555" s="44"/>
      <c r="AY555" s="44" t="s">
        <v>76</v>
      </c>
      <c r="AZ555" s="44"/>
      <c r="BA555" s="44" t="s">
        <v>76</v>
      </c>
      <c r="BB555" s="44"/>
      <c r="BC555" s="44" t="s">
        <v>76</v>
      </c>
      <c r="BD555" s="44"/>
      <c r="BE555" s="44" t="s">
        <v>76</v>
      </c>
      <c r="BF555" s="44" t="s">
        <v>76</v>
      </c>
      <c r="BG555" s="44" t="s">
        <v>76</v>
      </c>
      <c r="BH555" s="44" t="s">
        <v>76</v>
      </c>
      <c r="BI555" s="44" t="s">
        <v>76</v>
      </c>
      <c r="BJ555" s="44" t="s">
        <v>76</v>
      </c>
      <c r="BK555" s="44" t="s">
        <v>76</v>
      </c>
      <c r="BL555" s="44" t="s">
        <v>76</v>
      </c>
      <c r="BM555" s="44" t="s">
        <v>76</v>
      </c>
      <c r="BN555" s="36"/>
      <c r="BO555" s="36"/>
      <c r="BP555" s="36"/>
      <c r="BQ555" s="36"/>
    </row>
    <row r="556" spans="1:69" ht="154.5" customHeight="1">
      <c r="A556" s="36"/>
      <c r="B556" s="36" t="s">
        <v>88</v>
      </c>
      <c r="C556" s="80" t="s">
        <v>3853</v>
      </c>
      <c r="D556" s="80" t="s">
        <v>1078</v>
      </c>
      <c r="E556" s="109" t="s">
        <v>3854</v>
      </c>
      <c r="F556" s="42">
        <v>2015</v>
      </c>
      <c r="G556" s="146">
        <v>42081</v>
      </c>
      <c r="H556" s="42" t="s">
        <v>3855</v>
      </c>
      <c r="I556" s="36" t="s">
        <v>3856</v>
      </c>
      <c r="J556" s="36" t="s">
        <v>76</v>
      </c>
      <c r="K556" s="42" t="s">
        <v>74</v>
      </c>
      <c r="L556" s="36" t="s">
        <v>91</v>
      </c>
      <c r="M556" s="129">
        <v>42235</v>
      </c>
      <c r="N556" s="85" t="s">
        <v>339</v>
      </c>
      <c r="O556" s="85" t="s">
        <v>76</v>
      </c>
      <c r="P556" s="36" t="s">
        <v>1664</v>
      </c>
      <c r="Q556" s="36" t="s">
        <v>131</v>
      </c>
      <c r="R556" s="36" t="s">
        <v>3857</v>
      </c>
      <c r="S556" s="36" t="s">
        <v>1554</v>
      </c>
      <c r="T556" s="106">
        <v>23885946</v>
      </c>
      <c r="U556" s="107">
        <v>37437983.68</v>
      </c>
      <c r="V556" s="106">
        <v>0</v>
      </c>
      <c r="W556" s="211">
        <v>0</v>
      </c>
      <c r="X556" s="145"/>
      <c r="Y556" s="36" t="s">
        <v>1011</v>
      </c>
      <c r="Z556" s="36" t="s">
        <v>1974</v>
      </c>
      <c r="AA556" s="36" t="s">
        <v>1133</v>
      </c>
      <c r="AB556" s="36" t="s">
        <v>1367</v>
      </c>
      <c r="AC556" s="36" t="s">
        <v>1528</v>
      </c>
      <c r="AD556" s="36" t="s">
        <v>3858</v>
      </c>
      <c r="AE556" s="36" t="s">
        <v>2957</v>
      </c>
      <c r="AF556" s="36" t="s">
        <v>131</v>
      </c>
      <c r="AG556" s="36" t="s">
        <v>112</v>
      </c>
      <c r="AH556" s="129">
        <v>44608</v>
      </c>
      <c r="AI556" s="36" t="s">
        <v>547</v>
      </c>
      <c r="AJ556" s="43" t="s">
        <v>84</v>
      </c>
      <c r="AK556" s="44">
        <v>182383778</v>
      </c>
      <c r="AL556" s="43" t="s">
        <v>76</v>
      </c>
      <c r="AM556" s="36" t="s">
        <v>1106</v>
      </c>
      <c r="AN556" s="36" t="s">
        <v>3859</v>
      </c>
      <c r="AO556" s="36" t="s">
        <v>2469</v>
      </c>
      <c r="AP556" s="143">
        <v>44809</v>
      </c>
      <c r="AQ556" s="143">
        <v>44546</v>
      </c>
      <c r="AR556" s="36" t="s">
        <v>131</v>
      </c>
      <c r="AS556" s="44">
        <v>182383778</v>
      </c>
      <c r="AT556" s="36" t="s">
        <v>132</v>
      </c>
      <c r="AU556" s="44"/>
      <c r="AV556" s="44"/>
      <c r="AW556" s="36">
        <v>2022001533</v>
      </c>
      <c r="AX556" s="36"/>
      <c r="AY556" s="36"/>
      <c r="AZ556" s="36"/>
      <c r="BA556" s="36"/>
      <c r="BB556" s="36"/>
      <c r="BC556" s="36">
        <v>2022001432</v>
      </c>
      <c r="BD556" s="36"/>
      <c r="BE556" s="143">
        <v>44610</v>
      </c>
      <c r="BF556" s="36" t="s">
        <v>1306</v>
      </c>
      <c r="BG556" s="36" t="s">
        <v>3860</v>
      </c>
      <c r="BH556" s="208">
        <v>182383778</v>
      </c>
      <c r="BI556" s="209">
        <v>0</v>
      </c>
      <c r="BJ556" s="208">
        <v>182383778</v>
      </c>
      <c r="BK556" s="228">
        <v>44610</v>
      </c>
      <c r="BL556" s="36" t="s">
        <v>3861</v>
      </c>
      <c r="BM556" s="229">
        <v>44792</v>
      </c>
      <c r="BN556" s="36"/>
      <c r="BO556" s="36"/>
      <c r="BP556" s="36"/>
      <c r="BQ556" s="36"/>
    </row>
    <row r="557" spans="1:69" ht="154.5" customHeight="1">
      <c r="A557" s="36"/>
      <c r="B557" s="42" t="s">
        <v>133</v>
      </c>
      <c r="C557" s="80" t="s">
        <v>3862</v>
      </c>
      <c r="D557" s="80" t="s">
        <v>87</v>
      </c>
      <c r="E557" s="109" t="s">
        <v>3863</v>
      </c>
      <c r="F557" s="139">
        <v>2024</v>
      </c>
      <c r="G557" s="129">
        <v>44251</v>
      </c>
      <c r="H557" s="42" t="s">
        <v>3864</v>
      </c>
      <c r="I557" s="42" t="s">
        <v>1693</v>
      </c>
      <c r="J557" s="42" t="s">
        <v>3865</v>
      </c>
      <c r="K557" s="42" t="s">
        <v>74</v>
      </c>
      <c r="L557" s="36" t="s">
        <v>91</v>
      </c>
      <c r="M557" s="89">
        <v>44421</v>
      </c>
      <c r="N557" s="85" t="s">
        <v>360</v>
      </c>
      <c r="O557" s="85" t="s">
        <v>76</v>
      </c>
      <c r="P557" s="36" t="s">
        <v>513</v>
      </c>
      <c r="Q557" s="36" t="s">
        <v>76</v>
      </c>
      <c r="R557" s="36" t="s">
        <v>3866</v>
      </c>
      <c r="S557" s="36" t="s">
        <v>3867</v>
      </c>
      <c r="T557" s="106">
        <v>208519175</v>
      </c>
      <c r="U557" s="107">
        <v>208519176</v>
      </c>
      <c r="V557" s="106"/>
      <c r="W557" s="135"/>
      <c r="X557" s="82" t="s">
        <v>3868</v>
      </c>
      <c r="Y557" s="36" t="s">
        <v>78</v>
      </c>
      <c r="Z557" s="36" t="s">
        <v>3869</v>
      </c>
      <c r="AA557" s="36" t="s">
        <v>3869</v>
      </c>
      <c r="AB557" s="36" t="s">
        <v>224</v>
      </c>
      <c r="AC557" s="36"/>
      <c r="AD557" s="36" t="s">
        <v>3870</v>
      </c>
      <c r="AE557" s="36" t="s">
        <v>1044</v>
      </c>
      <c r="AF557" s="42" t="s">
        <v>131</v>
      </c>
      <c r="AG557" s="36" t="s">
        <v>225</v>
      </c>
      <c r="AH557" s="36" t="s">
        <v>76</v>
      </c>
      <c r="AI557" s="36" t="s">
        <v>87</v>
      </c>
      <c r="AJ557" s="43" t="s">
        <v>1533</v>
      </c>
      <c r="AK557" s="44" t="s">
        <v>76</v>
      </c>
      <c r="AL557" s="44" t="s">
        <v>76</v>
      </c>
      <c r="AM557" s="44"/>
      <c r="AN557" s="44"/>
      <c r="AO557" s="44"/>
      <c r="AP557" s="44"/>
      <c r="AQ557" s="44"/>
      <c r="AR557" s="44"/>
      <c r="AS557" s="44"/>
      <c r="AT557" s="44"/>
      <c r="AU557" s="44"/>
      <c r="AV557" s="44"/>
      <c r="AW557" s="44"/>
      <c r="AX557" s="44"/>
      <c r="AY557" s="44"/>
      <c r="AZ557" s="44"/>
      <c r="BA557" s="44"/>
      <c r="BB557" s="44"/>
      <c r="BC557" s="44"/>
      <c r="BD557" s="44"/>
      <c r="BE557" s="44"/>
      <c r="BF557" s="44"/>
      <c r="BG557" s="44"/>
      <c r="BH557" s="44"/>
      <c r="BI557" s="44"/>
      <c r="BJ557" s="44"/>
      <c r="BK557" s="44"/>
      <c r="BL557" s="44"/>
      <c r="BM557" s="44"/>
      <c r="BN557" s="44"/>
      <c r="BO557" s="44"/>
      <c r="BP557" s="36"/>
      <c r="BQ557" s="36"/>
    </row>
    <row r="558" spans="1:69" ht="154.5" customHeight="1">
      <c r="A558" s="36"/>
      <c r="B558" s="36" t="s">
        <v>88</v>
      </c>
      <c r="C558" s="80" t="s">
        <v>3871</v>
      </c>
      <c r="D558" s="80" t="s">
        <v>70</v>
      </c>
      <c r="E558" s="109" t="s">
        <v>3872</v>
      </c>
      <c r="F558" s="42">
        <v>2015</v>
      </c>
      <c r="G558" s="146">
        <v>42423</v>
      </c>
      <c r="H558" s="42" t="s">
        <v>3873</v>
      </c>
      <c r="I558" s="36" t="s">
        <v>3874</v>
      </c>
      <c r="J558" s="36" t="s">
        <v>76</v>
      </c>
      <c r="K558" s="42" t="s">
        <v>74</v>
      </c>
      <c r="L558" s="36" t="s">
        <v>91</v>
      </c>
      <c r="M558" s="129">
        <v>42422</v>
      </c>
      <c r="N558" s="85" t="s">
        <v>339</v>
      </c>
      <c r="O558" s="85" t="s">
        <v>76</v>
      </c>
      <c r="P558" s="36" t="s">
        <v>1131</v>
      </c>
      <c r="Q558" s="36" t="s">
        <v>131</v>
      </c>
      <c r="R558" s="36" t="s">
        <v>3875</v>
      </c>
      <c r="S558" s="36" t="s">
        <v>1066</v>
      </c>
      <c r="T558" s="106">
        <v>23265000</v>
      </c>
      <c r="U558" s="107">
        <v>35055970.630000003</v>
      </c>
      <c r="V558" s="106">
        <v>0</v>
      </c>
      <c r="W558" s="108">
        <v>23736000</v>
      </c>
      <c r="X558" s="145" t="s">
        <v>472</v>
      </c>
      <c r="Y558" s="36" t="s">
        <v>1011</v>
      </c>
      <c r="Z558" s="36" t="s">
        <v>925</v>
      </c>
      <c r="AA558" s="36" t="s">
        <v>1997</v>
      </c>
      <c r="AB558" s="36" t="s">
        <v>100</v>
      </c>
      <c r="AC558" s="36" t="s">
        <v>429</v>
      </c>
      <c r="AD558" s="36" t="s">
        <v>3876</v>
      </c>
      <c r="AE558" s="36" t="s">
        <v>3877</v>
      </c>
      <c r="AF558" s="36" t="s">
        <v>131</v>
      </c>
      <c r="AG558" s="36" t="s">
        <v>112</v>
      </c>
      <c r="AH558" s="129">
        <v>45201</v>
      </c>
      <c r="AI558" s="36" t="s">
        <v>547</v>
      </c>
      <c r="AJ558" s="43" t="s">
        <v>88</v>
      </c>
      <c r="AK558" s="44" t="s">
        <v>76</v>
      </c>
      <c r="AL558" s="43" t="s">
        <v>76</v>
      </c>
      <c r="AM558" s="43" t="s">
        <v>76</v>
      </c>
      <c r="AN558" s="43" t="s">
        <v>76</v>
      </c>
      <c r="AO558" s="43" t="s">
        <v>76</v>
      </c>
      <c r="AP558" s="43" t="s">
        <v>76</v>
      </c>
      <c r="AQ558" s="43" t="s">
        <v>76</v>
      </c>
      <c r="AR558" s="43" t="s">
        <v>76</v>
      </c>
      <c r="AS558" s="43" t="s">
        <v>76</v>
      </c>
      <c r="AT558" s="43" t="s">
        <v>76</v>
      </c>
      <c r="AU558" s="43" t="s">
        <v>76</v>
      </c>
      <c r="AV558" s="43"/>
      <c r="AW558" s="43" t="s">
        <v>76</v>
      </c>
      <c r="AX558" s="43"/>
      <c r="AY558" s="43" t="s">
        <v>76</v>
      </c>
      <c r="AZ558" s="43"/>
      <c r="BA558" s="43" t="s">
        <v>76</v>
      </c>
      <c r="BB558" s="43"/>
      <c r="BC558" s="43" t="s">
        <v>76</v>
      </c>
      <c r="BD558" s="43"/>
      <c r="BE558" s="43" t="s">
        <v>76</v>
      </c>
      <c r="BF558" s="43" t="s">
        <v>76</v>
      </c>
      <c r="BG558" s="43" t="s">
        <v>76</v>
      </c>
      <c r="BH558" s="43" t="s">
        <v>76</v>
      </c>
      <c r="BI558" s="43" t="s">
        <v>76</v>
      </c>
      <c r="BJ558" s="43" t="s">
        <v>76</v>
      </c>
      <c r="BK558" s="43" t="s">
        <v>76</v>
      </c>
      <c r="BL558" s="43" t="s">
        <v>76</v>
      </c>
      <c r="BM558" s="43" t="s">
        <v>76</v>
      </c>
      <c r="BN558" s="36"/>
      <c r="BO558" s="36"/>
      <c r="BP558" s="36"/>
      <c r="BQ558" s="36"/>
    </row>
    <row r="559" spans="1:69" ht="154.5" customHeight="1">
      <c r="A559" s="36"/>
      <c r="B559" s="36" t="s">
        <v>88</v>
      </c>
      <c r="C559" s="80" t="s">
        <v>3878</v>
      </c>
      <c r="D559" s="80" t="s">
        <v>70</v>
      </c>
      <c r="E559" s="109" t="s">
        <v>3879</v>
      </c>
      <c r="F559" s="42">
        <v>2015</v>
      </c>
      <c r="G559" s="146">
        <v>42278</v>
      </c>
      <c r="H559" s="42" t="s">
        <v>3880</v>
      </c>
      <c r="I559" s="36" t="s">
        <v>3881</v>
      </c>
      <c r="J559" s="36" t="s">
        <v>76</v>
      </c>
      <c r="K559" s="42" t="s">
        <v>74</v>
      </c>
      <c r="L559" s="36" t="s">
        <v>91</v>
      </c>
      <c r="M559" s="129">
        <v>42227</v>
      </c>
      <c r="N559" s="85" t="s">
        <v>391</v>
      </c>
      <c r="O559" s="85" t="s">
        <v>76</v>
      </c>
      <c r="P559" s="36" t="s">
        <v>1131</v>
      </c>
      <c r="Q559" s="36" t="s">
        <v>131</v>
      </c>
      <c r="R559" s="36" t="s">
        <v>3882</v>
      </c>
      <c r="S559" s="36" t="s">
        <v>3462</v>
      </c>
      <c r="T559" s="106">
        <v>3580733</v>
      </c>
      <c r="U559" s="107">
        <v>5722513.2999999998</v>
      </c>
      <c r="V559" s="106">
        <v>5558779</v>
      </c>
      <c r="W559" s="135">
        <v>0</v>
      </c>
      <c r="X559" s="145" t="s">
        <v>818</v>
      </c>
      <c r="Y559" s="36" t="s">
        <v>1011</v>
      </c>
      <c r="Z559" s="36" t="s">
        <v>1974</v>
      </c>
      <c r="AA559" s="36" t="s">
        <v>1133</v>
      </c>
      <c r="AB559" s="42" t="s">
        <v>80</v>
      </c>
      <c r="AC559" s="36" t="s">
        <v>81</v>
      </c>
      <c r="AD559" s="36" t="s">
        <v>3883</v>
      </c>
      <c r="AE559" s="36" t="s">
        <v>1117</v>
      </c>
      <c r="AF559" s="36" t="s">
        <v>131</v>
      </c>
      <c r="AG559" s="36" t="s">
        <v>225</v>
      </c>
      <c r="AH559" s="129">
        <v>43118</v>
      </c>
      <c r="AI559" s="36" t="s">
        <v>621</v>
      </c>
      <c r="AJ559" s="43" t="s">
        <v>88</v>
      </c>
      <c r="AK559" s="44" t="s">
        <v>76</v>
      </c>
      <c r="AL559" s="44" t="s">
        <v>76</v>
      </c>
      <c r="AM559" s="44" t="s">
        <v>76</v>
      </c>
      <c r="AN559" s="44" t="s">
        <v>76</v>
      </c>
      <c r="AO559" s="44" t="s">
        <v>76</v>
      </c>
      <c r="AP559" s="44" t="s">
        <v>76</v>
      </c>
      <c r="AQ559" s="44" t="s">
        <v>76</v>
      </c>
      <c r="AR559" s="44" t="s">
        <v>76</v>
      </c>
      <c r="AS559" s="44" t="s">
        <v>76</v>
      </c>
      <c r="AT559" s="44" t="s">
        <v>76</v>
      </c>
      <c r="AU559" s="44" t="s">
        <v>76</v>
      </c>
      <c r="AV559" s="44"/>
      <c r="AW559" s="44" t="s">
        <v>76</v>
      </c>
      <c r="AX559" s="44"/>
      <c r="AY559" s="44" t="s">
        <v>76</v>
      </c>
      <c r="AZ559" s="44"/>
      <c r="BA559" s="44" t="s">
        <v>76</v>
      </c>
      <c r="BB559" s="44"/>
      <c r="BC559" s="44" t="s">
        <v>76</v>
      </c>
      <c r="BD559" s="44"/>
      <c r="BE559" s="44" t="s">
        <v>76</v>
      </c>
      <c r="BF559" s="44" t="s">
        <v>76</v>
      </c>
      <c r="BG559" s="44" t="s">
        <v>76</v>
      </c>
      <c r="BH559" s="44" t="s">
        <v>76</v>
      </c>
      <c r="BI559" s="44" t="s">
        <v>76</v>
      </c>
      <c r="BJ559" s="44" t="s">
        <v>76</v>
      </c>
      <c r="BK559" s="44" t="s">
        <v>76</v>
      </c>
      <c r="BL559" s="44" t="s">
        <v>76</v>
      </c>
      <c r="BM559" s="44" t="s">
        <v>76</v>
      </c>
      <c r="BN559" s="36"/>
      <c r="BO559" s="36"/>
      <c r="BP559" s="36"/>
      <c r="BQ559" s="36"/>
    </row>
    <row r="560" spans="1:69" ht="154.5" customHeight="1">
      <c r="A560" s="36"/>
      <c r="B560" s="36" t="s">
        <v>88</v>
      </c>
      <c r="C560" s="80" t="s">
        <v>3884</v>
      </c>
      <c r="D560" s="80" t="s">
        <v>70</v>
      </c>
      <c r="E560" s="109" t="s">
        <v>3885</v>
      </c>
      <c r="F560" s="42">
        <v>2016</v>
      </c>
      <c r="G560" s="146">
        <v>42683</v>
      </c>
      <c r="H560" s="42" t="s">
        <v>3886</v>
      </c>
      <c r="I560" s="36" t="s">
        <v>3887</v>
      </c>
      <c r="J560" s="36" t="s">
        <v>3888</v>
      </c>
      <c r="K560" s="42" t="s">
        <v>74</v>
      </c>
      <c r="L560" s="36" t="s">
        <v>141</v>
      </c>
      <c r="M560" s="129">
        <v>42698</v>
      </c>
      <c r="N560" s="85" t="s">
        <v>208</v>
      </c>
      <c r="O560" s="125">
        <v>0</v>
      </c>
      <c r="P560" s="36" t="s">
        <v>2793</v>
      </c>
      <c r="Q560" s="36" t="s">
        <v>131</v>
      </c>
      <c r="R560" s="36" t="s">
        <v>3889</v>
      </c>
      <c r="S560" s="36" t="s">
        <v>1989</v>
      </c>
      <c r="T560" s="106">
        <v>311480000</v>
      </c>
      <c r="U560" s="107">
        <v>472720913.66000003</v>
      </c>
      <c r="V560" s="106">
        <v>0</v>
      </c>
      <c r="W560" s="135">
        <v>0</v>
      </c>
      <c r="X560" s="145" t="s">
        <v>254</v>
      </c>
      <c r="Y560" s="36" t="s">
        <v>1114</v>
      </c>
      <c r="Z560" s="36" t="s">
        <v>925</v>
      </c>
      <c r="AA560" s="36" t="s">
        <v>925</v>
      </c>
      <c r="AB560" s="42" t="s">
        <v>80</v>
      </c>
      <c r="AC560" s="36" t="s">
        <v>81</v>
      </c>
      <c r="AD560" s="36" t="s">
        <v>3890</v>
      </c>
      <c r="AE560" s="36" t="s">
        <v>1677</v>
      </c>
      <c r="AF560" s="36" t="s">
        <v>131</v>
      </c>
      <c r="AG560" s="36" t="s">
        <v>225</v>
      </c>
      <c r="AH560" s="129">
        <v>45016</v>
      </c>
      <c r="AI560" s="36" t="s">
        <v>87</v>
      </c>
      <c r="AJ560" s="43" t="s">
        <v>88</v>
      </c>
      <c r="AK560" s="44" t="s">
        <v>76</v>
      </c>
      <c r="AL560" s="44" t="s">
        <v>76</v>
      </c>
      <c r="AM560" s="44" t="s">
        <v>76</v>
      </c>
      <c r="AN560" s="44" t="s">
        <v>76</v>
      </c>
      <c r="AO560" s="44" t="s">
        <v>76</v>
      </c>
      <c r="AP560" s="44" t="s">
        <v>76</v>
      </c>
      <c r="AQ560" s="44" t="s">
        <v>76</v>
      </c>
      <c r="AR560" s="44" t="s">
        <v>76</v>
      </c>
      <c r="AS560" s="44" t="s">
        <v>76</v>
      </c>
      <c r="AT560" s="44" t="s">
        <v>76</v>
      </c>
      <c r="AU560" s="44" t="s">
        <v>76</v>
      </c>
      <c r="AV560" s="44"/>
      <c r="AW560" s="44" t="s">
        <v>76</v>
      </c>
      <c r="AX560" s="44"/>
      <c r="AY560" s="44" t="s">
        <v>76</v>
      </c>
      <c r="AZ560" s="44"/>
      <c r="BA560" s="44" t="s">
        <v>76</v>
      </c>
      <c r="BB560" s="44"/>
      <c r="BC560" s="44" t="s">
        <v>76</v>
      </c>
      <c r="BD560" s="44"/>
      <c r="BE560" s="44" t="s">
        <v>76</v>
      </c>
      <c r="BF560" s="44" t="s">
        <v>76</v>
      </c>
      <c r="BG560" s="44" t="s">
        <v>76</v>
      </c>
      <c r="BH560" s="44" t="s">
        <v>76</v>
      </c>
      <c r="BI560" s="44" t="s">
        <v>76</v>
      </c>
      <c r="BJ560" s="44" t="s">
        <v>76</v>
      </c>
      <c r="BK560" s="44" t="s">
        <v>76</v>
      </c>
      <c r="BL560" s="44" t="s">
        <v>76</v>
      </c>
      <c r="BM560" s="44" t="s">
        <v>76</v>
      </c>
      <c r="BN560" s="36"/>
      <c r="BO560" s="36"/>
      <c r="BP560" s="36"/>
      <c r="BQ560" s="36"/>
    </row>
    <row r="561" spans="1:69" ht="154.5" customHeight="1">
      <c r="A561" s="230"/>
      <c r="B561" s="230" t="s">
        <v>88</v>
      </c>
      <c r="C561" s="231" t="s">
        <v>3891</v>
      </c>
      <c r="D561" s="231" t="s">
        <v>70</v>
      </c>
      <c r="E561" s="232" t="s">
        <v>3892</v>
      </c>
      <c r="F561" s="233">
        <v>2016</v>
      </c>
      <c r="G561" s="234">
        <v>42402</v>
      </c>
      <c r="H561" s="233" t="s">
        <v>3893</v>
      </c>
      <c r="I561" s="230" t="s">
        <v>3894</v>
      </c>
      <c r="J561" s="230" t="s">
        <v>1972</v>
      </c>
      <c r="K561" s="233" t="s">
        <v>74</v>
      </c>
      <c r="L561" s="36" t="s">
        <v>141</v>
      </c>
      <c r="M561" s="235">
        <v>42401</v>
      </c>
      <c r="N561" s="230" t="s">
        <v>208</v>
      </c>
      <c r="O561" s="236">
        <v>0.3</v>
      </c>
      <c r="P561" s="230" t="s">
        <v>76</v>
      </c>
      <c r="Q561" s="230" t="s">
        <v>131</v>
      </c>
      <c r="R561" s="230" t="s">
        <v>3895</v>
      </c>
      <c r="S561" s="230" t="s">
        <v>3896</v>
      </c>
      <c r="T561" s="237">
        <v>170291000</v>
      </c>
      <c r="U561" s="238">
        <v>281172202.38999999</v>
      </c>
      <c r="V561" s="237">
        <v>82463072</v>
      </c>
      <c r="W561" s="239">
        <v>0</v>
      </c>
      <c r="X561" s="240" t="s">
        <v>472</v>
      </c>
      <c r="Y561" s="230" t="s">
        <v>1114</v>
      </c>
      <c r="Z561" s="230" t="s">
        <v>763</v>
      </c>
      <c r="AA561" s="230" t="s">
        <v>763</v>
      </c>
      <c r="AB561" s="233" t="s">
        <v>80</v>
      </c>
      <c r="AC561" s="230" t="s">
        <v>81</v>
      </c>
      <c r="AD561" s="230" t="s">
        <v>1925</v>
      </c>
      <c r="AE561" s="230" t="s">
        <v>1677</v>
      </c>
      <c r="AF561" s="230" t="s">
        <v>131</v>
      </c>
      <c r="AG561" s="230" t="s">
        <v>225</v>
      </c>
      <c r="AH561" s="235">
        <v>44642</v>
      </c>
      <c r="AI561" s="230" t="s">
        <v>87</v>
      </c>
      <c r="AJ561" s="241" t="s">
        <v>88</v>
      </c>
      <c r="AK561" s="242" t="s">
        <v>76</v>
      </c>
      <c r="AL561" s="242" t="s">
        <v>76</v>
      </c>
      <c r="AM561" s="242" t="s">
        <v>76</v>
      </c>
      <c r="AN561" s="242" t="s">
        <v>76</v>
      </c>
      <c r="AO561" s="242" t="s">
        <v>76</v>
      </c>
      <c r="AP561" s="242" t="s">
        <v>76</v>
      </c>
      <c r="AQ561" s="242" t="s">
        <v>76</v>
      </c>
      <c r="AR561" s="242" t="s">
        <v>76</v>
      </c>
      <c r="AS561" s="242" t="s">
        <v>76</v>
      </c>
      <c r="AT561" s="242" t="s">
        <v>76</v>
      </c>
      <c r="AU561" s="242" t="s">
        <v>76</v>
      </c>
      <c r="AV561" s="242"/>
      <c r="AW561" s="242" t="s">
        <v>76</v>
      </c>
      <c r="AX561" s="242"/>
      <c r="AY561" s="242" t="s">
        <v>76</v>
      </c>
      <c r="AZ561" s="242"/>
      <c r="BA561" s="242" t="s">
        <v>76</v>
      </c>
      <c r="BB561" s="242"/>
      <c r="BC561" s="242" t="s">
        <v>76</v>
      </c>
      <c r="BD561" s="242"/>
      <c r="BE561" s="242" t="s">
        <v>76</v>
      </c>
      <c r="BF561" s="242" t="s">
        <v>76</v>
      </c>
      <c r="BG561" s="242" t="s">
        <v>76</v>
      </c>
      <c r="BH561" s="242" t="s">
        <v>76</v>
      </c>
      <c r="BI561" s="242" t="s">
        <v>76</v>
      </c>
      <c r="BJ561" s="242" t="s">
        <v>76</v>
      </c>
      <c r="BK561" s="242" t="s">
        <v>76</v>
      </c>
      <c r="BL561" s="242" t="s">
        <v>76</v>
      </c>
      <c r="BM561" s="242" t="s">
        <v>76</v>
      </c>
      <c r="BN561" s="230"/>
      <c r="BO561" s="230"/>
      <c r="BP561" s="230"/>
      <c r="BQ561" s="230"/>
    </row>
    <row r="562" spans="1:69" ht="154.5" customHeight="1">
      <c r="A562" s="36"/>
      <c r="B562" s="36" t="s">
        <v>88</v>
      </c>
      <c r="C562" s="80" t="s">
        <v>3897</v>
      </c>
      <c r="D562" s="80" t="s">
        <v>70</v>
      </c>
      <c r="E562" s="109" t="s">
        <v>3898</v>
      </c>
      <c r="F562" s="42">
        <v>2016</v>
      </c>
      <c r="G562" s="146">
        <v>42579</v>
      </c>
      <c r="H562" s="42" t="s">
        <v>3899</v>
      </c>
      <c r="I562" s="36" t="s">
        <v>3874</v>
      </c>
      <c r="J562" s="36" t="s">
        <v>76</v>
      </c>
      <c r="K562" s="42" t="s">
        <v>74</v>
      </c>
      <c r="L562" s="36" t="s">
        <v>91</v>
      </c>
      <c r="M562" s="129">
        <v>42578</v>
      </c>
      <c r="N562" s="85" t="s">
        <v>339</v>
      </c>
      <c r="O562" s="85" t="s">
        <v>76</v>
      </c>
      <c r="P562" s="36" t="s">
        <v>1131</v>
      </c>
      <c r="Q562" s="36" t="s">
        <v>131</v>
      </c>
      <c r="R562" s="36" t="s">
        <v>3900</v>
      </c>
      <c r="S562" s="36" t="s">
        <v>3901</v>
      </c>
      <c r="T562" s="106">
        <v>0</v>
      </c>
      <c r="U562" s="107">
        <v>0</v>
      </c>
      <c r="V562" s="106">
        <v>0</v>
      </c>
      <c r="W562" s="135">
        <v>0</v>
      </c>
      <c r="X562" s="145" t="s">
        <v>254</v>
      </c>
      <c r="Y562" s="36" t="s">
        <v>1011</v>
      </c>
      <c r="Z562" s="36" t="s">
        <v>1163</v>
      </c>
      <c r="AA562" s="36" t="s">
        <v>1997</v>
      </c>
      <c r="AB562" s="42" t="s">
        <v>80</v>
      </c>
      <c r="AC562" s="36" t="s">
        <v>81</v>
      </c>
      <c r="AD562" s="36" t="s">
        <v>3902</v>
      </c>
      <c r="AE562" s="36" t="s">
        <v>2957</v>
      </c>
      <c r="AF562" s="36" t="s">
        <v>131</v>
      </c>
      <c r="AG562" s="36" t="s">
        <v>112</v>
      </c>
      <c r="AH562" s="129">
        <v>45198</v>
      </c>
      <c r="AI562" s="36" t="s">
        <v>547</v>
      </c>
      <c r="AJ562" s="43" t="s">
        <v>88</v>
      </c>
      <c r="AK562" s="44" t="s">
        <v>76</v>
      </c>
      <c r="AL562" s="44" t="s">
        <v>76</v>
      </c>
      <c r="AM562" s="44" t="s">
        <v>76</v>
      </c>
      <c r="AN562" s="44" t="s">
        <v>76</v>
      </c>
      <c r="AO562" s="44" t="s">
        <v>76</v>
      </c>
      <c r="AP562" s="44" t="s">
        <v>76</v>
      </c>
      <c r="AQ562" s="44" t="s">
        <v>76</v>
      </c>
      <c r="AR562" s="44" t="s">
        <v>76</v>
      </c>
      <c r="AS562" s="44" t="s">
        <v>76</v>
      </c>
      <c r="AT562" s="44" t="s">
        <v>76</v>
      </c>
      <c r="AU562" s="44" t="s">
        <v>76</v>
      </c>
      <c r="AV562" s="44"/>
      <c r="AW562" s="44" t="s">
        <v>76</v>
      </c>
      <c r="AX562" s="44"/>
      <c r="AY562" s="44" t="s">
        <v>76</v>
      </c>
      <c r="AZ562" s="44"/>
      <c r="BA562" s="44" t="s">
        <v>76</v>
      </c>
      <c r="BB562" s="44"/>
      <c r="BC562" s="44" t="s">
        <v>76</v>
      </c>
      <c r="BD562" s="44"/>
      <c r="BE562" s="44" t="s">
        <v>76</v>
      </c>
      <c r="BF562" s="44" t="s">
        <v>76</v>
      </c>
      <c r="BG562" s="44" t="s">
        <v>76</v>
      </c>
      <c r="BH562" s="44" t="s">
        <v>76</v>
      </c>
      <c r="BI562" s="44" t="s">
        <v>76</v>
      </c>
      <c r="BJ562" s="44" t="s">
        <v>76</v>
      </c>
      <c r="BK562" s="44" t="s">
        <v>76</v>
      </c>
      <c r="BL562" s="44" t="s">
        <v>76</v>
      </c>
      <c r="BM562" s="44" t="s">
        <v>76</v>
      </c>
      <c r="BN562" s="36"/>
      <c r="BO562" s="36"/>
      <c r="BP562" s="36"/>
      <c r="BQ562" s="36"/>
    </row>
    <row r="563" spans="1:69" ht="154.5" customHeight="1">
      <c r="A563" s="36"/>
      <c r="B563" s="36" t="s">
        <v>88</v>
      </c>
      <c r="C563" s="80" t="s">
        <v>3903</v>
      </c>
      <c r="D563" s="80" t="s">
        <v>1078</v>
      </c>
      <c r="E563" s="243" t="s">
        <v>3904</v>
      </c>
      <c r="F563" s="42">
        <v>2015</v>
      </c>
      <c r="G563" s="146">
        <v>42823</v>
      </c>
      <c r="H563" s="42" t="s">
        <v>3905</v>
      </c>
      <c r="I563" s="36" t="s">
        <v>3906</v>
      </c>
      <c r="J563" s="36" t="s">
        <v>76</v>
      </c>
      <c r="K563" s="42" t="s">
        <v>74</v>
      </c>
      <c r="L563" s="36" t="s">
        <v>141</v>
      </c>
      <c r="M563" s="129">
        <v>42331</v>
      </c>
      <c r="N563" s="85" t="s">
        <v>208</v>
      </c>
      <c r="O563" s="85" t="s">
        <v>76</v>
      </c>
      <c r="P563" s="36" t="s">
        <v>1257</v>
      </c>
      <c r="Q563" s="36" t="s">
        <v>131</v>
      </c>
      <c r="R563" s="36" t="s">
        <v>3907</v>
      </c>
      <c r="S563" s="36" t="s">
        <v>3908</v>
      </c>
      <c r="T563" s="106">
        <v>212100000</v>
      </c>
      <c r="U563" s="107">
        <v>0</v>
      </c>
      <c r="V563" s="106">
        <v>0</v>
      </c>
      <c r="W563" s="211">
        <v>0</v>
      </c>
      <c r="X563" s="145"/>
      <c r="Y563" s="36" t="s">
        <v>1011</v>
      </c>
      <c r="Z563" s="36" t="s">
        <v>1572</v>
      </c>
      <c r="AA563" s="36" t="s">
        <v>1133</v>
      </c>
      <c r="AB563" s="36" t="s">
        <v>1367</v>
      </c>
      <c r="AC563" s="36" t="s">
        <v>1528</v>
      </c>
      <c r="AD563" s="36" t="s">
        <v>3909</v>
      </c>
      <c r="AE563" s="36"/>
      <c r="AF563" s="36" t="s">
        <v>131</v>
      </c>
      <c r="AG563" s="36" t="s">
        <v>225</v>
      </c>
      <c r="AH563" s="129">
        <v>44174</v>
      </c>
      <c r="AI563" s="36" t="s">
        <v>547</v>
      </c>
      <c r="AJ563" s="43"/>
      <c r="AK563" s="44" t="s">
        <v>76</v>
      </c>
      <c r="AL563" s="43" t="s">
        <v>76</v>
      </c>
      <c r="AM563" s="36" t="s">
        <v>76</v>
      </c>
      <c r="AN563" s="43" t="s">
        <v>76</v>
      </c>
      <c r="AO563" s="43" t="s">
        <v>76</v>
      </c>
      <c r="AP563" s="43" t="s">
        <v>76</v>
      </c>
      <c r="AQ563" s="43" t="s">
        <v>76</v>
      </c>
      <c r="AR563" s="36" t="s">
        <v>131</v>
      </c>
      <c r="AS563" s="43" t="s">
        <v>76</v>
      </c>
      <c r="AT563" s="43" t="s">
        <v>132</v>
      </c>
      <c r="AU563" s="43" t="s">
        <v>76</v>
      </c>
      <c r="AV563" s="43"/>
      <c r="AW563" s="43" t="s">
        <v>76</v>
      </c>
      <c r="AX563" s="43"/>
      <c r="AY563" s="43" t="s">
        <v>76</v>
      </c>
      <c r="AZ563" s="43"/>
      <c r="BA563" s="43" t="s">
        <v>76</v>
      </c>
      <c r="BB563" s="43"/>
      <c r="BC563" s="43" t="s">
        <v>76</v>
      </c>
      <c r="BD563" s="43"/>
      <c r="BE563" s="43" t="s">
        <v>76</v>
      </c>
      <c r="BF563" s="43" t="s">
        <v>76</v>
      </c>
      <c r="BG563" s="43" t="s">
        <v>76</v>
      </c>
      <c r="BH563" s="43" t="s">
        <v>76</v>
      </c>
      <c r="BI563" s="43" t="s">
        <v>76</v>
      </c>
      <c r="BJ563" s="43" t="s">
        <v>76</v>
      </c>
      <c r="BK563" s="43" t="s">
        <v>76</v>
      </c>
      <c r="BL563" s="43" t="s">
        <v>76</v>
      </c>
      <c r="BM563" s="43" t="s">
        <v>76</v>
      </c>
      <c r="BN563" s="36"/>
      <c r="BO563" s="36"/>
      <c r="BP563" s="36"/>
      <c r="BQ563" s="36"/>
    </row>
    <row r="564" spans="1:69" ht="154.5" customHeight="1">
      <c r="A564" s="36"/>
      <c r="B564" s="31" t="s">
        <v>421</v>
      </c>
      <c r="C564" s="31" t="s">
        <v>421</v>
      </c>
      <c r="D564" s="42" t="s">
        <v>70</v>
      </c>
      <c r="E564" s="243" t="s">
        <v>467</v>
      </c>
      <c r="F564" s="42">
        <v>2025</v>
      </c>
      <c r="G564" s="146">
        <v>45859</v>
      </c>
      <c r="H564" s="42" t="s">
        <v>468</v>
      </c>
      <c r="I564" s="36" t="s">
        <v>468</v>
      </c>
      <c r="J564" s="36" t="s">
        <v>469</v>
      </c>
      <c r="K564" s="31" t="s">
        <v>74</v>
      </c>
      <c r="L564" s="36" t="s">
        <v>3910</v>
      </c>
      <c r="M564" s="129">
        <v>45855</v>
      </c>
      <c r="N564" s="85" t="s">
        <v>191</v>
      </c>
      <c r="O564" s="85" t="s">
        <v>76</v>
      </c>
      <c r="P564" s="36" t="s">
        <v>76</v>
      </c>
      <c r="Q564" s="36" t="s">
        <v>76</v>
      </c>
      <c r="R564" s="36" t="s">
        <v>3911</v>
      </c>
      <c r="S564" s="36" t="s">
        <v>3912</v>
      </c>
      <c r="T564" s="106">
        <v>0</v>
      </c>
      <c r="U564" s="107">
        <v>0</v>
      </c>
      <c r="V564" s="106">
        <v>0</v>
      </c>
      <c r="W564" s="108">
        <v>0</v>
      </c>
      <c r="X564" s="109" t="s">
        <v>242</v>
      </c>
      <c r="Y564" s="36" t="s">
        <v>78</v>
      </c>
      <c r="Z564" s="36" t="s">
        <v>3913</v>
      </c>
      <c r="AA564" s="36" t="s">
        <v>3913</v>
      </c>
      <c r="AB564" s="36" t="s">
        <v>100</v>
      </c>
      <c r="AC564" s="36" t="s">
        <v>429</v>
      </c>
      <c r="AD564" s="36" t="s">
        <v>110</v>
      </c>
      <c r="AE564" s="36" t="s">
        <v>3914</v>
      </c>
      <c r="AF564" s="42" t="s">
        <v>84</v>
      </c>
      <c r="AG564" s="36" t="s">
        <v>721</v>
      </c>
      <c r="AH564" s="36" t="s">
        <v>132</v>
      </c>
      <c r="AI564" s="36" t="s">
        <v>882</v>
      </c>
      <c r="AJ564" s="43" t="s">
        <v>133</v>
      </c>
      <c r="AK564" s="44" t="s">
        <v>76</v>
      </c>
      <c r="AL564" s="44" t="s">
        <v>76</v>
      </c>
      <c r="AM564" s="44" t="s">
        <v>76</v>
      </c>
      <c r="AN564" s="44" t="s">
        <v>76</v>
      </c>
      <c r="AO564" s="44" t="s">
        <v>76</v>
      </c>
      <c r="AP564" s="44" t="s">
        <v>76</v>
      </c>
      <c r="AQ564" s="44" t="s">
        <v>76</v>
      </c>
      <c r="AR564" s="44" t="s">
        <v>76</v>
      </c>
      <c r="AS564" s="44" t="s">
        <v>76</v>
      </c>
      <c r="AT564" s="43"/>
      <c r="AU564" s="43"/>
      <c r="AV564" s="43"/>
      <c r="AW564" s="43"/>
      <c r="AX564" s="43"/>
      <c r="AY564" s="43"/>
      <c r="AZ564" s="43"/>
      <c r="BA564" s="43"/>
      <c r="BB564" s="43"/>
      <c r="BC564" s="43"/>
      <c r="BD564" s="43"/>
      <c r="BE564" s="43"/>
      <c r="BF564" s="43"/>
      <c r="BG564" s="43"/>
      <c r="BH564" s="43"/>
      <c r="BI564" s="43"/>
      <c r="BJ564" s="43"/>
      <c r="BK564" s="43"/>
      <c r="BL564" s="43"/>
      <c r="BM564" s="43"/>
      <c r="BN564" s="36"/>
      <c r="BO564" s="36"/>
      <c r="BP564" s="36"/>
      <c r="BQ564" s="36"/>
    </row>
    <row r="565" spans="1:69" ht="154.5" customHeight="1">
      <c r="A565" s="36"/>
      <c r="B565" s="36" t="s">
        <v>88</v>
      </c>
      <c r="C565" s="80" t="s">
        <v>3915</v>
      </c>
      <c r="D565" s="80" t="s">
        <v>70</v>
      </c>
      <c r="E565" s="109" t="s">
        <v>3916</v>
      </c>
      <c r="F565" s="42">
        <v>2015</v>
      </c>
      <c r="G565" s="146">
        <v>42327</v>
      </c>
      <c r="H565" s="42" t="s">
        <v>3917</v>
      </c>
      <c r="I565" s="36" t="s">
        <v>3918</v>
      </c>
      <c r="J565" s="36" t="s">
        <v>2140</v>
      </c>
      <c r="K565" s="42" t="s">
        <v>389</v>
      </c>
      <c r="L565" s="36" t="s">
        <v>141</v>
      </c>
      <c r="M565" s="129">
        <v>42327</v>
      </c>
      <c r="N565" s="85" t="s">
        <v>208</v>
      </c>
      <c r="O565" s="125">
        <v>0.2</v>
      </c>
      <c r="P565" s="36" t="s">
        <v>1744</v>
      </c>
      <c r="Q565" s="36" t="s">
        <v>131</v>
      </c>
      <c r="R565" s="36" t="s">
        <v>3919</v>
      </c>
      <c r="S565" s="36" t="s">
        <v>2087</v>
      </c>
      <c r="T565" s="108">
        <v>127282200000</v>
      </c>
      <c r="U565" s="108">
        <v>2127075343.96</v>
      </c>
      <c r="V565" s="135">
        <v>394496148</v>
      </c>
      <c r="W565" s="135">
        <v>0</v>
      </c>
      <c r="X565" s="80" t="s">
        <v>254</v>
      </c>
      <c r="Y565" s="36" t="s">
        <v>1114</v>
      </c>
      <c r="Z565" s="36" t="s">
        <v>763</v>
      </c>
      <c r="AA565" s="36" t="s">
        <v>763</v>
      </c>
      <c r="AB565" s="36" t="s">
        <v>100</v>
      </c>
      <c r="AC565" s="36" t="s">
        <v>429</v>
      </c>
      <c r="AD565" s="36" t="s">
        <v>3920</v>
      </c>
      <c r="AE565" s="36" t="s">
        <v>3921</v>
      </c>
      <c r="AF565" s="36" t="s">
        <v>131</v>
      </c>
      <c r="AG565" s="36" t="s">
        <v>225</v>
      </c>
      <c r="AH565" s="129"/>
      <c r="AI565" s="36" t="s">
        <v>87</v>
      </c>
      <c r="AJ565" s="43" t="s">
        <v>88</v>
      </c>
      <c r="AK565" s="44" t="s">
        <v>76</v>
      </c>
      <c r="AL565" s="44" t="s">
        <v>76</v>
      </c>
      <c r="AM565" s="44" t="s">
        <v>76</v>
      </c>
      <c r="AN565" s="44" t="s">
        <v>76</v>
      </c>
      <c r="AO565" s="44" t="s">
        <v>76</v>
      </c>
      <c r="AP565" s="44" t="s">
        <v>76</v>
      </c>
      <c r="AQ565" s="44" t="s">
        <v>76</v>
      </c>
      <c r="AR565" s="44" t="s">
        <v>76</v>
      </c>
      <c r="AS565" s="44" t="s">
        <v>76</v>
      </c>
      <c r="AT565" s="44" t="s">
        <v>76</v>
      </c>
      <c r="AU565" s="44" t="s">
        <v>76</v>
      </c>
      <c r="AV565" s="44"/>
      <c r="AW565" s="44" t="s">
        <v>76</v>
      </c>
      <c r="AX565" s="44"/>
      <c r="AY565" s="44" t="s">
        <v>76</v>
      </c>
      <c r="AZ565" s="44"/>
      <c r="BA565" s="44" t="s">
        <v>76</v>
      </c>
      <c r="BB565" s="44"/>
      <c r="BC565" s="44" t="s">
        <v>76</v>
      </c>
      <c r="BD565" s="44"/>
      <c r="BE565" s="44" t="s">
        <v>76</v>
      </c>
      <c r="BF565" s="44" t="s">
        <v>76</v>
      </c>
      <c r="BG565" s="44" t="s">
        <v>76</v>
      </c>
      <c r="BH565" s="44" t="s">
        <v>76</v>
      </c>
      <c r="BI565" s="44" t="s">
        <v>76</v>
      </c>
      <c r="BJ565" s="44" t="s">
        <v>76</v>
      </c>
      <c r="BK565" s="44" t="s">
        <v>76</v>
      </c>
      <c r="BL565" s="44" t="s">
        <v>76</v>
      </c>
      <c r="BM565" s="44" t="s">
        <v>76</v>
      </c>
      <c r="BN565" s="244"/>
      <c r="BO565" s="244"/>
      <c r="BP565" s="244"/>
      <c r="BQ565" s="244"/>
    </row>
    <row r="566" spans="1:69" ht="154.5" customHeight="1">
      <c r="A566" s="36"/>
      <c r="B566" s="36" t="s">
        <v>84</v>
      </c>
      <c r="C566" s="80" t="s">
        <v>846</v>
      </c>
      <c r="D566" s="80" t="s">
        <v>1078</v>
      </c>
      <c r="E566" s="109" t="s">
        <v>3922</v>
      </c>
      <c r="F566" s="42">
        <v>2016</v>
      </c>
      <c r="G566" s="146">
        <v>42425</v>
      </c>
      <c r="H566" s="42" t="s">
        <v>3923</v>
      </c>
      <c r="I566" s="36" t="s">
        <v>3924</v>
      </c>
      <c r="J566" s="36" t="s">
        <v>3925</v>
      </c>
      <c r="K566" s="42" t="s">
        <v>389</v>
      </c>
      <c r="L566" s="36" t="s">
        <v>141</v>
      </c>
      <c r="M566" s="129">
        <v>42391</v>
      </c>
      <c r="N566" s="85" t="s">
        <v>339</v>
      </c>
      <c r="O566" s="85" t="s">
        <v>76</v>
      </c>
      <c r="P566" s="36" t="s">
        <v>1257</v>
      </c>
      <c r="Q566" s="36" t="s">
        <v>131</v>
      </c>
      <c r="R566" s="36" t="s">
        <v>3926</v>
      </c>
      <c r="S566" s="36" t="s">
        <v>3927</v>
      </c>
      <c r="T566" s="135">
        <f>71141209+(( (100*8)+(50*1)+(60*3)+(150*1))*828116)</f>
        <v>1048318089</v>
      </c>
      <c r="U566" s="108">
        <v>0</v>
      </c>
      <c r="V566" s="135">
        <v>0</v>
      </c>
      <c r="W566" s="211">
        <v>0</v>
      </c>
      <c r="X566" s="80"/>
      <c r="Y566" s="36" t="s">
        <v>1011</v>
      </c>
      <c r="Z566" s="36" t="s">
        <v>925</v>
      </c>
      <c r="AA566" s="36" t="s">
        <v>1115</v>
      </c>
      <c r="AB566" s="36" t="s">
        <v>109</v>
      </c>
      <c r="AC566" s="36" t="s">
        <v>101</v>
      </c>
      <c r="AD566" s="36" t="s">
        <v>1294</v>
      </c>
      <c r="AE566" s="36" t="s">
        <v>1117</v>
      </c>
      <c r="AF566" s="36" t="s">
        <v>131</v>
      </c>
      <c r="AG566" s="36" t="s">
        <v>112</v>
      </c>
      <c r="AH566" s="129">
        <v>44019</v>
      </c>
      <c r="AI566" s="36" t="s">
        <v>547</v>
      </c>
      <c r="AJ566" s="43"/>
      <c r="AK566" s="44">
        <v>88077204</v>
      </c>
      <c r="AL566" s="43" t="s">
        <v>76</v>
      </c>
      <c r="AM566" s="36" t="s">
        <v>1106</v>
      </c>
      <c r="AN566" s="36" t="s">
        <v>3928</v>
      </c>
      <c r="AO566" s="36" t="s">
        <v>2469</v>
      </c>
      <c r="AP566" s="143"/>
      <c r="AQ566" s="143">
        <v>44183</v>
      </c>
      <c r="AR566" s="36" t="s">
        <v>131</v>
      </c>
      <c r="AS566" s="43">
        <v>88077204</v>
      </c>
      <c r="AT566" s="36" t="s">
        <v>421</v>
      </c>
      <c r="AU566" s="44"/>
      <c r="AV566" s="44"/>
      <c r="AW566" s="36" t="s">
        <v>3929</v>
      </c>
      <c r="AX566" s="36"/>
      <c r="AY566" s="36"/>
      <c r="AZ566" s="36"/>
      <c r="BA566" s="143">
        <v>44215</v>
      </c>
      <c r="BB566" s="143"/>
      <c r="BC566" s="36" t="s">
        <v>3930</v>
      </c>
      <c r="BD566" s="36"/>
      <c r="BE566" s="36" t="s">
        <v>3931</v>
      </c>
      <c r="BF566" s="36" t="s">
        <v>1306</v>
      </c>
      <c r="BG566" s="36" t="s">
        <v>3932</v>
      </c>
      <c r="BH566" s="43">
        <v>88077204</v>
      </c>
      <c r="BI566" s="209">
        <v>0</v>
      </c>
      <c r="BJ566" s="43">
        <v>88077204</v>
      </c>
      <c r="BK566" s="143">
        <v>44315</v>
      </c>
      <c r="BL566" s="143">
        <v>44437</v>
      </c>
      <c r="BM566" s="143">
        <v>44315</v>
      </c>
      <c r="BN566" s="244"/>
      <c r="BO566" s="244"/>
      <c r="BP566" s="244"/>
      <c r="BQ566" s="244"/>
    </row>
    <row r="567" spans="1:69" ht="154.5" customHeight="1">
      <c r="A567" s="36"/>
      <c r="B567" s="36" t="s">
        <v>84</v>
      </c>
      <c r="C567" s="80" t="s">
        <v>846</v>
      </c>
      <c r="D567" s="80" t="s">
        <v>1078</v>
      </c>
      <c r="E567" s="109" t="s">
        <v>3933</v>
      </c>
      <c r="F567" s="42">
        <v>2015</v>
      </c>
      <c r="G567" s="146">
        <v>42256</v>
      </c>
      <c r="H567" s="42" t="s">
        <v>3934</v>
      </c>
      <c r="I567" s="36" t="s">
        <v>1120</v>
      </c>
      <c r="J567" s="36" t="s">
        <v>76</v>
      </c>
      <c r="K567" s="42" t="s">
        <v>74</v>
      </c>
      <c r="L567" s="36" t="s">
        <v>141</v>
      </c>
      <c r="M567" s="129">
        <v>42255</v>
      </c>
      <c r="N567" s="85" t="s">
        <v>339</v>
      </c>
      <c r="O567" s="85" t="s">
        <v>76</v>
      </c>
      <c r="P567" s="36" t="s">
        <v>1331</v>
      </c>
      <c r="Q567" s="36" t="s">
        <v>131</v>
      </c>
      <c r="R567" s="36" t="s">
        <v>3935</v>
      </c>
      <c r="S567" s="36" t="s">
        <v>1527</v>
      </c>
      <c r="T567" s="135">
        <v>0</v>
      </c>
      <c r="U567" s="108">
        <v>0</v>
      </c>
      <c r="V567" s="135">
        <v>0</v>
      </c>
      <c r="W567" s="135">
        <v>0</v>
      </c>
      <c r="X567" s="80"/>
      <c r="Y567" s="36" t="s">
        <v>1011</v>
      </c>
      <c r="Z567" s="36" t="s">
        <v>763</v>
      </c>
      <c r="AA567" s="36" t="s">
        <v>1144</v>
      </c>
      <c r="AB567" s="36" t="s">
        <v>1463</v>
      </c>
      <c r="AC567" s="36" t="s">
        <v>429</v>
      </c>
      <c r="AD567" s="36" t="s">
        <v>3936</v>
      </c>
      <c r="AE567" s="36" t="s">
        <v>3937</v>
      </c>
      <c r="AF567" s="36" t="s">
        <v>131</v>
      </c>
      <c r="AG567" s="36" t="s">
        <v>112</v>
      </c>
      <c r="AH567" s="129">
        <v>43238</v>
      </c>
      <c r="AI567" s="36" t="s">
        <v>547</v>
      </c>
      <c r="AJ567" s="43" t="s">
        <v>84</v>
      </c>
      <c r="AK567" s="44" t="s">
        <v>76</v>
      </c>
      <c r="AL567" s="43" t="s">
        <v>76</v>
      </c>
      <c r="AM567" s="36" t="s">
        <v>132</v>
      </c>
      <c r="AN567" s="36" t="s">
        <v>3938</v>
      </c>
      <c r="AO567" s="36" t="s">
        <v>1314</v>
      </c>
      <c r="AP567" s="143"/>
      <c r="AQ567" s="143" t="s">
        <v>76</v>
      </c>
      <c r="AR567" s="36"/>
      <c r="AS567" s="143" t="s">
        <v>76</v>
      </c>
      <c r="AT567" s="143" t="s">
        <v>76</v>
      </c>
      <c r="AU567" s="143" t="s">
        <v>76</v>
      </c>
      <c r="AV567" s="143"/>
      <c r="AW567" s="143" t="s">
        <v>76</v>
      </c>
      <c r="AX567" s="143"/>
      <c r="AY567" s="143" t="s">
        <v>76</v>
      </c>
      <c r="AZ567" s="143"/>
      <c r="BA567" s="143" t="s">
        <v>76</v>
      </c>
      <c r="BB567" s="143"/>
      <c r="BC567" s="143" t="s">
        <v>76</v>
      </c>
      <c r="BD567" s="143"/>
      <c r="BE567" s="143" t="s">
        <v>76</v>
      </c>
      <c r="BF567" s="143" t="s">
        <v>76</v>
      </c>
      <c r="BG567" s="143" t="s">
        <v>76</v>
      </c>
      <c r="BH567" s="143" t="s">
        <v>76</v>
      </c>
      <c r="BI567" s="143" t="s">
        <v>76</v>
      </c>
      <c r="BJ567" s="143" t="s">
        <v>76</v>
      </c>
      <c r="BK567" s="143" t="s">
        <v>76</v>
      </c>
      <c r="BL567" s="143" t="s">
        <v>76</v>
      </c>
      <c r="BM567" s="143" t="s">
        <v>76</v>
      </c>
      <c r="BN567" s="244"/>
      <c r="BO567" s="244"/>
      <c r="BP567" s="244"/>
      <c r="BQ567" s="244"/>
    </row>
    <row r="568" spans="1:69" ht="154.5" customHeight="1">
      <c r="A568" s="36"/>
      <c r="B568" s="36" t="s">
        <v>88</v>
      </c>
      <c r="C568" s="80" t="s">
        <v>3939</v>
      </c>
      <c r="D568" s="80" t="s">
        <v>1078</v>
      </c>
      <c r="E568" s="109" t="s">
        <v>3940</v>
      </c>
      <c r="F568" s="42">
        <v>2014</v>
      </c>
      <c r="G568" s="146">
        <v>41992</v>
      </c>
      <c r="H568" s="42" t="s">
        <v>3941</v>
      </c>
      <c r="I568" s="36" t="s">
        <v>3942</v>
      </c>
      <c r="J568" s="36" t="s">
        <v>3943</v>
      </c>
      <c r="K568" s="42" t="s">
        <v>74</v>
      </c>
      <c r="L568" s="36" t="s">
        <v>141</v>
      </c>
      <c r="M568" s="129">
        <v>41991</v>
      </c>
      <c r="N568" s="85" t="s">
        <v>339</v>
      </c>
      <c r="O568" s="85" t="s">
        <v>76</v>
      </c>
      <c r="P568" s="36" t="s">
        <v>1777</v>
      </c>
      <c r="Q568" s="36" t="s">
        <v>131</v>
      </c>
      <c r="R568" s="36" t="s">
        <v>3944</v>
      </c>
      <c r="S568" s="36" t="s">
        <v>3025</v>
      </c>
      <c r="T568" s="135">
        <v>0</v>
      </c>
      <c r="U568" s="108">
        <v>0</v>
      </c>
      <c r="V568" s="135">
        <v>0</v>
      </c>
      <c r="W568" s="211">
        <v>0</v>
      </c>
      <c r="X568" s="80"/>
      <c r="Y568" s="36" t="s">
        <v>1011</v>
      </c>
      <c r="Z568" s="36" t="s">
        <v>1189</v>
      </c>
      <c r="AA568" s="36" t="s">
        <v>1103</v>
      </c>
      <c r="AB568" s="36" t="s">
        <v>109</v>
      </c>
      <c r="AC568" s="36" t="s">
        <v>101</v>
      </c>
      <c r="AD568" s="36" t="s">
        <v>3945</v>
      </c>
      <c r="AE568" s="36" t="s">
        <v>1105</v>
      </c>
      <c r="AF568" s="36" t="s">
        <v>131</v>
      </c>
      <c r="AG568" s="36" t="s">
        <v>112</v>
      </c>
      <c r="AH568" s="129">
        <v>43376</v>
      </c>
      <c r="AI568" s="36" t="s">
        <v>547</v>
      </c>
      <c r="AJ568" s="43" t="s">
        <v>84</v>
      </c>
      <c r="AK568" s="44" t="s">
        <v>76</v>
      </c>
      <c r="AL568" s="44" t="s">
        <v>76</v>
      </c>
      <c r="AM568" s="36" t="s">
        <v>1106</v>
      </c>
      <c r="AN568" s="36" t="s">
        <v>3946</v>
      </c>
      <c r="AO568" s="36" t="s">
        <v>2868</v>
      </c>
      <c r="AP568" s="36" t="s">
        <v>76</v>
      </c>
      <c r="AQ568" s="36" t="s">
        <v>76</v>
      </c>
      <c r="AR568" s="36"/>
      <c r="AS568" s="36" t="s">
        <v>76</v>
      </c>
      <c r="AT568" s="36" t="s">
        <v>76</v>
      </c>
      <c r="AU568" s="36" t="s">
        <v>76</v>
      </c>
      <c r="AV568" s="36"/>
      <c r="AW568" s="36" t="s">
        <v>76</v>
      </c>
      <c r="AX568" s="36"/>
      <c r="AY568" s="36" t="s">
        <v>76</v>
      </c>
      <c r="AZ568" s="36"/>
      <c r="BA568" s="36" t="s">
        <v>76</v>
      </c>
      <c r="BB568" s="36"/>
      <c r="BC568" s="36" t="s">
        <v>76</v>
      </c>
      <c r="BD568" s="36"/>
      <c r="BE568" s="36" t="s">
        <v>76</v>
      </c>
      <c r="BF568" s="36" t="s">
        <v>76</v>
      </c>
      <c r="BG568" s="36" t="s">
        <v>76</v>
      </c>
      <c r="BH568" s="36" t="s">
        <v>76</v>
      </c>
      <c r="BI568" s="36" t="s">
        <v>76</v>
      </c>
      <c r="BJ568" s="36" t="s">
        <v>76</v>
      </c>
      <c r="BK568" s="36" t="s">
        <v>76</v>
      </c>
      <c r="BL568" s="36" t="s">
        <v>76</v>
      </c>
      <c r="BM568" s="36" t="s">
        <v>76</v>
      </c>
      <c r="BN568" s="244"/>
      <c r="BO568" s="244"/>
      <c r="BP568" s="244"/>
      <c r="BQ568" s="244"/>
    </row>
    <row r="569" spans="1:69" ht="154.5" customHeight="1">
      <c r="A569" s="36"/>
      <c r="B569" s="36" t="s">
        <v>84</v>
      </c>
      <c r="C569" s="80" t="s">
        <v>846</v>
      </c>
      <c r="D569" s="80" t="s">
        <v>1078</v>
      </c>
      <c r="E569" s="109" t="s">
        <v>3947</v>
      </c>
      <c r="F569" s="42">
        <v>2015</v>
      </c>
      <c r="G569" s="146">
        <v>42292</v>
      </c>
      <c r="H569" s="42" t="s">
        <v>3948</v>
      </c>
      <c r="I569" s="36" t="s">
        <v>3949</v>
      </c>
      <c r="J569" s="36" t="s">
        <v>76</v>
      </c>
      <c r="K569" s="42" t="s">
        <v>74</v>
      </c>
      <c r="L569" s="36" t="s">
        <v>91</v>
      </c>
      <c r="M569" s="129">
        <v>42292</v>
      </c>
      <c r="N569" s="85" t="s">
        <v>339</v>
      </c>
      <c r="O569" s="85" t="s">
        <v>76</v>
      </c>
      <c r="P569" s="36" t="s">
        <v>1131</v>
      </c>
      <c r="Q569" s="36" t="s">
        <v>131</v>
      </c>
      <c r="R569" s="36" t="s">
        <v>3950</v>
      </c>
      <c r="S569" s="36" t="s">
        <v>1066</v>
      </c>
      <c r="T569" s="135">
        <v>7665254</v>
      </c>
      <c r="U569" s="108">
        <v>0</v>
      </c>
      <c r="V569" s="135">
        <v>0</v>
      </c>
      <c r="W569" s="135">
        <v>0</v>
      </c>
      <c r="X569" s="80"/>
      <c r="Y569" s="36" t="s">
        <v>1114</v>
      </c>
      <c r="Z569" s="36" t="s">
        <v>1334</v>
      </c>
      <c r="AA569" s="36" t="s">
        <v>1334</v>
      </c>
      <c r="AB569" s="36" t="s">
        <v>1463</v>
      </c>
      <c r="AC569" s="36" t="s">
        <v>429</v>
      </c>
      <c r="AD569" s="36" t="s">
        <v>2004</v>
      </c>
      <c r="AE569" s="36" t="s">
        <v>1117</v>
      </c>
      <c r="AF569" s="36" t="s">
        <v>131</v>
      </c>
      <c r="AG569" s="36" t="s">
        <v>112</v>
      </c>
      <c r="AH569" s="129">
        <v>43195</v>
      </c>
      <c r="AI569" s="36" t="s">
        <v>547</v>
      </c>
      <c r="AJ569" s="43" t="s">
        <v>84</v>
      </c>
      <c r="AK569" s="44" t="s">
        <v>76</v>
      </c>
      <c r="AL569" s="44" t="s">
        <v>76</v>
      </c>
      <c r="AM569" s="36" t="s">
        <v>1106</v>
      </c>
      <c r="AN569" s="36" t="s">
        <v>76</v>
      </c>
      <c r="AO569" s="36" t="s">
        <v>76</v>
      </c>
      <c r="AP569" s="36" t="s">
        <v>76</v>
      </c>
      <c r="AQ569" s="36" t="s">
        <v>76</v>
      </c>
      <c r="AR569" s="36" t="s">
        <v>76</v>
      </c>
      <c r="AS569" s="36" t="s">
        <v>76</v>
      </c>
      <c r="AT569" s="36"/>
      <c r="AU569" s="36" t="s">
        <v>76</v>
      </c>
      <c r="AV569" s="36"/>
      <c r="AW569" s="36" t="s">
        <v>76</v>
      </c>
      <c r="AX569" s="36"/>
      <c r="AY569" s="36" t="s">
        <v>76</v>
      </c>
      <c r="AZ569" s="36"/>
      <c r="BA569" s="36" t="s">
        <v>76</v>
      </c>
      <c r="BB569" s="36"/>
      <c r="BC569" s="36" t="s">
        <v>76</v>
      </c>
      <c r="BD569" s="36"/>
      <c r="BE569" s="36" t="s">
        <v>76</v>
      </c>
      <c r="BF569" s="36" t="s">
        <v>76</v>
      </c>
      <c r="BG569" s="36" t="s">
        <v>76</v>
      </c>
      <c r="BH569" s="36" t="s">
        <v>76</v>
      </c>
      <c r="BI569" s="36" t="s">
        <v>76</v>
      </c>
      <c r="BJ569" s="36" t="s">
        <v>76</v>
      </c>
      <c r="BK569" s="36" t="s">
        <v>76</v>
      </c>
      <c r="BL569" s="36" t="s">
        <v>76</v>
      </c>
      <c r="BM569" s="36" t="s">
        <v>76</v>
      </c>
      <c r="BN569" s="244"/>
      <c r="BO569" s="244"/>
      <c r="BP569" s="244"/>
      <c r="BQ569" s="244"/>
    </row>
    <row r="570" spans="1:69" ht="154.5" customHeight="1">
      <c r="A570" s="36"/>
      <c r="B570" s="36" t="s">
        <v>88</v>
      </c>
      <c r="C570" s="80" t="s">
        <v>3951</v>
      </c>
      <c r="D570" s="80" t="s">
        <v>70</v>
      </c>
      <c r="E570" s="109" t="s">
        <v>3952</v>
      </c>
      <c r="F570" s="36">
        <v>2016</v>
      </c>
      <c r="G570" s="129">
        <v>42464</v>
      </c>
      <c r="H570" s="36" t="s">
        <v>3953</v>
      </c>
      <c r="I570" s="36" t="s">
        <v>3954</v>
      </c>
      <c r="J570" s="36" t="s">
        <v>76</v>
      </c>
      <c r="K570" s="42" t="s">
        <v>74</v>
      </c>
      <c r="L570" s="36" t="s">
        <v>91</v>
      </c>
      <c r="M570" s="129">
        <v>42463</v>
      </c>
      <c r="N570" s="85" t="s">
        <v>339</v>
      </c>
      <c r="O570" s="85" t="s">
        <v>76</v>
      </c>
      <c r="P570" s="36" t="s">
        <v>2217</v>
      </c>
      <c r="Q570" s="36" t="s">
        <v>131</v>
      </c>
      <c r="R570" s="36" t="s">
        <v>3955</v>
      </c>
      <c r="S570" s="36" t="s">
        <v>1852</v>
      </c>
      <c r="T570" s="164">
        <v>55156400</v>
      </c>
      <c r="U570" s="209">
        <v>92800000</v>
      </c>
      <c r="V570" s="164">
        <v>0</v>
      </c>
      <c r="W570" s="209">
        <v>79698328</v>
      </c>
      <c r="X570" s="80" t="s">
        <v>818</v>
      </c>
      <c r="Y570" s="36" t="s">
        <v>1011</v>
      </c>
      <c r="Z570" s="36" t="s">
        <v>1334</v>
      </c>
      <c r="AA570" s="36" t="s">
        <v>1189</v>
      </c>
      <c r="AB570" s="36" t="s">
        <v>1463</v>
      </c>
      <c r="AC570" s="36" t="s">
        <v>429</v>
      </c>
      <c r="AD570" s="36" t="s">
        <v>3956</v>
      </c>
      <c r="AE570" s="36" t="s">
        <v>1117</v>
      </c>
      <c r="AF570" s="36" t="s">
        <v>131</v>
      </c>
      <c r="AG570" s="36" t="s">
        <v>225</v>
      </c>
      <c r="AH570" s="129">
        <v>44523</v>
      </c>
      <c r="AI570" s="36" t="s">
        <v>87</v>
      </c>
      <c r="AJ570" s="43" t="s">
        <v>88</v>
      </c>
      <c r="AK570" s="44" t="s">
        <v>76</v>
      </c>
      <c r="AL570" s="44" t="s">
        <v>76</v>
      </c>
      <c r="AM570" s="44" t="s">
        <v>76</v>
      </c>
      <c r="AN570" s="44" t="s">
        <v>76</v>
      </c>
      <c r="AO570" s="44" t="s">
        <v>76</v>
      </c>
      <c r="AP570" s="44" t="s">
        <v>76</v>
      </c>
      <c r="AQ570" s="44" t="s">
        <v>76</v>
      </c>
      <c r="AR570" s="44" t="s">
        <v>76</v>
      </c>
      <c r="AS570" s="44" t="s">
        <v>76</v>
      </c>
      <c r="AT570" s="44" t="s">
        <v>76</v>
      </c>
      <c r="AU570" s="44" t="s">
        <v>76</v>
      </c>
      <c r="AV570" s="44"/>
      <c r="AW570" s="44" t="s">
        <v>76</v>
      </c>
      <c r="AX570" s="44"/>
      <c r="AY570" s="44" t="s">
        <v>76</v>
      </c>
      <c r="AZ570" s="44"/>
      <c r="BA570" s="44" t="s">
        <v>76</v>
      </c>
      <c r="BB570" s="44"/>
      <c r="BC570" s="44" t="s">
        <v>76</v>
      </c>
      <c r="BD570" s="44"/>
      <c r="BE570" s="44" t="s">
        <v>76</v>
      </c>
      <c r="BF570" s="44" t="s">
        <v>76</v>
      </c>
      <c r="BG570" s="44" t="s">
        <v>76</v>
      </c>
      <c r="BH570" s="44" t="s">
        <v>76</v>
      </c>
      <c r="BI570" s="44" t="s">
        <v>76</v>
      </c>
      <c r="BJ570" s="44" t="s">
        <v>76</v>
      </c>
      <c r="BK570" s="44" t="s">
        <v>76</v>
      </c>
      <c r="BL570" s="44" t="s">
        <v>76</v>
      </c>
      <c r="BM570" s="44" t="s">
        <v>76</v>
      </c>
      <c r="BN570" s="244"/>
      <c r="BO570" s="244"/>
      <c r="BP570" s="244"/>
      <c r="BQ570" s="244"/>
    </row>
    <row r="571" spans="1:69" ht="154.5" customHeight="1">
      <c r="A571" s="36"/>
      <c r="B571" s="36" t="s">
        <v>84</v>
      </c>
      <c r="C571" s="80" t="s">
        <v>846</v>
      </c>
      <c r="D571" s="80" t="s">
        <v>1078</v>
      </c>
      <c r="E571" s="109" t="s">
        <v>3957</v>
      </c>
      <c r="F571" s="42">
        <v>2015</v>
      </c>
      <c r="G571" s="146">
        <v>42243</v>
      </c>
      <c r="H571" s="42" t="s">
        <v>3958</v>
      </c>
      <c r="I571" s="36" t="s">
        <v>3874</v>
      </c>
      <c r="J571" s="36" t="s">
        <v>76</v>
      </c>
      <c r="K571" s="42" t="s">
        <v>74</v>
      </c>
      <c r="L571" s="36" t="s">
        <v>91</v>
      </c>
      <c r="M571" s="129">
        <v>42242</v>
      </c>
      <c r="N571" s="85" t="s">
        <v>360</v>
      </c>
      <c r="O571" s="85" t="s">
        <v>76</v>
      </c>
      <c r="P571" s="36" t="s">
        <v>1131</v>
      </c>
      <c r="Q571" s="36" t="s">
        <v>131</v>
      </c>
      <c r="R571" s="36" t="s">
        <v>3959</v>
      </c>
      <c r="S571" s="36" t="s">
        <v>1066</v>
      </c>
      <c r="T571" s="135">
        <v>61231000</v>
      </c>
      <c r="U571" s="108"/>
      <c r="V571" s="135"/>
      <c r="W571" s="135"/>
      <c r="X571" s="80"/>
      <c r="Y571" s="36" t="s">
        <v>1114</v>
      </c>
      <c r="Z571" s="36" t="s">
        <v>925</v>
      </c>
      <c r="AA571" s="36" t="s">
        <v>1144</v>
      </c>
      <c r="AB571" s="36" t="s">
        <v>1463</v>
      </c>
      <c r="AC571" s="36" t="s">
        <v>429</v>
      </c>
      <c r="AD571" s="36" t="s">
        <v>3960</v>
      </c>
      <c r="AE571" s="36" t="s">
        <v>3961</v>
      </c>
      <c r="AF571" s="36" t="s">
        <v>131</v>
      </c>
      <c r="AG571" s="36" t="s">
        <v>112</v>
      </c>
      <c r="AH571" s="129">
        <v>44830</v>
      </c>
      <c r="AI571" s="36" t="s">
        <v>547</v>
      </c>
      <c r="AJ571" s="43" t="s">
        <v>84</v>
      </c>
      <c r="AK571" s="44" t="s">
        <v>76</v>
      </c>
      <c r="AL571" s="43">
        <v>66000000</v>
      </c>
      <c r="AM571" s="36" t="s">
        <v>76</v>
      </c>
      <c r="AN571" s="36" t="s">
        <v>76</v>
      </c>
      <c r="AO571" s="36" t="s">
        <v>3962</v>
      </c>
      <c r="AP571" s="143"/>
      <c r="AQ571" s="143"/>
      <c r="AR571" s="36"/>
      <c r="AS571" s="36"/>
      <c r="AT571" s="36"/>
      <c r="AU571" s="44"/>
      <c r="AV571" s="44"/>
      <c r="AW571" s="36"/>
      <c r="AX571" s="36"/>
      <c r="AY571" s="36"/>
      <c r="AZ571" s="36"/>
      <c r="BA571" s="36"/>
      <c r="BB571" s="36"/>
      <c r="BC571" s="36"/>
      <c r="BD571" s="36"/>
      <c r="BE571" s="36"/>
      <c r="BF571" s="36"/>
      <c r="BG571" s="36"/>
      <c r="BH571" s="36"/>
      <c r="BI571" s="36"/>
      <c r="BJ571" s="36"/>
      <c r="BK571" s="36"/>
      <c r="BL571" s="36"/>
      <c r="BM571" s="36"/>
      <c r="BN571" s="244"/>
      <c r="BO571" s="244"/>
      <c r="BP571" s="244"/>
      <c r="BQ571" s="244"/>
    </row>
    <row r="572" spans="1:69" ht="154.5" customHeight="1">
      <c r="A572" s="36"/>
      <c r="B572" s="36" t="s">
        <v>84</v>
      </c>
      <c r="C572" s="80" t="s">
        <v>846</v>
      </c>
      <c r="D572" s="80" t="s">
        <v>1078</v>
      </c>
      <c r="E572" s="109" t="s">
        <v>3963</v>
      </c>
      <c r="F572" s="42">
        <v>2015</v>
      </c>
      <c r="G572" s="146">
        <v>42222</v>
      </c>
      <c r="H572" s="42" t="s">
        <v>3964</v>
      </c>
      <c r="I572" s="36" t="s">
        <v>119</v>
      </c>
      <c r="J572" s="36" t="s">
        <v>76</v>
      </c>
      <c r="K572" s="42" t="s">
        <v>74</v>
      </c>
      <c r="L572" s="36" t="s">
        <v>3965</v>
      </c>
      <c r="M572" s="129">
        <v>42219</v>
      </c>
      <c r="N572" s="85" t="s">
        <v>339</v>
      </c>
      <c r="O572" s="85" t="s">
        <v>76</v>
      </c>
      <c r="P572" s="36" t="s">
        <v>1186</v>
      </c>
      <c r="Q572" s="36" t="s">
        <v>131</v>
      </c>
      <c r="R572" s="36" t="s">
        <v>3966</v>
      </c>
      <c r="S572" s="36" t="s">
        <v>1570</v>
      </c>
      <c r="T572" s="135">
        <v>106411032</v>
      </c>
      <c r="U572" s="108">
        <v>0</v>
      </c>
      <c r="V572" s="135">
        <v>0</v>
      </c>
      <c r="W572" s="211">
        <v>0</v>
      </c>
      <c r="X572" s="80"/>
      <c r="Y572" s="36" t="s">
        <v>1011</v>
      </c>
      <c r="Z572" s="36" t="s">
        <v>1341</v>
      </c>
      <c r="AA572" s="36" t="s">
        <v>1102</v>
      </c>
      <c r="AB572" s="36" t="s">
        <v>109</v>
      </c>
      <c r="AC572" s="36" t="s">
        <v>101</v>
      </c>
      <c r="AD572" s="36" t="s">
        <v>2587</v>
      </c>
      <c r="AE572" s="36" t="s">
        <v>1117</v>
      </c>
      <c r="AF572" s="36" t="s">
        <v>131</v>
      </c>
      <c r="AG572" s="36" t="s">
        <v>112</v>
      </c>
      <c r="AH572" s="129">
        <v>44270</v>
      </c>
      <c r="AI572" s="36" t="s">
        <v>547</v>
      </c>
      <c r="AJ572" s="43"/>
      <c r="AK572" s="44">
        <v>5284811</v>
      </c>
      <c r="AL572" s="43" t="s">
        <v>76</v>
      </c>
      <c r="AM572" s="36" t="s">
        <v>1106</v>
      </c>
      <c r="AN572" s="36" t="s">
        <v>3967</v>
      </c>
      <c r="AO572" s="36" t="s">
        <v>2469</v>
      </c>
      <c r="AP572" s="143"/>
      <c r="AQ572" s="143">
        <v>44496</v>
      </c>
      <c r="AR572" s="36" t="s">
        <v>131</v>
      </c>
      <c r="AS572" s="208">
        <v>5284811</v>
      </c>
      <c r="AT572" s="36"/>
      <c r="AU572" s="224">
        <v>105696</v>
      </c>
      <c r="AV572" s="224"/>
      <c r="AW572" s="36">
        <v>2021003319</v>
      </c>
      <c r="AX572" s="36"/>
      <c r="AY572" s="36"/>
      <c r="AZ572" s="36"/>
      <c r="BA572" s="36"/>
      <c r="BB572" s="36"/>
      <c r="BC572" s="36" t="s">
        <v>3968</v>
      </c>
      <c r="BD572" s="36"/>
      <c r="BE572" s="36" t="s">
        <v>3969</v>
      </c>
      <c r="BF572" s="36" t="s">
        <v>1306</v>
      </c>
      <c r="BG572" s="36" t="s">
        <v>3970</v>
      </c>
      <c r="BH572" s="208">
        <v>5390507</v>
      </c>
      <c r="BI572" s="209">
        <v>0</v>
      </c>
      <c r="BJ572" s="208">
        <v>5390507</v>
      </c>
      <c r="BK572" s="143">
        <v>44533</v>
      </c>
      <c r="BL572" s="143">
        <v>44652</v>
      </c>
      <c r="BM572" s="143">
        <v>44644</v>
      </c>
      <c r="BN572" s="244"/>
      <c r="BO572" s="244"/>
      <c r="BP572" s="244"/>
      <c r="BQ572" s="244"/>
    </row>
    <row r="573" spans="1:69" ht="154.5" customHeight="1">
      <c r="A573" s="36"/>
      <c r="B573" s="36" t="s">
        <v>88</v>
      </c>
      <c r="C573" s="80" t="s">
        <v>3971</v>
      </c>
      <c r="D573" s="80" t="s">
        <v>1078</v>
      </c>
      <c r="E573" s="109" t="s">
        <v>3972</v>
      </c>
      <c r="F573" s="42">
        <v>2015</v>
      </c>
      <c r="G573" s="146">
        <v>42235</v>
      </c>
      <c r="H573" s="42" t="s">
        <v>3973</v>
      </c>
      <c r="I573" s="36" t="s">
        <v>3225</v>
      </c>
      <c r="J573" s="36" t="s">
        <v>3974</v>
      </c>
      <c r="K573" s="42" t="s">
        <v>74</v>
      </c>
      <c r="L573" s="36" t="s">
        <v>3965</v>
      </c>
      <c r="M573" s="129">
        <v>42234</v>
      </c>
      <c r="N573" s="85" t="s">
        <v>339</v>
      </c>
      <c r="O573" s="125">
        <v>1</v>
      </c>
      <c r="P573" s="36" t="s">
        <v>1506</v>
      </c>
      <c r="Q573" s="36" t="s">
        <v>131</v>
      </c>
      <c r="R573" s="36" t="s">
        <v>3975</v>
      </c>
      <c r="S573" s="36" t="s">
        <v>2087</v>
      </c>
      <c r="T573" s="135">
        <v>258816422</v>
      </c>
      <c r="U573" s="108">
        <v>465720273.27999997</v>
      </c>
      <c r="V573" s="135">
        <v>0</v>
      </c>
      <c r="W573" s="108">
        <v>25520000</v>
      </c>
      <c r="X573" s="80" t="s">
        <v>254</v>
      </c>
      <c r="Y573" s="36" t="s">
        <v>1011</v>
      </c>
      <c r="Z573" s="36" t="s">
        <v>1163</v>
      </c>
      <c r="AA573" s="36" t="s">
        <v>1133</v>
      </c>
      <c r="AB573" s="36" t="s">
        <v>109</v>
      </c>
      <c r="AC573" s="36" t="s">
        <v>101</v>
      </c>
      <c r="AD573" s="36" t="s">
        <v>2759</v>
      </c>
      <c r="AE573" s="36" t="s">
        <v>2957</v>
      </c>
      <c r="AF573" s="36" t="s">
        <v>131</v>
      </c>
      <c r="AG573" s="36" t="s">
        <v>112</v>
      </c>
      <c r="AH573" s="129">
        <v>44235</v>
      </c>
      <c r="AI573" s="36" t="s">
        <v>621</v>
      </c>
      <c r="AJ573" s="43" t="s">
        <v>88</v>
      </c>
      <c r="AK573" s="44">
        <v>25520000</v>
      </c>
      <c r="AL573" s="43" t="s">
        <v>76</v>
      </c>
      <c r="AM573" s="43" t="s">
        <v>76</v>
      </c>
      <c r="AN573" s="43" t="s">
        <v>76</v>
      </c>
      <c r="AO573" s="43" t="s">
        <v>76</v>
      </c>
      <c r="AP573" s="43" t="s">
        <v>76</v>
      </c>
      <c r="AQ573" s="43" t="s">
        <v>76</v>
      </c>
      <c r="AR573" s="43" t="s">
        <v>76</v>
      </c>
      <c r="AS573" s="43" t="s">
        <v>76</v>
      </c>
      <c r="AT573" s="43" t="s">
        <v>76</v>
      </c>
      <c r="AU573" s="43" t="s">
        <v>76</v>
      </c>
      <c r="AV573" s="43"/>
      <c r="AW573" s="43" t="s">
        <v>76</v>
      </c>
      <c r="AX573" s="43"/>
      <c r="AY573" s="43" t="s">
        <v>76</v>
      </c>
      <c r="AZ573" s="43"/>
      <c r="BA573" s="43" t="s">
        <v>76</v>
      </c>
      <c r="BB573" s="43"/>
      <c r="BC573" s="43" t="s">
        <v>76</v>
      </c>
      <c r="BD573" s="43"/>
      <c r="BE573" s="43" t="s">
        <v>76</v>
      </c>
      <c r="BF573" s="43" t="s">
        <v>76</v>
      </c>
      <c r="BG573" s="43" t="s">
        <v>76</v>
      </c>
      <c r="BH573" s="43" t="s">
        <v>76</v>
      </c>
      <c r="BI573" s="43" t="s">
        <v>76</v>
      </c>
      <c r="BJ573" s="43" t="s">
        <v>76</v>
      </c>
      <c r="BK573" s="43" t="s">
        <v>76</v>
      </c>
      <c r="BL573" s="43" t="s">
        <v>76</v>
      </c>
      <c r="BM573" s="43" t="s">
        <v>76</v>
      </c>
      <c r="BN573" s="244"/>
      <c r="BO573" s="244"/>
      <c r="BP573" s="244"/>
      <c r="BQ573" s="244"/>
    </row>
    <row r="574" spans="1:69" ht="154.5" customHeight="1">
      <c r="A574" s="36"/>
      <c r="B574" s="36" t="s">
        <v>88</v>
      </c>
      <c r="C574" s="80" t="s">
        <v>3976</v>
      </c>
      <c r="D574" s="80" t="s">
        <v>1078</v>
      </c>
      <c r="E574" s="109" t="s">
        <v>3977</v>
      </c>
      <c r="F574" s="42">
        <v>2015</v>
      </c>
      <c r="G574" s="146">
        <v>42216</v>
      </c>
      <c r="H574" s="42" t="s">
        <v>3978</v>
      </c>
      <c r="I574" s="36" t="s">
        <v>3979</v>
      </c>
      <c r="J574" s="36" t="s">
        <v>76</v>
      </c>
      <c r="K574" s="42" t="s">
        <v>74</v>
      </c>
      <c r="L574" s="36" t="s">
        <v>91</v>
      </c>
      <c r="M574" s="129">
        <v>42236</v>
      </c>
      <c r="N574" s="85" t="s">
        <v>339</v>
      </c>
      <c r="O574" s="85" t="s">
        <v>76</v>
      </c>
      <c r="P574" s="36" t="s">
        <v>1506</v>
      </c>
      <c r="Q574" s="36" t="s">
        <v>131</v>
      </c>
      <c r="R574" s="36" t="s">
        <v>3980</v>
      </c>
      <c r="S574" s="36" t="s">
        <v>1674</v>
      </c>
      <c r="T574" s="135">
        <v>21740218</v>
      </c>
      <c r="U574" s="108">
        <v>0</v>
      </c>
      <c r="V574" s="135">
        <v>0</v>
      </c>
      <c r="W574" s="211">
        <v>0</v>
      </c>
      <c r="X574" s="80" t="s">
        <v>1366</v>
      </c>
      <c r="Y574" s="36" t="s">
        <v>1011</v>
      </c>
      <c r="Z574" s="36" t="s">
        <v>1334</v>
      </c>
      <c r="AA574" s="36" t="s">
        <v>1133</v>
      </c>
      <c r="AB574" s="36" t="s">
        <v>1367</v>
      </c>
      <c r="AC574" s="36" t="s">
        <v>1528</v>
      </c>
      <c r="AD574" s="36" t="s">
        <v>3981</v>
      </c>
      <c r="AE574" s="36" t="s">
        <v>3982</v>
      </c>
      <c r="AF574" s="36" t="s">
        <v>131</v>
      </c>
      <c r="AG574" s="36" t="s">
        <v>112</v>
      </c>
      <c r="AH574" s="129">
        <v>44771</v>
      </c>
      <c r="AI574" s="36" t="s">
        <v>547</v>
      </c>
      <c r="AJ574" s="43" t="s">
        <v>84</v>
      </c>
      <c r="AK574" s="44" t="s">
        <v>76</v>
      </c>
      <c r="AL574" s="43" t="s">
        <v>132</v>
      </c>
      <c r="AM574" s="36" t="s">
        <v>132</v>
      </c>
      <c r="AN574" s="36"/>
      <c r="AO574" s="36"/>
      <c r="AP574" s="143"/>
      <c r="AQ574" s="143"/>
      <c r="AR574" s="36"/>
      <c r="AS574" s="36" t="s">
        <v>76</v>
      </c>
      <c r="AT574" s="36" t="s">
        <v>132</v>
      </c>
      <c r="AU574" s="44"/>
      <c r="AV574" s="44"/>
      <c r="AW574" s="36"/>
      <c r="AX574" s="36"/>
      <c r="AY574" s="36"/>
      <c r="AZ574" s="36"/>
      <c r="BA574" s="36"/>
      <c r="BB574" s="36"/>
      <c r="BC574" s="36"/>
      <c r="BD574" s="36"/>
      <c r="BE574" s="36"/>
      <c r="BF574" s="36"/>
      <c r="BG574" s="36"/>
      <c r="BH574" s="36"/>
      <c r="BI574" s="36"/>
      <c r="BJ574" s="36"/>
      <c r="BK574" s="36"/>
      <c r="BL574" s="36"/>
      <c r="BM574" s="36"/>
      <c r="BN574" s="244"/>
      <c r="BO574" s="244"/>
      <c r="BP574" s="244"/>
      <c r="BQ574" s="244"/>
    </row>
    <row r="575" spans="1:69" ht="154.5" customHeight="1">
      <c r="A575" s="36"/>
      <c r="B575" s="36" t="s">
        <v>88</v>
      </c>
      <c r="C575" s="80" t="s">
        <v>3983</v>
      </c>
      <c r="D575" s="80" t="s">
        <v>1078</v>
      </c>
      <c r="E575" s="109" t="s">
        <v>3984</v>
      </c>
      <c r="F575" s="42">
        <v>2016</v>
      </c>
      <c r="G575" s="146">
        <v>42490</v>
      </c>
      <c r="H575" s="42" t="s">
        <v>3985</v>
      </c>
      <c r="I575" s="36" t="s">
        <v>3986</v>
      </c>
      <c r="J575" s="36" t="s">
        <v>76</v>
      </c>
      <c r="K575" s="42" t="s">
        <v>74</v>
      </c>
      <c r="L575" s="36" t="s">
        <v>91</v>
      </c>
      <c r="M575" s="129">
        <v>42402</v>
      </c>
      <c r="N575" s="85" t="s">
        <v>339</v>
      </c>
      <c r="O575" s="85" t="s">
        <v>76</v>
      </c>
      <c r="P575" s="36" t="s">
        <v>1506</v>
      </c>
      <c r="Q575" s="36" t="s">
        <v>131</v>
      </c>
      <c r="R575" s="36" t="s">
        <v>3987</v>
      </c>
      <c r="S575" s="36" t="s">
        <v>1382</v>
      </c>
      <c r="T575" s="135">
        <f>110*689454</f>
        <v>75839940</v>
      </c>
      <c r="U575" s="108">
        <v>0</v>
      </c>
      <c r="V575" s="135">
        <v>0</v>
      </c>
      <c r="W575" s="135">
        <v>0</v>
      </c>
      <c r="X575" s="80"/>
      <c r="Y575" s="36" t="s">
        <v>1011</v>
      </c>
      <c r="Z575" s="36" t="s">
        <v>1334</v>
      </c>
      <c r="AA575" s="36" t="s">
        <v>1102</v>
      </c>
      <c r="AB575" s="36" t="s">
        <v>1463</v>
      </c>
      <c r="AC575" s="36" t="s">
        <v>429</v>
      </c>
      <c r="AD575" s="36" t="s">
        <v>2655</v>
      </c>
      <c r="AE575" s="36" t="s">
        <v>1117</v>
      </c>
      <c r="AF575" s="36" t="s">
        <v>131</v>
      </c>
      <c r="AG575" s="36" t="s">
        <v>112</v>
      </c>
      <c r="AH575" s="129">
        <v>43689</v>
      </c>
      <c r="AI575" s="36" t="s">
        <v>547</v>
      </c>
      <c r="AJ575" s="43" t="s">
        <v>84</v>
      </c>
      <c r="AK575" s="209">
        <v>4132730</v>
      </c>
      <c r="AL575" s="43" t="s">
        <v>76</v>
      </c>
      <c r="AM575" s="36" t="s">
        <v>1106</v>
      </c>
      <c r="AN575" s="36" t="s">
        <v>3988</v>
      </c>
      <c r="AO575" s="36" t="s">
        <v>2469</v>
      </c>
      <c r="AP575" s="143">
        <v>44136</v>
      </c>
      <c r="AQ575" s="143">
        <v>43963</v>
      </c>
      <c r="AR575" s="36" t="s">
        <v>131</v>
      </c>
      <c r="AS575" s="209">
        <v>4132730</v>
      </c>
      <c r="AT575" s="36" t="s">
        <v>76</v>
      </c>
      <c r="AU575" s="44">
        <v>454263</v>
      </c>
      <c r="AV575" s="44" t="s">
        <v>3989</v>
      </c>
      <c r="AW575" s="36">
        <v>2020000857</v>
      </c>
      <c r="AX575" s="36" t="s">
        <v>3990</v>
      </c>
      <c r="AY575" s="36" t="s">
        <v>3991</v>
      </c>
      <c r="AZ575" s="36" t="s">
        <v>3992</v>
      </c>
      <c r="BA575" s="89">
        <v>43980</v>
      </c>
      <c r="BB575" s="36" t="s">
        <v>3993</v>
      </c>
      <c r="BC575" s="36">
        <v>2020003563</v>
      </c>
      <c r="BD575" s="36" t="s">
        <v>3994</v>
      </c>
      <c r="BE575" s="36">
        <v>2020004580</v>
      </c>
      <c r="BF575" s="36" t="s">
        <v>1306</v>
      </c>
      <c r="BG575" s="36" t="s">
        <v>3986</v>
      </c>
      <c r="BH575" s="209">
        <v>4586993</v>
      </c>
      <c r="BI575" s="36"/>
      <c r="BJ575" s="209">
        <v>4132730</v>
      </c>
      <c r="BK575" s="245">
        <v>43983</v>
      </c>
      <c r="BL575" s="246">
        <v>44105</v>
      </c>
      <c r="BM575" s="36"/>
      <c r="BN575" s="244"/>
      <c r="BO575" s="244"/>
      <c r="BP575" s="244"/>
      <c r="BQ575" s="244"/>
    </row>
    <row r="576" spans="1:69" ht="154.5" customHeight="1">
      <c r="A576" s="36"/>
      <c r="B576" s="36" t="s">
        <v>88</v>
      </c>
      <c r="C576" s="80" t="s">
        <v>3995</v>
      </c>
      <c r="D576" s="80" t="s">
        <v>70</v>
      </c>
      <c r="E576" s="109" t="s">
        <v>3996</v>
      </c>
      <c r="F576" s="36">
        <v>2023</v>
      </c>
      <c r="G576" s="129">
        <v>45261</v>
      </c>
      <c r="H576" s="42" t="s">
        <v>3997</v>
      </c>
      <c r="I576" s="42" t="s">
        <v>3998</v>
      </c>
      <c r="J576" s="80" t="s">
        <v>76</v>
      </c>
      <c r="K576" s="42" t="s">
        <v>74</v>
      </c>
      <c r="L576" s="36" t="s">
        <v>3999</v>
      </c>
      <c r="M576" s="129">
        <v>45254</v>
      </c>
      <c r="N576" s="85" t="s">
        <v>360</v>
      </c>
      <c r="O576" s="184" t="s">
        <v>76</v>
      </c>
      <c r="P576" s="36" t="s">
        <v>1292</v>
      </c>
      <c r="Q576" s="36" t="s">
        <v>131</v>
      </c>
      <c r="R576" s="36" t="s">
        <v>4000</v>
      </c>
      <c r="S576" s="36" t="s">
        <v>4001</v>
      </c>
      <c r="T576" s="135">
        <v>745114891</v>
      </c>
      <c r="U576" s="108">
        <v>745114891</v>
      </c>
      <c r="V576" s="135">
        <v>717283819</v>
      </c>
      <c r="W576" s="135">
        <v>0</v>
      </c>
      <c r="X576" s="80" t="s">
        <v>254</v>
      </c>
      <c r="Y576" s="36" t="s">
        <v>819</v>
      </c>
      <c r="Z576" s="36" t="s">
        <v>1163</v>
      </c>
      <c r="AA576" s="36" t="s">
        <v>1163</v>
      </c>
      <c r="AB576" s="36" t="s">
        <v>130</v>
      </c>
      <c r="AC576" s="36" t="s">
        <v>95</v>
      </c>
      <c r="AD576" s="36" t="s">
        <v>4002</v>
      </c>
      <c r="AE576" s="36" t="s">
        <v>1117</v>
      </c>
      <c r="AF576" s="42" t="s">
        <v>131</v>
      </c>
      <c r="AG576" s="36" t="s">
        <v>300</v>
      </c>
      <c r="AH576" s="129"/>
      <c r="AI576" s="36" t="s">
        <v>87</v>
      </c>
      <c r="AJ576" s="43" t="s">
        <v>133</v>
      </c>
      <c r="AK576" s="44" t="s">
        <v>76</v>
      </c>
      <c r="AL576" s="44" t="s">
        <v>76</v>
      </c>
      <c r="AM576" s="44" t="s">
        <v>76</v>
      </c>
      <c r="AN576" s="44" t="s">
        <v>76</v>
      </c>
      <c r="AO576" s="44" t="s">
        <v>76</v>
      </c>
      <c r="AP576" s="44" t="s">
        <v>76</v>
      </c>
      <c r="AQ576" s="44"/>
      <c r="AR576" s="44"/>
      <c r="AS576" s="44"/>
      <c r="AT576" s="44"/>
      <c r="AU576" s="44"/>
      <c r="AV576" s="44"/>
      <c r="AW576" s="44"/>
      <c r="AX576" s="44"/>
      <c r="AY576" s="44"/>
      <c r="AZ576" s="44"/>
      <c r="BA576" s="44"/>
      <c r="BB576" s="44"/>
      <c r="BC576" s="44"/>
      <c r="BD576" s="44"/>
      <c r="BE576" s="44"/>
      <c r="BF576" s="44"/>
      <c r="BG576" s="44"/>
      <c r="BH576" s="44"/>
      <c r="BI576" s="44"/>
      <c r="BJ576" s="44"/>
      <c r="BK576" s="44"/>
      <c r="BL576" s="44"/>
      <c r="BM576" s="44"/>
      <c r="BN576" s="44"/>
      <c r="BO576" s="44"/>
      <c r="BP576" s="36"/>
      <c r="BQ576" s="36"/>
    </row>
    <row r="577" spans="1:69" ht="154.5" customHeight="1">
      <c r="A577" s="36"/>
      <c r="B577" s="36" t="s">
        <v>84</v>
      </c>
      <c r="C577" s="80" t="s">
        <v>846</v>
      </c>
      <c r="D577" s="80" t="s">
        <v>1078</v>
      </c>
      <c r="E577" s="109" t="s">
        <v>4003</v>
      </c>
      <c r="F577" s="42">
        <v>2015</v>
      </c>
      <c r="G577" s="146">
        <v>42335</v>
      </c>
      <c r="H577" s="42" t="s">
        <v>4004</v>
      </c>
      <c r="I577" s="36" t="s">
        <v>4005</v>
      </c>
      <c r="J577" s="36" t="s">
        <v>76</v>
      </c>
      <c r="K577" s="42" t="s">
        <v>74</v>
      </c>
      <c r="L577" s="36" t="s">
        <v>3965</v>
      </c>
      <c r="M577" s="129">
        <v>42334</v>
      </c>
      <c r="N577" s="85" t="s">
        <v>208</v>
      </c>
      <c r="O577" s="85" t="s">
        <v>76</v>
      </c>
      <c r="P577" s="36" t="s">
        <v>1151</v>
      </c>
      <c r="Q577" s="36" t="s">
        <v>131</v>
      </c>
      <c r="R577" s="36" t="s">
        <v>4006</v>
      </c>
      <c r="S577" s="36" t="s">
        <v>4007</v>
      </c>
      <c r="T577" s="135">
        <v>104435000</v>
      </c>
      <c r="U577" s="108">
        <v>0</v>
      </c>
      <c r="V577" s="135">
        <v>0</v>
      </c>
      <c r="W577" s="211">
        <v>0</v>
      </c>
      <c r="X577" s="80"/>
      <c r="Y577" s="36" t="s">
        <v>1114</v>
      </c>
      <c r="Z577" s="36" t="s">
        <v>1163</v>
      </c>
      <c r="AA577" s="36" t="s">
        <v>1163</v>
      </c>
      <c r="AB577" s="36" t="s">
        <v>1367</v>
      </c>
      <c r="AC577" s="36" t="s">
        <v>1528</v>
      </c>
      <c r="AD577" s="36" t="s">
        <v>4008</v>
      </c>
      <c r="AE577" s="36" t="s">
        <v>1117</v>
      </c>
      <c r="AF577" s="36" t="s">
        <v>131</v>
      </c>
      <c r="AG577" s="36" t="s">
        <v>225</v>
      </c>
      <c r="AH577" s="129">
        <v>43340</v>
      </c>
      <c r="AI577" s="36" t="s">
        <v>547</v>
      </c>
      <c r="AJ577" s="43" t="s">
        <v>84</v>
      </c>
      <c r="AK577" s="44" t="s">
        <v>76</v>
      </c>
      <c r="AL577" s="43" t="s">
        <v>76</v>
      </c>
      <c r="AM577" s="36" t="s">
        <v>76</v>
      </c>
      <c r="AN577" s="36" t="s">
        <v>76</v>
      </c>
      <c r="AO577" s="36" t="s">
        <v>76</v>
      </c>
      <c r="AP577" s="143" t="s">
        <v>76</v>
      </c>
      <c r="AQ577" s="143" t="s">
        <v>76</v>
      </c>
      <c r="AR577" s="36"/>
      <c r="AS577" s="36" t="s">
        <v>76</v>
      </c>
      <c r="AT577" s="36" t="s">
        <v>76</v>
      </c>
      <c r="AU577" s="36" t="s">
        <v>76</v>
      </c>
      <c r="AV577" s="36"/>
      <c r="AW577" s="36" t="s">
        <v>76</v>
      </c>
      <c r="AX577" s="36"/>
      <c r="AY577" s="36" t="s">
        <v>76</v>
      </c>
      <c r="AZ577" s="36"/>
      <c r="BA577" s="36" t="s">
        <v>76</v>
      </c>
      <c r="BB577" s="36"/>
      <c r="BC577" s="36" t="s">
        <v>76</v>
      </c>
      <c r="BD577" s="36"/>
      <c r="BE577" s="36" t="s">
        <v>76</v>
      </c>
      <c r="BF577" s="36" t="s">
        <v>76</v>
      </c>
      <c r="BG577" s="36" t="s">
        <v>76</v>
      </c>
      <c r="BH577" s="36" t="s">
        <v>76</v>
      </c>
      <c r="BI577" s="36" t="s">
        <v>76</v>
      </c>
      <c r="BJ577" s="36" t="s">
        <v>76</v>
      </c>
      <c r="BK577" s="36" t="s">
        <v>76</v>
      </c>
      <c r="BL577" s="36"/>
      <c r="BM577" s="36"/>
      <c r="BN577" s="244"/>
      <c r="BO577" s="244"/>
      <c r="BP577" s="244"/>
      <c r="BQ577" s="244"/>
    </row>
    <row r="578" spans="1:69" ht="154.5" customHeight="1">
      <c r="A578" s="36"/>
      <c r="B578" s="36" t="s">
        <v>88</v>
      </c>
      <c r="C578" s="80" t="s">
        <v>4009</v>
      </c>
      <c r="D578" s="80" t="s">
        <v>70</v>
      </c>
      <c r="E578" s="109" t="s">
        <v>4010</v>
      </c>
      <c r="F578" s="36">
        <v>2018</v>
      </c>
      <c r="G578" s="129">
        <v>43243</v>
      </c>
      <c r="H578" s="36" t="s">
        <v>4011</v>
      </c>
      <c r="I578" s="36" t="s">
        <v>4012</v>
      </c>
      <c r="J578" s="36" t="s">
        <v>4013</v>
      </c>
      <c r="K578" s="42" t="s">
        <v>74</v>
      </c>
      <c r="L578" s="36" t="s">
        <v>91</v>
      </c>
      <c r="M578" s="129">
        <v>43229</v>
      </c>
      <c r="N578" s="85" t="s">
        <v>208</v>
      </c>
      <c r="O578" s="125">
        <v>0.2</v>
      </c>
      <c r="P578" s="36" t="s">
        <v>1100</v>
      </c>
      <c r="Q578" s="36" t="s">
        <v>131</v>
      </c>
      <c r="R578" s="36" t="s">
        <v>4014</v>
      </c>
      <c r="S578" s="36" t="s">
        <v>3183</v>
      </c>
      <c r="T578" s="164">
        <v>1545991495</v>
      </c>
      <c r="U578" s="209">
        <v>2137400425.8699999</v>
      </c>
      <c r="V578" s="164">
        <v>414661944</v>
      </c>
      <c r="W578" s="164">
        <v>0</v>
      </c>
      <c r="X578" s="80" t="s">
        <v>92</v>
      </c>
      <c r="Y578" s="36" t="s">
        <v>1114</v>
      </c>
      <c r="Z578" s="36" t="s">
        <v>4015</v>
      </c>
      <c r="AA578" s="36" t="s">
        <v>2996</v>
      </c>
      <c r="AB578" s="42" t="s">
        <v>80</v>
      </c>
      <c r="AC578" s="36" t="s">
        <v>81</v>
      </c>
      <c r="AD578" s="36" t="s">
        <v>4016</v>
      </c>
      <c r="AE578" s="36" t="s">
        <v>1902</v>
      </c>
      <c r="AF578" s="36" t="s">
        <v>131</v>
      </c>
      <c r="AG578" s="36" t="s">
        <v>225</v>
      </c>
      <c r="AH578" s="129">
        <v>45330</v>
      </c>
      <c r="AI578" s="36" t="s">
        <v>87</v>
      </c>
      <c r="AJ578" s="43" t="s">
        <v>88</v>
      </c>
      <c r="AK578" s="44" t="s">
        <v>76</v>
      </c>
      <c r="AL578" s="44" t="s">
        <v>76</v>
      </c>
      <c r="AM578" s="44" t="s">
        <v>76</v>
      </c>
      <c r="AN578" s="44" t="s">
        <v>76</v>
      </c>
      <c r="AO578" s="44" t="s">
        <v>76</v>
      </c>
      <c r="AP578" s="44" t="s">
        <v>76</v>
      </c>
      <c r="AQ578" s="44" t="s">
        <v>76</v>
      </c>
      <c r="AR578" s="44" t="s">
        <v>76</v>
      </c>
      <c r="AS578" s="44" t="s">
        <v>76</v>
      </c>
      <c r="AT578" s="44" t="s">
        <v>76</v>
      </c>
      <c r="AU578" s="44" t="s">
        <v>76</v>
      </c>
      <c r="AV578" s="44"/>
      <c r="AW578" s="44" t="s">
        <v>76</v>
      </c>
      <c r="AX578" s="44"/>
      <c r="AY578" s="44" t="s">
        <v>76</v>
      </c>
      <c r="AZ578" s="44"/>
      <c r="BA578" s="44" t="s">
        <v>76</v>
      </c>
      <c r="BB578" s="44"/>
      <c r="BC578" s="44" t="s">
        <v>76</v>
      </c>
      <c r="BD578" s="44"/>
      <c r="BE578" s="44" t="s">
        <v>76</v>
      </c>
      <c r="BF578" s="44" t="s">
        <v>76</v>
      </c>
      <c r="BG578" s="44" t="s">
        <v>76</v>
      </c>
      <c r="BH578" s="44" t="s">
        <v>76</v>
      </c>
      <c r="BI578" s="44" t="s">
        <v>76</v>
      </c>
      <c r="BJ578" s="44" t="s">
        <v>76</v>
      </c>
      <c r="BK578" s="44" t="s">
        <v>76</v>
      </c>
      <c r="BL578" s="44" t="s">
        <v>76</v>
      </c>
      <c r="BM578" s="44" t="s">
        <v>76</v>
      </c>
      <c r="BN578" s="244"/>
      <c r="BO578" s="244"/>
      <c r="BP578" s="244"/>
      <c r="BQ578" s="244"/>
    </row>
    <row r="579" spans="1:69" ht="154.5" customHeight="1">
      <c r="A579" s="36"/>
      <c r="B579" s="36" t="s">
        <v>88</v>
      </c>
      <c r="C579" s="80" t="s">
        <v>4017</v>
      </c>
      <c r="D579" s="80" t="s">
        <v>70</v>
      </c>
      <c r="E579" s="109" t="s">
        <v>4018</v>
      </c>
      <c r="F579" s="36">
        <v>2016</v>
      </c>
      <c r="G579" s="129">
        <v>42620</v>
      </c>
      <c r="H579" s="36" t="s">
        <v>4019</v>
      </c>
      <c r="I579" s="36" t="s">
        <v>4020</v>
      </c>
      <c r="J579" s="36" t="s">
        <v>76</v>
      </c>
      <c r="K579" s="42" t="s">
        <v>74</v>
      </c>
      <c r="L579" s="36" t="s">
        <v>91</v>
      </c>
      <c r="M579" s="129">
        <v>42619</v>
      </c>
      <c r="N579" s="85" t="s">
        <v>339</v>
      </c>
      <c r="O579" s="85" t="s">
        <v>76</v>
      </c>
      <c r="P579" s="36" t="s">
        <v>1151</v>
      </c>
      <c r="Q579" s="36" t="s">
        <v>131</v>
      </c>
      <c r="R579" s="36" t="s">
        <v>4021</v>
      </c>
      <c r="S579" s="36" t="s">
        <v>1674</v>
      </c>
      <c r="T579" s="164">
        <v>34472750</v>
      </c>
      <c r="U579" s="209">
        <v>58000000</v>
      </c>
      <c r="V579" s="164">
        <v>0</v>
      </c>
      <c r="W579" s="209">
        <v>150000000</v>
      </c>
      <c r="X579" s="80" t="s">
        <v>818</v>
      </c>
      <c r="Y579" s="36" t="s">
        <v>1011</v>
      </c>
      <c r="Z579" s="36" t="s">
        <v>1341</v>
      </c>
      <c r="AA579" s="36" t="s">
        <v>1997</v>
      </c>
      <c r="AB579" s="36" t="s">
        <v>1367</v>
      </c>
      <c r="AC579" s="36" t="s">
        <v>1528</v>
      </c>
      <c r="AD579" s="36" t="s">
        <v>4022</v>
      </c>
      <c r="AE579" s="36" t="s">
        <v>4023</v>
      </c>
      <c r="AF579" s="36" t="s">
        <v>131</v>
      </c>
      <c r="AG579" s="36" t="s">
        <v>112</v>
      </c>
      <c r="AH579" s="129">
        <v>45320</v>
      </c>
      <c r="AI579" s="36" t="s">
        <v>547</v>
      </c>
      <c r="AJ579" s="43" t="s">
        <v>88</v>
      </c>
      <c r="AK579" s="44" t="s">
        <v>76</v>
      </c>
      <c r="AL579" s="44" t="s">
        <v>76</v>
      </c>
      <c r="AM579" s="44" t="s">
        <v>76</v>
      </c>
      <c r="AN579" s="44" t="s">
        <v>76</v>
      </c>
      <c r="AO579" s="44" t="s">
        <v>76</v>
      </c>
      <c r="AP579" s="44" t="s">
        <v>76</v>
      </c>
      <c r="AQ579" s="44" t="s">
        <v>76</v>
      </c>
      <c r="AR579" s="44" t="s">
        <v>76</v>
      </c>
      <c r="AS579" s="44" t="s">
        <v>76</v>
      </c>
      <c r="AT579" s="44" t="s">
        <v>76</v>
      </c>
      <c r="AU579" s="44" t="s">
        <v>76</v>
      </c>
      <c r="AV579" s="44"/>
      <c r="AW579" s="44" t="s">
        <v>76</v>
      </c>
      <c r="AX579" s="44"/>
      <c r="AY579" s="44" t="s">
        <v>76</v>
      </c>
      <c r="AZ579" s="44"/>
      <c r="BA579" s="44" t="s">
        <v>76</v>
      </c>
      <c r="BB579" s="44"/>
      <c r="BC579" s="44" t="s">
        <v>76</v>
      </c>
      <c r="BD579" s="44"/>
      <c r="BE579" s="44" t="s">
        <v>76</v>
      </c>
      <c r="BF579" s="44" t="s">
        <v>76</v>
      </c>
      <c r="BG579" s="44" t="s">
        <v>76</v>
      </c>
      <c r="BH579" s="44" t="s">
        <v>76</v>
      </c>
      <c r="BI579" s="44" t="s">
        <v>76</v>
      </c>
      <c r="BJ579" s="44" t="s">
        <v>76</v>
      </c>
      <c r="BK579" s="44" t="s">
        <v>76</v>
      </c>
      <c r="BL579" s="44" t="s">
        <v>76</v>
      </c>
      <c r="BM579" s="44" t="s">
        <v>76</v>
      </c>
      <c r="BN579" s="244"/>
      <c r="BO579" s="244"/>
      <c r="BP579" s="244"/>
      <c r="BQ579" s="244"/>
    </row>
    <row r="580" spans="1:69" ht="154.5" customHeight="1">
      <c r="A580" s="36"/>
      <c r="B580" s="36" t="s">
        <v>88</v>
      </c>
      <c r="C580" s="80" t="s">
        <v>4024</v>
      </c>
      <c r="D580" s="80" t="s">
        <v>70</v>
      </c>
      <c r="E580" s="109" t="s">
        <v>4025</v>
      </c>
      <c r="F580" s="36">
        <v>2015</v>
      </c>
      <c r="G580" s="129">
        <v>42621</v>
      </c>
      <c r="H580" s="36" t="s">
        <v>4026</v>
      </c>
      <c r="I580" s="36" t="s">
        <v>3906</v>
      </c>
      <c r="J580" s="36" t="s">
        <v>4027</v>
      </c>
      <c r="K580" s="42" t="s">
        <v>74</v>
      </c>
      <c r="L580" s="36" t="s">
        <v>141</v>
      </c>
      <c r="M580" s="129">
        <v>42180</v>
      </c>
      <c r="N580" s="85" t="s">
        <v>208</v>
      </c>
      <c r="O580" s="125">
        <v>0.1</v>
      </c>
      <c r="P580" s="36" t="s">
        <v>1257</v>
      </c>
      <c r="Q580" s="36" t="s">
        <v>131</v>
      </c>
      <c r="R580" s="36" t="s">
        <v>4028</v>
      </c>
      <c r="S580" s="36" t="s">
        <v>948</v>
      </c>
      <c r="T580" s="164">
        <v>1086809800</v>
      </c>
      <c r="U580" s="209">
        <v>1748443892.6700001</v>
      </c>
      <c r="V580" s="164">
        <v>156022743</v>
      </c>
      <c r="W580" s="164">
        <v>0</v>
      </c>
      <c r="X580" s="80" t="s">
        <v>92</v>
      </c>
      <c r="Y580" s="36" t="s">
        <v>1011</v>
      </c>
      <c r="Z580" s="36" t="s">
        <v>1189</v>
      </c>
      <c r="AA580" s="36" t="s">
        <v>3501</v>
      </c>
      <c r="AB580" s="36" t="s">
        <v>1367</v>
      </c>
      <c r="AC580" s="36" t="s">
        <v>1528</v>
      </c>
      <c r="AD580" s="36" t="s">
        <v>2404</v>
      </c>
      <c r="AE580" s="36" t="s">
        <v>1117</v>
      </c>
      <c r="AF580" s="36" t="s">
        <v>131</v>
      </c>
      <c r="AG580" s="36" t="s">
        <v>225</v>
      </c>
      <c r="AH580" s="129">
        <v>44748</v>
      </c>
      <c r="AI580" s="36" t="s">
        <v>87</v>
      </c>
      <c r="AJ580" s="43" t="s">
        <v>88</v>
      </c>
      <c r="AK580" s="44" t="s">
        <v>76</v>
      </c>
      <c r="AL580" s="44" t="s">
        <v>76</v>
      </c>
      <c r="AM580" s="44" t="s">
        <v>76</v>
      </c>
      <c r="AN580" s="44" t="s">
        <v>76</v>
      </c>
      <c r="AO580" s="44" t="s">
        <v>76</v>
      </c>
      <c r="AP580" s="44" t="s">
        <v>76</v>
      </c>
      <c r="AQ580" s="44" t="s">
        <v>76</v>
      </c>
      <c r="AR580" s="44" t="s">
        <v>76</v>
      </c>
      <c r="AS580" s="44" t="s">
        <v>76</v>
      </c>
      <c r="AT580" s="44" t="s">
        <v>76</v>
      </c>
      <c r="AU580" s="44" t="s">
        <v>76</v>
      </c>
      <c r="AV580" s="44"/>
      <c r="AW580" s="44" t="s">
        <v>76</v>
      </c>
      <c r="AX580" s="44"/>
      <c r="AY580" s="44" t="s">
        <v>76</v>
      </c>
      <c r="AZ580" s="44"/>
      <c r="BA580" s="44" t="s">
        <v>76</v>
      </c>
      <c r="BB580" s="44"/>
      <c r="BC580" s="44" t="s">
        <v>76</v>
      </c>
      <c r="BD580" s="44"/>
      <c r="BE580" s="44" t="s">
        <v>76</v>
      </c>
      <c r="BF580" s="44" t="s">
        <v>76</v>
      </c>
      <c r="BG580" s="44" t="s">
        <v>76</v>
      </c>
      <c r="BH580" s="44" t="s">
        <v>76</v>
      </c>
      <c r="BI580" s="44" t="s">
        <v>76</v>
      </c>
      <c r="BJ580" s="44" t="s">
        <v>76</v>
      </c>
      <c r="BK580" s="44" t="s">
        <v>76</v>
      </c>
      <c r="BL580" s="44" t="s">
        <v>76</v>
      </c>
      <c r="BM580" s="44" t="s">
        <v>76</v>
      </c>
      <c r="BN580" s="244"/>
      <c r="BO580" s="244"/>
      <c r="BP580" s="244"/>
      <c r="BQ580" s="244"/>
    </row>
    <row r="581" spans="1:69" ht="154.5" customHeight="1">
      <c r="A581" s="36"/>
      <c r="B581" s="42" t="s">
        <v>133</v>
      </c>
      <c r="C581" s="80" t="s">
        <v>4029</v>
      </c>
      <c r="D581" s="80" t="s">
        <v>87</v>
      </c>
      <c r="E581" s="109" t="s">
        <v>4030</v>
      </c>
      <c r="F581" s="139">
        <v>2024</v>
      </c>
      <c r="G581" s="129">
        <v>45548</v>
      </c>
      <c r="H581" s="42" t="s">
        <v>4031</v>
      </c>
      <c r="I581" s="42" t="s">
        <v>4031</v>
      </c>
      <c r="J581" s="247" t="s">
        <v>4032</v>
      </c>
      <c r="K581" s="42" t="s">
        <v>74</v>
      </c>
      <c r="L581" s="36" t="s">
        <v>141</v>
      </c>
      <c r="M581" s="89">
        <v>45548</v>
      </c>
      <c r="N581" s="85" t="s">
        <v>360</v>
      </c>
      <c r="O581" s="85" t="s">
        <v>76</v>
      </c>
      <c r="P581" s="36" t="s">
        <v>4033</v>
      </c>
      <c r="Q581" s="36" t="s">
        <v>76</v>
      </c>
      <c r="R581" s="36" t="s">
        <v>4034</v>
      </c>
      <c r="S581" s="36" t="s">
        <v>4035</v>
      </c>
      <c r="T581" s="108">
        <v>205400000</v>
      </c>
      <c r="U581" s="108">
        <v>205400000</v>
      </c>
      <c r="V581" s="108"/>
      <c r="W581" s="108"/>
      <c r="X581" s="109" t="s">
        <v>4036</v>
      </c>
      <c r="Y581" s="36" t="s">
        <v>78</v>
      </c>
      <c r="Z581" s="36" t="s">
        <v>428</v>
      </c>
      <c r="AA581" s="36" t="s">
        <v>428</v>
      </c>
      <c r="AB581" s="42" t="s">
        <v>80</v>
      </c>
      <c r="AC581" s="36" t="s">
        <v>81</v>
      </c>
      <c r="AD581" s="36" t="s">
        <v>845</v>
      </c>
      <c r="AE581" s="36" t="s">
        <v>4037</v>
      </c>
      <c r="AF581" s="36" t="s">
        <v>84</v>
      </c>
      <c r="AG581" s="36" t="s">
        <v>85</v>
      </c>
      <c r="AH581" s="36" t="s">
        <v>76</v>
      </c>
      <c r="AI581" s="36" t="s">
        <v>87</v>
      </c>
      <c r="AJ581" s="43" t="s">
        <v>88</v>
      </c>
      <c r="AK581" s="44" t="s">
        <v>76</v>
      </c>
      <c r="AL581" s="44" t="s">
        <v>76</v>
      </c>
      <c r="AM581" s="44" t="s">
        <v>76</v>
      </c>
      <c r="AN581" s="44" t="s">
        <v>76</v>
      </c>
      <c r="AO581" s="44" t="s">
        <v>76</v>
      </c>
      <c r="AP581" s="44" t="s">
        <v>76</v>
      </c>
      <c r="AQ581" s="44" t="s">
        <v>76</v>
      </c>
      <c r="AR581" s="44"/>
      <c r="AS581" s="44"/>
      <c r="AT581" s="44"/>
      <c r="AU581" s="44"/>
      <c r="AV581" s="44"/>
      <c r="AW581" s="44"/>
      <c r="AX581" s="44"/>
      <c r="AY581" s="44"/>
      <c r="AZ581" s="44"/>
      <c r="BA581" s="44"/>
      <c r="BB581" s="44"/>
      <c r="BC581" s="44"/>
      <c r="BD581" s="44"/>
      <c r="BE581" s="44"/>
      <c r="BF581" s="44"/>
      <c r="BG581" s="44"/>
      <c r="BH581" s="44"/>
      <c r="BI581" s="44"/>
      <c r="BJ581" s="44"/>
      <c r="BK581" s="44"/>
      <c r="BL581" s="44"/>
      <c r="BM581" s="44"/>
      <c r="BN581" s="44"/>
      <c r="BO581" s="44"/>
      <c r="BP581" s="36"/>
      <c r="BQ581" s="36"/>
    </row>
    <row r="582" spans="1:69" ht="154.5" customHeight="1">
      <c r="A582" s="36"/>
      <c r="B582" s="36" t="s">
        <v>84</v>
      </c>
      <c r="C582" s="80" t="s">
        <v>846</v>
      </c>
      <c r="D582" s="80" t="s">
        <v>1078</v>
      </c>
      <c r="E582" s="109" t="s">
        <v>4038</v>
      </c>
      <c r="F582" s="42">
        <v>2013</v>
      </c>
      <c r="G582" s="146">
        <v>41488</v>
      </c>
      <c r="H582" s="42" t="s">
        <v>4039</v>
      </c>
      <c r="I582" s="36" t="s">
        <v>2238</v>
      </c>
      <c r="J582" s="36" t="s">
        <v>76</v>
      </c>
      <c r="K582" s="42" t="s">
        <v>74</v>
      </c>
      <c r="L582" s="36" t="s">
        <v>91</v>
      </c>
      <c r="M582" s="129">
        <v>41488</v>
      </c>
      <c r="N582" s="85" t="s">
        <v>208</v>
      </c>
      <c r="O582" s="85" t="s">
        <v>76</v>
      </c>
      <c r="P582" s="36" t="s">
        <v>1506</v>
      </c>
      <c r="Q582" s="36" t="s">
        <v>131</v>
      </c>
      <c r="R582" s="36" t="s">
        <v>2239</v>
      </c>
      <c r="S582" s="36" t="s">
        <v>2240</v>
      </c>
      <c r="T582" s="135">
        <v>8836587</v>
      </c>
      <c r="U582" s="108">
        <v>0</v>
      </c>
      <c r="V582" s="135">
        <v>0</v>
      </c>
      <c r="W582" s="135">
        <v>0</v>
      </c>
      <c r="X582" s="80"/>
      <c r="Y582" s="36" t="s">
        <v>1011</v>
      </c>
      <c r="Z582" s="36" t="s">
        <v>763</v>
      </c>
      <c r="AA582" s="36" t="s">
        <v>1997</v>
      </c>
      <c r="AB582" s="36" t="s">
        <v>130</v>
      </c>
      <c r="AC582" s="36" t="s">
        <v>95</v>
      </c>
      <c r="AD582" s="36" t="s">
        <v>4040</v>
      </c>
      <c r="AE582" s="36" t="s">
        <v>4041</v>
      </c>
      <c r="AF582" s="36" t="s">
        <v>131</v>
      </c>
      <c r="AG582" s="36" t="s">
        <v>225</v>
      </c>
      <c r="AH582" s="129">
        <v>44719</v>
      </c>
      <c r="AI582" s="36" t="s">
        <v>547</v>
      </c>
      <c r="AJ582" s="43" t="s">
        <v>84</v>
      </c>
      <c r="AK582" s="44" t="s">
        <v>76</v>
      </c>
      <c r="AL582" s="43" t="s">
        <v>76</v>
      </c>
      <c r="AM582" s="36" t="s">
        <v>76</v>
      </c>
      <c r="AN582" s="43" t="s">
        <v>76</v>
      </c>
      <c r="AO582" s="43" t="s">
        <v>76</v>
      </c>
      <c r="AP582" s="43" t="s">
        <v>76</v>
      </c>
      <c r="AQ582" s="43" t="s">
        <v>76</v>
      </c>
      <c r="AR582" s="36" t="s">
        <v>131</v>
      </c>
      <c r="AS582" s="43" t="s">
        <v>76</v>
      </c>
      <c r="AT582" s="43" t="s">
        <v>76</v>
      </c>
      <c r="AU582" s="43">
        <v>1755606</v>
      </c>
      <c r="AV582" s="43"/>
      <c r="AW582" s="43" t="s">
        <v>76</v>
      </c>
      <c r="AX582" s="43"/>
      <c r="AY582" s="43" t="s">
        <v>76</v>
      </c>
      <c r="AZ582" s="43"/>
      <c r="BA582" s="43" t="s">
        <v>76</v>
      </c>
      <c r="BB582" s="43"/>
      <c r="BC582" s="43" t="s">
        <v>76</v>
      </c>
      <c r="BD582" s="43"/>
      <c r="BE582" s="43" t="s">
        <v>76</v>
      </c>
      <c r="BF582" s="43" t="s">
        <v>76</v>
      </c>
      <c r="BG582" s="43" t="s">
        <v>76</v>
      </c>
      <c r="BH582" s="43" t="s">
        <v>76</v>
      </c>
      <c r="BI582" s="43" t="s">
        <v>76</v>
      </c>
      <c r="BJ582" s="43" t="s">
        <v>76</v>
      </c>
      <c r="BK582" s="43" t="s">
        <v>76</v>
      </c>
      <c r="BL582" s="43" t="s">
        <v>76</v>
      </c>
      <c r="BM582" s="43" t="s">
        <v>76</v>
      </c>
      <c r="BN582" s="244"/>
      <c r="BO582" s="244"/>
      <c r="BP582" s="244"/>
      <c r="BQ582" s="244"/>
    </row>
    <row r="583" spans="1:69" ht="154.5" customHeight="1">
      <c r="A583" s="36"/>
      <c r="B583" s="36" t="s">
        <v>84</v>
      </c>
      <c r="C583" s="80" t="s">
        <v>846</v>
      </c>
      <c r="D583" s="80" t="s">
        <v>1078</v>
      </c>
      <c r="E583" s="109" t="s">
        <v>4042</v>
      </c>
      <c r="F583" s="42">
        <v>2015</v>
      </c>
      <c r="G583" s="146">
        <v>42079</v>
      </c>
      <c r="H583" s="42" t="s">
        <v>4043</v>
      </c>
      <c r="I583" s="36" t="s">
        <v>1686</v>
      </c>
      <c r="J583" s="36" t="s">
        <v>76</v>
      </c>
      <c r="K583" s="42" t="s">
        <v>74</v>
      </c>
      <c r="L583" s="36" t="s">
        <v>141</v>
      </c>
      <c r="M583" s="129">
        <v>42079</v>
      </c>
      <c r="N583" s="85" t="s">
        <v>339</v>
      </c>
      <c r="O583" s="85" t="s">
        <v>76</v>
      </c>
      <c r="P583" s="36" t="s">
        <v>1506</v>
      </c>
      <c r="Q583" s="36" t="s">
        <v>131</v>
      </c>
      <c r="R583" s="36" t="s">
        <v>4044</v>
      </c>
      <c r="S583" s="36" t="s">
        <v>2087</v>
      </c>
      <c r="T583" s="135">
        <v>524897408</v>
      </c>
      <c r="U583" s="108">
        <v>0</v>
      </c>
      <c r="V583" s="135">
        <v>0</v>
      </c>
      <c r="W583" s="211">
        <v>0</v>
      </c>
      <c r="X583" s="80"/>
      <c r="Y583" s="36" t="s">
        <v>1011</v>
      </c>
      <c r="Z583" s="36" t="s">
        <v>925</v>
      </c>
      <c r="AA583" s="36" t="s">
        <v>1133</v>
      </c>
      <c r="AB583" s="36" t="s">
        <v>1367</v>
      </c>
      <c r="AC583" s="36" t="s">
        <v>1528</v>
      </c>
      <c r="AD583" s="36" t="s">
        <v>1104</v>
      </c>
      <c r="AE583" s="36" t="s">
        <v>1105</v>
      </c>
      <c r="AF583" s="36" t="s">
        <v>131</v>
      </c>
      <c r="AG583" s="36" t="s">
        <v>112</v>
      </c>
      <c r="AH583" s="129">
        <v>44683</v>
      </c>
      <c r="AI583" s="36" t="s">
        <v>547</v>
      </c>
      <c r="AJ583" s="43" t="s">
        <v>84</v>
      </c>
      <c r="AK583" s="44">
        <v>116890587</v>
      </c>
      <c r="AL583" s="43" t="s">
        <v>76</v>
      </c>
      <c r="AM583" s="36" t="s">
        <v>1106</v>
      </c>
      <c r="AN583" s="36" t="s">
        <v>4045</v>
      </c>
      <c r="AO583" s="36" t="s">
        <v>2469</v>
      </c>
      <c r="AP583" s="143"/>
      <c r="AQ583" s="143">
        <v>44183</v>
      </c>
      <c r="AR583" s="36" t="s">
        <v>131</v>
      </c>
      <c r="AS583" s="248">
        <v>116890587</v>
      </c>
      <c r="AT583" s="36"/>
      <c r="AU583" s="44">
        <v>5780592</v>
      </c>
      <c r="AV583" s="44"/>
      <c r="AW583" s="36" t="s">
        <v>4046</v>
      </c>
      <c r="AX583" s="36"/>
      <c r="AY583" s="36"/>
      <c r="AZ583" s="36"/>
      <c r="BA583" s="36"/>
      <c r="BB583" s="36"/>
      <c r="BC583" s="36" t="s">
        <v>4047</v>
      </c>
      <c r="BD583" s="36"/>
      <c r="BE583" s="36" t="s">
        <v>4048</v>
      </c>
      <c r="BF583" s="36" t="s">
        <v>1306</v>
      </c>
      <c r="BG583" s="36" t="s">
        <v>4049</v>
      </c>
      <c r="BH583" s="44">
        <f>AU583+AS583</f>
        <v>122671179</v>
      </c>
      <c r="BI583" s="44">
        <v>0</v>
      </c>
      <c r="BJ583" s="44">
        <v>122771179</v>
      </c>
      <c r="BK583" s="143">
        <v>44733</v>
      </c>
      <c r="BL583" s="129">
        <v>44854</v>
      </c>
      <c r="BM583" s="143">
        <v>44677</v>
      </c>
      <c r="BN583" s="244"/>
      <c r="BO583" s="244"/>
      <c r="BP583" s="244"/>
      <c r="BQ583" s="244"/>
    </row>
    <row r="584" spans="1:69" ht="154.5" customHeight="1">
      <c r="A584" s="36"/>
      <c r="B584" s="36" t="s">
        <v>88</v>
      </c>
      <c r="C584" s="80" t="s">
        <v>4050</v>
      </c>
      <c r="D584" s="80" t="s">
        <v>70</v>
      </c>
      <c r="E584" s="109" t="s">
        <v>4051</v>
      </c>
      <c r="F584" s="36">
        <v>2015</v>
      </c>
      <c r="G584" s="129">
        <v>42108</v>
      </c>
      <c r="H584" s="36" t="s">
        <v>4052</v>
      </c>
      <c r="I584" s="36" t="s">
        <v>2476</v>
      </c>
      <c r="J584" s="36" t="s">
        <v>1972</v>
      </c>
      <c r="K584" s="42" t="s">
        <v>74</v>
      </c>
      <c r="L584" s="36" t="s">
        <v>91</v>
      </c>
      <c r="M584" s="129">
        <v>42107</v>
      </c>
      <c r="N584" s="85" t="s">
        <v>208</v>
      </c>
      <c r="O584" s="125">
        <v>0.1</v>
      </c>
      <c r="P584" s="36"/>
      <c r="Q584" s="36" t="s">
        <v>131</v>
      </c>
      <c r="R584" s="36" t="s">
        <v>4053</v>
      </c>
      <c r="S584" s="36" t="s">
        <v>948</v>
      </c>
      <c r="T584" s="164">
        <v>400447281</v>
      </c>
      <c r="U584" s="209">
        <v>646606617.5</v>
      </c>
      <c r="V584" s="164">
        <v>58292260</v>
      </c>
      <c r="W584" s="164">
        <v>0</v>
      </c>
      <c r="X584" s="80" t="s">
        <v>472</v>
      </c>
      <c r="Y584" s="36" t="s">
        <v>1011</v>
      </c>
      <c r="Z584" s="36" t="s">
        <v>1189</v>
      </c>
      <c r="AA584" s="36" t="s">
        <v>4054</v>
      </c>
      <c r="AB584" s="42" t="s">
        <v>80</v>
      </c>
      <c r="AC584" s="36" t="s">
        <v>81</v>
      </c>
      <c r="AD584" s="36" t="s">
        <v>3690</v>
      </c>
      <c r="AE584" s="80" t="s">
        <v>3503</v>
      </c>
      <c r="AF584" s="36" t="s">
        <v>131</v>
      </c>
      <c r="AG584" s="36" t="s">
        <v>225</v>
      </c>
      <c r="AH584" s="129">
        <v>43754</v>
      </c>
      <c r="AI584" s="36" t="s">
        <v>2933</v>
      </c>
      <c r="AJ584" s="43" t="s">
        <v>88</v>
      </c>
      <c r="AK584" s="44" t="s">
        <v>76</v>
      </c>
      <c r="AL584" s="44" t="s">
        <v>76</v>
      </c>
      <c r="AM584" s="44" t="s">
        <v>76</v>
      </c>
      <c r="AN584" s="44" t="s">
        <v>76</v>
      </c>
      <c r="AO584" s="44" t="s">
        <v>76</v>
      </c>
      <c r="AP584" s="44" t="s">
        <v>76</v>
      </c>
      <c r="AQ584" s="44" t="s">
        <v>76</v>
      </c>
      <c r="AR584" s="44" t="s">
        <v>76</v>
      </c>
      <c r="AS584" s="44" t="s">
        <v>76</v>
      </c>
      <c r="AT584" s="44" t="s">
        <v>76</v>
      </c>
      <c r="AU584" s="44" t="s">
        <v>76</v>
      </c>
      <c r="AV584" s="44"/>
      <c r="AW584" s="44" t="s">
        <v>76</v>
      </c>
      <c r="AX584" s="44"/>
      <c r="AY584" s="44" t="s">
        <v>76</v>
      </c>
      <c r="AZ584" s="44"/>
      <c r="BA584" s="44" t="s">
        <v>76</v>
      </c>
      <c r="BB584" s="44"/>
      <c r="BC584" s="44" t="s">
        <v>76</v>
      </c>
      <c r="BD584" s="44"/>
      <c r="BE584" s="44" t="s">
        <v>76</v>
      </c>
      <c r="BF584" s="44" t="s">
        <v>76</v>
      </c>
      <c r="BG584" s="44" t="s">
        <v>76</v>
      </c>
      <c r="BH584" s="44" t="s">
        <v>76</v>
      </c>
      <c r="BI584" s="44" t="s">
        <v>76</v>
      </c>
      <c r="BJ584" s="44" t="s">
        <v>76</v>
      </c>
      <c r="BK584" s="44" t="s">
        <v>76</v>
      </c>
      <c r="BL584" s="44" t="s">
        <v>76</v>
      </c>
      <c r="BM584" s="44" t="s">
        <v>76</v>
      </c>
      <c r="BN584" s="244"/>
      <c r="BO584" s="244"/>
      <c r="BP584" s="244"/>
      <c r="BQ584" s="244"/>
    </row>
    <row r="585" spans="1:69" ht="154.5" customHeight="1">
      <c r="A585" s="36"/>
      <c r="B585" s="36" t="s">
        <v>88</v>
      </c>
      <c r="C585" s="80" t="s">
        <v>4055</v>
      </c>
      <c r="D585" s="80" t="s">
        <v>70</v>
      </c>
      <c r="E585" s="109" t="s">
        <v>4056</v>
      </c>
      <c r="F585" s="36">
        <v>2015</v>
      </c>
      <c r="G585" s="129">
        <v>42157</v>
      </c>
      <c r="H585" s="36" t="s">
        <v>4057</v>
      </c>
      <c r="I585" s="36" t="s">
        <v>1849</v>
      </c>
      <c r="J585" s="36" t="s">
        <v>76</v>
      </c>
      <c r="K585" s="42" t="s">
        <v>74</v>
      </c>
      <c r="L585" s="36" t="s">
        <v>91</v>
      </c>
      <c r="M585" s="129">
        <v>42156</v>
      </c>
      <c r="N585" s="85" t="s">
        <v>339</v>
      </c>
      <c r="O585" s="85" t="s">
        <v>76</v>
      </c>
      <c r="P585" s="36" t="s">
        <v>1506</v>
      </c>
      <c r="Q585" s="36" t="s">
        <v>131</v>
      </c>
      <c r="R585" s="36" t="s">
        <v>4058</v>
      </c>
      <c r="S585" s="36" t="s">
        <v>1674</v>
      </c>
      <c r="T585" s="164">
        <v>89074388</v>
      </c>
      <c r="U585" s="108">
        <v>140541999.33000001</v>
      </c>
      <c r="V585" s="135">
        <v>0</v>
      </c>
      <c r="W585" s="135" t="s">
        <v>4059</v>
      </c>
      <c r="X585" s="80"/>
      <c r="Y585" s="36" t="s">
        <v>1011</v>
      </c>
      <c r="Z585" s="36" t="s">
        <v>763</v>
      </c>
      <c r="AA585" s="36" t="s">
        <v>1997</v>
      </c>
      <c r="AB585" s="36" t="s">
        <v>130</v>
      </c>
      <c r="AC585" s="36" t="s">
        <v>95</v>
      </c>
      <c r="AD585" s="36" t="s">
        <v>4060</v>
      </c>
      <c r="AE585" s="36" t="s">
        <v>1117</v>
      </c>
      <c r="AF585" s="36" t="s">
        <v>131</v>
      </c>
      <c r="AG585" s="36" t="s">
        <v>112</v>
      </c>
      <c r="AH585" s="129">
        <v>44974</v>
      </c>
      <c r="AI585" s="36" t="s">
        <v>547</v>
      </c>
      <c r="AJ585" s="43" t="s">
        <v>84</v>
      </c>
      <c r="AK585" s="44" t="s">
        <v>76</v>
      </c>
      <c r="AL585" s="44"/>
      <c r="AM585" s="44"/>
      <c r="AN585" s="44"/>
      <c r="AO585" s="44"/>
      <c r="AP585" s="44"/>
      <c r="AQ585" s="44"/>
      <c r="AR585" s="44"/>
      <c r="AS585" s="44"/>
      <c r="AT585" s="44"/>
      <c r="AU585" s="44"/>
      <c r="AV585" s="44"/>
      <c r="AW585" s="44"/>
      <c r="AX585" s="44"/>
      <c r="AY585" s="44"/>
      <c r="AZ585" s="44"/>
      <c r="BA585" s="44"/>
      <c r="BB585" s="44"/>
      <c r="BC585" s="44"/>
      <c r="BD585" s="44"/>
      <c r="BE585" s="44"/>
      <c r="BF585" s="44"/>
      <c r="BG585" s="44"/>
      <c r="BH585" s="44"/>
      <c r="BI585" s="44"/>
      <c r="BJ585" s="44"/>
      <c r="BK585" s="44"/>
      <c r="BL585" s="44"/>
      <c r="BM585" s="44"/>
      <c r="BN585" s="244"/>
      <c r="BO585" s="244"/>
      <c r="BP585" s="244"/>
      <c r="BQ585" s="244"/>
    </row>
    <row r="586" spans="1:69" ht="154.5" customHeight="1">
      <c r="A586" s="36"/>
      <c r="B586" s="36" t="s">
        <v>88</v>
      </c>
      <c r="C586" s="80" t="s">
        <v>3509</v>
      </c>
      <c r="D586" s="80" t="s">
        <v>1078</v>
      </c>
      <c r="E586" s="109" t="s">
        <v>3510</v>
      </c>
      <c r="F586" s="42">
        <v>2015</v>
      </c>
      <c r="G586" s="146">
        <v>42979</v>
      </c>
      <c r="H586" s="42" t="s">
        <v>3511</v>
      </c>
      <c r="I586" s="36" t="s">
        <v>3512</v>
      </c>
      <c r="J586" s="36" t="s">
        <v>76</v>
      </c>
      <c r="K586" s="42" t="s">
        <v>74</v>
      </c>
      <c r="L586" s="36" t="s">
        <v>91</v>
      </c>
      <c r="M586" s="129">
        <v>42130</v>
      </c>
      <c r="N586" s="85" t="s">
        <v>360</v>
      </c>
      <c r="O586" s="85" t="s">
        <v>76</v>
      </c>
      <c r="P586" s="36" t="s">
        <v>1506</v>
      </c>
      <c r="Q586" s="36" t="s">
        <v>131</v>
      </c>
      <c r="R586" s="36" t="s">
        <v>3513</v>
      </c>
      <c r="S586" s="36" t="s">
        <v>3514</v>
      </c>
      <c r="T586" s="135">
        <v>60000000</v>
      </c>
      <c r="U586" s="108">
        <v>0</v>
      </c>
      <c r="V586" s="135">
        <v>0</v>
      </c>
      <c r="W586" s="211">
        <v>0</v>
      </c>
      <c r="X586" s="80"/>
      <c r="Y586" s="36" t="s">
        <v>1011</v>
      </c>
      <c r="Z586" s="36" t="s">
        <v>925</v>
      </c>
      <c r="AA586" s="36" t="s">
        <v>1133</v>
      </c>
      <c r="AB586" s="36" t="s">
        <v>1367</v>
      </c>
      <c r="AC586" s="36" t="s">
        <v>1528</v>
      </c>
      <c r="AD586" s="36" t="s">
        <v>2259</v>
      </c>
      <c r="AE586" s="36" t="s">
        <v>1117</v>
      </c>
      <c r="AF586" s="36" t="s">
        <v>131</v>
      </c>
      <c r="AG586" s="36" t="s">
        <v>225</v>
      </c>
      <c r="AH586" s="129">
        <v>43634</v>
      </c>
      <c r="AI586" s="36" t="s">
        <v>547</v>
      </c>
      <c r="AJ586" s="43" t="s">
        <v>84</v>
      </c>
      <c r="AK586" s="44" t="s">
        <v>76</v>
      </c>
      <c r="AL586" s="43" t="s">
        <v>76</v>
      </c>
      <c r="AM586" s="36"/>
      <c r="AN586" s="43" t="s">
        <v>76</v>
      </c>
      <c r="AO586" s="43" t="s">
        <v>76</v>
      </c>
      <c r="AP586" s="43" t="s">
        <v>76</v>
      </c>
      <c r="AQ586" s="43" t="s">
        <v>76</v>
      </c>
      <c r="AR586" s="36" t="s">
        <v>131</v>
      </c>
      <c r="AS586" s="43" t="s">
        <v>76</v>
      </c>
      <c r="AT586" s="43" t="s">
        <v>76</v>
      </c>
      <c r="AU586" s="44">
        <v>2400000</v>
      </c>
      <c r="AV586" s="44"/>
      <c r="AW586" s="43" t="s">
        <v>76</v>
      </c>
      <c r="AX586" s="43"/>
      <c r="AY586" s="43" t="s">
        <v>76</v>
      </c>
      <c r="AZ586" s="43"/>
      <c r="BA586" s="43" t="s">
        <v>76</v>
      </c>
      <c r="BB586" s="43"/>
      <c r="BC586" s="43" t="s">
        <v>76</v>
      </c>
      <c r="BD586" s="43"/>
      <c r="BE586" s="43" t="s">
        <v>76</v>
      </c>
      <c r="BF586" s="43" t="s">
        <v>76</v>
      </c>
      <c r="BG586" s="43" t="s">
        <v>76</v>
      </c>
      <c r="BH586" s="43" t="s">
        <v>76</v>
      </c>
      <c r="BI586" s="43" t="s">
        <v>76</v>
      </c>
      <c r="BJ586" s="43" t="s">
        <v>76</v>
      </c>
      <c r="BK586" s="43" t="s">
        <v>76</v>
      </c>
      <c r="BL586" s="43" t="s">
        <v>76</v>
      </c>
      <c r="BM586" s="43" t="s">
        <v>76</v>
      </c>
      <c r="BN586" s="244"/>
      <c r="BO586" s="244"/>
      <c r="BP586" s="244"/>
      <c r="BQ586" s="244"/>
    </row>
    <row r="587" spans="1:69" ht="154.5" customHeight="1">
      <c r="A587" s="36"/>
      <c r="B587" s="36" t="s">
        <v>88</v>
      </c>
      <c r="C587" s="80" t="s">
        <v>4061</v>
      </c>
      <c r="D587" s="80" t="s">
        <v>70</v>
      </c>
      <c r="E587" s="109" t="s">
        <v>4062</v>
      </c>
      <c r="F587" s="36">
        <v>2015</v>
      </c>
      <c r="G587" s="129">
        <v>42047</v>
      </c>
      <c r="H587" s="36" t="s">
        <v>4063</v>
      </c>
      <c r="I587" s="36" t="s">
        <v>4064</v>
      </c>
      <c r="J587" s="36" t="s">
        <v>76</v>
      </c>
      <c r="K587" s="42" t="s">
        <v>74</v>
      </c>
      <c r="L587" s="36" t="s">
        <v>120</v>
      </c>
      <c r="M587" s="129">
        <v>42046</v>
      </c>
      <c r="N587" s="85" t="s">
        <v>339</v>
      </c>
      <c r="O587" s="85" t="s">
        <v>76</v>
      </c>
      <c r="P587" s="36" t="s">
        <v>2557</v>
      </c>
      <c r="Q587" s="36" t="s">
        <v>131</v>
      </c>
      <c r="R587" s="36" t="s">
        <v>4065</v>
      </c>
      <c r="S587" s="36" t="s">
        <v>4066</v>
      </c>
      <c r="T587" s="164">
        <v>0</v>
      </c>
      <c r="U587" s="209">
        <v>0</v>
      </c>
      <c r="V587" s="164">
        <v>0</v>
      </c>
      <c r="W587" s="164">
        <v>0</v>
      </c>
      <c r="X587" s="80" t="s">
        <v>818</v>
      </c>
      <c r="Y587" s="36" t="s">
        <v>1011</v>
      </c>
      <c r="Z587" s="36" t="s">
        <v>1334</v>
      </c>
      <c r="AA587" s="36" t="s">
        <v>1133</v>
      </c>
      <c r="AB587" s="42" t="s">
        <v>80</v>
      </c>
      <c r="AC587" s="36" t="s">
        <v>81</v>
      </c>
      <c r="AD587" s="36" t="s">
        <v>3936</v>
      </c>
      <c r="AE587" s="36" t="s">
        <v>1105</v>
      </c>
      <c r="AF587" s="36" t="s">
        <v>131</v>
      </c>
      <c r="AG587" s="36" t="s">
        <v>112</v>
      </c>
      <c r="AH587" s="129">
        <v>45141</v>
      </c>
      <c r="AI587" s="36" t="s">
        <v>547</v>
      </c>
      <c r="AJ587" s="43" t="s">
        <v>88</v>
      </c>
      <c r="AK587" s="44" t="s">
        <v>76</v>
      </c>
      <c r="AL587" s="44" t="s">
        <v>76</v>
      </c>
      <c r="AM587" s="44" t="s">
        <v>76</v>
      </c>
      <c r="AN587" s="44" t="s">
        <v>76</v>
      </c>
      <c r="AO587" s="44" t="s">
        <v>76</v>
      </c>
      <c r="AP587" s="44" t="s">
        <v>76</v>
      </c>
      <c r="AQ587" s="44" t="s">
        <v>76</v>
      </c>
      <c r="AR587" s="44" t="s">
        <v>76</v>
      </c>
      <c r="AS587" s="44" t="s">
        <v>76</v>
      </c>
      <c r="AT587" s="44" t="s">
        <v>76</v>
      </c>
      <c r="AU587" s="44" t="s">
        <v>76</v>
      </c>
      <c r="AV587" s="44"/>
      <c r="AW587" s="44" t="s">
        <v>76</v>
      </c>
      <c r="AX587" s="44"/>
      <c r="AY587" s="44" t="s">
        <v>76</v>
      </c>
      <c r="AZ587" s="44"/>
      <c r="BA587" s="44" t="s">
        <v>76</v>
      </c>
      <c r="BB587" s="44"/>
      <c r="BC587" s="44" t="s">
        <v>76</v>
      </c>
      <c r="BD587" s="44"/>
      <c r="BE587" s="44" t="s">
        <v>76</v>
      </c>
      <c r="BF587" s="44" t="s">
        <v>76</v>
      </c>
      <c r="BG587" s="44" t="s">
        <v>76</v>
      </c>
      <c r="BH587" s="44" t="s">
        <v>76</v>
      </c>
      <c r="BI587" s="44" t="s">
        <v>76</v>
      </c>
      <c r="BJ587" s="44" t="s">
        <v>76</v>
      </c>
      <c r="BK587" s="44" t="s">
        <v>76</v>
      </c>
      <c r="BL587" s="44" t="s">
        <v>76</v>
      </c>
      <c r="BM587" s="44" t="s">
        <v>76</v>
      </c>
      <c r="BN587" s="244"/>
      <c r="BO587" s="244"/>
      <c r="BP587" s="244"/>
      <c r="BQ587" s="244"/>
    </row>
    <row r="588" spans="1:69" ht="154.5" customHeight="1">
      <c r="A588" s="36"/>
      <c r="B588" s="36" t="s">
        <v>84</v>
      </c>
      <c r="C588" s="80" t="s">
        <v>846</v>
      </c>
      <c r="D588" s="80" t="s">
        <v>1078</v>
      </c>
      <c r="E588" s="109" t="s">
        <v>4067</v>
      </c>
      <c r="F588" s="42">
        <v>2014</v>
      </c>
      <c r="G588" s="146">
        <v>41832</v>
      </c>
      <c r="H588" s="42" t="s">
        <v>4068</v>
      </c>
      <c r="I588" s="36" t="s">
        <v>3894</v>
      </c>
      <c r="J588" s="36" t="s">
        <v>76</v>
      </c>
      <c r="K588" s="42" t="s">
        <v>74</v>
      </c>
      <c r="L588" s="36" t="s">
        <v>91</v>
      </c>
      <c r="M588" s="129">
        <v>41802</v>
      </c>
      <c r="N588" s="85" t="s">
        <v>339</v>
      </c>
      <c r="O588" s="85" t="s">
        <v>76</v>
      </c>
      <c r="P588" s="36" t="s">
        <v>1247</v>
      </c>
      <c r="Q588" s="36" t="s">
        <v>131</v>
      </c>
      <c r="R588" s="36" t="s">
        <v>4069</v>
      </c>
      <c r="S588" s="36" t="s">
        <v>4070</v>
      </c>
      <c r="T588" s="135">
        <f>123200000+68415175</f>
        <v>191615175</v>
      </c>
      <c r="U588" s="108">
        <v>0</v>
      </c>
      <c r="V588" s="135">
        <v>0</v>
      </c>
      <c r="W588" s="211">
        <v>0</v>
      </c>
      <c r="X588" s="80"/>
      <c r="Y588" s="36" t="s">
        <v>1011</v>
      </c>
      <c r="Z588" s="36" t="s">
        <v>1572</v>
      </c>
      <c r="AA588" s="36" t="s">
        <v>1115</v>
      </c>
      <c r="AB588" s="36" t="s">
        <v>1367</v>
      </c>
      <c r="AC588" s="36" t="s">
        <v>1528</v>
      </c>
      <c r="AD588" s="36" t="s">
        <v>4071</v>
      </c>
      <c r="AE588" s="36" t="s">
        <v>1117</v>
      </c>
      <c r="AF588" s="36" t="s">
        <v>131</v>
      </c>
      <c r="AG588" s="36" t="s">
        <v>112</v>
      </c>
      <c r="AH588" s="129">
        <v>43812</v>
      </c>
      <c r="AI588" s="36" t="s">
        <v>547</v>
      </c>
      <c r="AJ588" s="43" t="s">
        <v>84</v>
      </c>
      <c r="AK588" s="44" t="s">
        <v>76</v>
      </c>
      <c r="AL588" s="44" t="s">
        <v>76</v>
      </c>
      <c r="AM588" s="44" t="s">
        <v>76</v>
      </c>
      <c r="AN588" s="44" t="s">
        <v>76</v>
      </c>
      <c r="AO588" s="44" t="s">
        <v>76</v>
      </c>
      <c r="AP588" s="44" t="s">
        <v>76</v>
      </c>
      <c r="AQ588" s="44" t="s">
        <v>76</v>
      </c>
      <c r="AR588" s="44" t="s">
        <v>76</v>
      </c>
      <c r="AS588" s="44" t="s">
        <v>76</v>
      </c>
      <c r="AT588" s="44" t="s">
        <v>76</v>
      </c>
      <c r="AU588" s="44" t="s">
        <v>76</v>
      </c>
      <c r="AV588" s="44"/>
      <c r="AW588" s="44" t="s">
        <v>76</v>
      </c>
      <c r="AX588" s="44"/>
      <c r="AY588" s="44" t="s">
        <v>76</v>
      </c>
      <c r="AZ588" s="44"/>
      <c r="BA588" s="44" t="s">
        <v>76</v>
      </c>
      <c r="BB588" s="44"/>
      <c r="BC588" s="44" t="s">
        <v>76</v>
      </c>
      <c r="BD588" s="44"/>
      <c r="BE588" s="44" t="s">
        <v>76</v>
      </c>
      <c r="BF588" s="44" t="s">
        <v>76</v>
      </c>
      <c r="BG588" s="44" t="s">
        <v>76</v>
      </c>
      <c r="BH588" s="44" t="s">
        <v>76</v>
      </c>
      <c r="BI588" s="44" t="s">
        <v>76</v>
      </c>
      <c r="BJ588" s="44" t="s">
        <v>76</v>
      </c>
      <c r="BK588" s="44" t="s">
        <v>76</v>
      </c>
      <c r="BL588" s="44" t="s">
        <v>76</v>
      </c>
      <c r="BM588" s="44" t="s">
        <v>76</v>
      </c>
      <c r="BN588" s="244"/>
      <c r="BO588" s="244"/>
      <c r="BP588" s="244"/>
      <c r="BQ588" s="244"/>
    </row>
    <row r="589" spans="1:69" ht="154.5" customHeight="1">
      <c r="A589" s="36"/>
      <c r="B589" s="36" t="s">
        <v>84</v>
      </c>
      <c r="C589" s="80" t="s">
        <v>846</v>
      </c>
      <c r="D589" s="80" t="s">
        <v>1078</v>
      </c>
      <c r="E589" s="109" t="s">
        <v>4072</v>
      </c>
      <c r="F589" s="42">
        <v>2014</v>
      </c>
      <c r="G589" s="146">
        <v>41920</v>
      </c>
      <c r="H589" s="42" t="s">
        <v>4073</v>
      </c>
      <c r="I589" s="36" t="s">
        <v>76</v>
      </c>
      <c r="J589" s="36" t="s">
        <v>76</v>
      </c>
      <c r="K589" s="42" t="s">
        <v>74</v>
      </c>
      <c r="L589" s="36" t="s">
        <v>75</v>
      </c>
      <c r="M589" s="129">
        <v>41920</v>
      </c>
      <c r="N589" s="85" t="s">
        <v>360</v>
      </c>
      <c r="O589" s="85" t="s">
        <v>76</v>
      </c>
      <c r="P589" s="36" t="s">
        <v>1752</v>
      </c>
      <c r="Q589" s="36" t="s">
        <v>131</v>
      </c>
      <c r="R589" s="36" t="s">
        <v>4074</v>
      </c>
      <c r="S589" s="36" t="s">
        <v>1779</v>
      </c>
      <c r="T589" s="135">
        <v>0</v>
      </c>
      <c r="U589" s="108">
        <v>0</v>
      </c>
      <c r="V589" s="135">
        <v>0</v>
      </c>
      <c r="W589" s="211">
        <v>0</v>
      </c>
      <c r="X589" s="80"/>
      <c r="Y589" s="36" t="s">
        <v>1011</v>
      </c>
      <c r="Z589" s="36" t="s">
        <v>1163</v>
      </c>
      <c r="AA589" s="36" t="s">
        <v>1189</v>
      </c>
      <c r="AB589" s="36" t="s">
        <v>1367</v>
      </c>
      <c r="AC589" s="36" t="s">
        <v>1528</v>
      </c>
      <c r="AD589" s="36" t="s">
        <v>3576</v>
      </c>
      <c r="AE589" s="36" t="s">
        <v>1117</v>
      </c>
      <c r="AF589" s="36" t="s">
        <v>131</v>
      </c>
      <c r="AG589" s="36" t="s">
        <v>225</v>
      </c>
      <c r="AH589" s="129">
        <v>42389</v>
      </c>
      <c r="AI589" s="36" t="s">
        <v>547</v>
      </c>
      <c r="AJ589" s="43" t="s">
        <v>84</v>
      </c>
      <c r="AK589" s="143" t="s">
        <v>76</v>
      </c>
      <c r="AL589" s="143" t="s">
        <v>76</v>
      </c>
      <c r="AM589" s="36" t="s">
        <v>1106</v>
      </c>
      <c r="AN589" s="36" t="s">
        <v>76</v>
      </c>
      <c r="AO589" s="36" t="s">
        <v>76</v>
      </c>
      <c r="AP589" s="143" t="s">
        <v>76</v>
      </c>
      <c r="AQ589" s="143" t="s">
        <v>76</v>
      </c>
      <c r="AR589" s="143" t="s">
        <v>76</v>
      </c>
      <c r="AS589" s="143" t="s">
        <v>76</v>
      </c>
      <c r="AT589" s="143" t="s">
        <v>76</v>
      </c>
      <c r="AU589" s="143" t="s">
        <v>76</v>
      </c>
      <c r="AV589" s="143"/>
      <c r="AW589" s="143" t="s">
        <v>76</v>
      </c>
      <c r="AX589" s="143"/>
      <c r="AY589" s="143" t="s">
        <v>76</v>
      </c>
      <c r="AZ589" s="143"/>
      <c r="BA589" s="143" t="s">
        <v>76</v>
      </c>
      <c r="BB589" s="143"/>
      <c r="BC589" s="143" t="s">
        <v>76</v>
      </c>
      <c r="BD589" s="143"/>
      <c r="BE589" s="143" t="s">
        <v>76</v>
      </c>
      <c r="BF589" s="143" t="s">
        <v>76</v>
      </c>
      <c r="BG589" s="143" t="s">
        <v>76</v>
      </c>
      <c r="BH589" s="143" t="s">
        <v>76</v>
      </c>
      <c r="BI589" s="143" t="s">
        <v>76</v>
      </c>
      <c r="BJ589" s="143" t="s">
        <v>76</v>
      </c>
      <c r="BK589" s="143" t="s">
        <v>76</v>
      </c>
      <c r="BL589" s="143" t="s">
        <v>76</v>
      </c>
      <c r="BM589" s="143" t="s">
        <v>76</v>
      </c>
      <c r="BN589" s="244"/>
      <c r="BO589" s="244"/>
      <c r="BP589" s="244"/>
      <c r="BQ589" s="244"/>
    </row>
    <row r="590" spans="1:69" ht="154.5" customHeight="1">
      <c r="A590" s="36"/>
      <c r="B590" s="36" t="s">
        <v>84</v>
      </c>
      <c r="C590" s="80" t="s">
        <v>846</v>
      </c>
      <c r="D590" s="80" t="s">
        <v>1078</v>
      </c>
      <c r="E590" s="109" t="s">
        <v>4075</v>
      </c>
      <c r="F590" s="42">
        <v>2015</v>
      </c>
      <c r="G590" s="146">
        <v>41838</v>
      </c>
      <c r="H590" s="42" t="s">
        <v>4076</v>
      </c>
      <c r="I590" s="36" t="s">
        <v>4077</v>
      </c>
      <c r="J590" s="36" t="s">
        <v>76</v>
      </c>
      <c r="K590" s="42" t="s">
        <v>74</v>
      </c>
      <c r="L590" s="36" t="s">
        <v>91</v>
      </c>
      <c r="M590" s="129">
        <v>42186</v>
      </c>
      <c r="N590" s="85" t="s">
        <v>208</v>
      </c>
      <c r="O590" s="85" t="s">
        <v>76</v>
      </c>
      <c r="P590" s="36" t="s">
        <v>1247</v>
      </c>
      <c r="Q590" s="36" t="s">
        <v>131</v>
      </c>
      <c r="R590" s="36" t="s">
        <v>4078</v>
      </c>
      <c r="S590" s="36" t="s">
        <v>4079</v>
      </c>
      <c r="T590" s="135">
        <v>5000000</v>
      </c>
      <c r="U590" s="108">
        <v>0</v>
      </c>
      <c r="V590" s="135">
        <v>0</v>
      </c>
      <c r="W590" s="135">
        <v>0</v>
      </c>
      <c r="X590" s="80"/>
      <c r="Y590" s="36" t="s">
        <v>1114</v>
      </c>
      <c r="Z590" s="36" t="s">
        <v>1334</v>
      </c>
      <c r="AA590" s="36" t="s">
        <v>1334</v>
      </c>
      <c r="AB590" s="42" t="s">
        <v>80</v>
      </c>
      <c r="AC590" s="36" t="s">
        <v>81</v>
      </c>
      <c r="AD590" s="36" t="s">
        <v>1013</v>
      </c>
      <c r="AE590" s="36" t="s">
        <v>1117</v>
      </c>
      <c r="AF590" s="36" t="s">
        <v>131</v>
      </c>
      <c r="AG590" s="36" t="s">
        <v>225</v>
      </c>
      <c r="AH590" s="129">
        <v>43882</v>
      </c>
      <c r="AI590" s="36" t="s">
        <v>547</v>
      </c>
      <c r="AJ590" s="43"/>
      <c r="AK590" s="44" t="s">
        <v>76</v>
      </c>
      <c r="AL590" s="43" t="s">
        <v>76</v>
      </c>
      <c r="AM590" s="36" t="s">
        <v>76</v>
      </c>
      <c r="AN590" s="36" t="s">
        <v>76</v>
      </c>
      <c r="AO590" s="36" t="s">
        <v>76</v>
      </c>
      <c r="AP590" s="143" t="s">
        <v>76</v>
      </c>
      <c r="AQ590" s="143" t="s">
        <v>76</v>
      </c>
      <c r="AR590" s="36"/>
      <c r="AS590" s="36" t="s">
        <v>76</v>
      </c>
      <c r="AT590" s="36" t="s">
        <v>76</v>
      </c>
      <c r="AU590" s="44" t="s">
        <v>76</v>
      </c>
      <c r="AV590" s="44"/>
      <c r="AW590" s="36" t="s">
        <v>76</v>
      </c>
      <c r="AX590" s="36"/>
      <c r="AY590" s="36" t="s">
        <v>76</v>
      </c>
      <c r="AZ590" s="36"/>
      <c r="BA590" s="36" t="s">
        <v>76</v>
      </c>
      <c r="BB590" s="36"/>
      <c r="BC590" s="36" t="s">
        <v>76</v>
      </c>
      <c r="BD590" s="36"/>
      <c r="BE590" s="36" t="s">
        <v>76</v>
      </c>
      <c r="BF590" s="36" t="s">
        <v>76</v>
      </c>
      <c r="BG590" s="36" t="s">
        <v>76</v>
      </c>
      <c r="BH590" s="36" t="s">
        <v>76</v>
      </c>
      <c r="BI590" s="36" t="s">
        <v>76</v>
      </c>
      <c r="BJ590" s="36" t="s">
        <v>76</v>
      </c>
      <c r="BK590" s="36" t="s">
        <v>76</v>
      </c>
      <c r="BL590" s="36" t="s">
        <v>76</v>
      </c>
      <c r="BM590" s="36" t="s">
        <v>76</v>
      </c>
      <c r="BN590" s="244"/>
      <c r="BO590" s="244"/>
      <c r="BP590" s="244"/>
      <c r="BQ590" s="244"/>
    </row>
    <row r="591" spans="1:69" ht="154.5" customHeight="1">
      <c r="A591" s="36"/>
      <c r="B591" s="36" t="s">
        <v>84</v>
      </c>
      <c r="C591" s="80" t="s">
        <v>846</v>
      </c>
      <c r="D591" s="80" t="s">
        <v>1078</v>
      </c>
      <c r="E591" s="109" t="s">
        <v>4080</v>
      </c>
      <c r="F591" s="42">
        <v>2015</v>
      </c>
      <c r="G591" s="146">
        <v>42347</v>
      </c>
      <c r="H591" s="42" t="s">
        <v>4081</v>
      </c>
      <c r="I591" s="36" t="s">
        <v>4082</v>
      </c>
      <c r="J591" s="36" t="s">
        <v>76</v>
      </c>
      <c r="K591" s="42" t="s">
        <v>74</v>
      </c>
      <c r="L591" s="36" t="s">
        <v>141</v>
      </c>
      <c r="M591" s="129">
        <v>42345</v>
      </c>
      <c r="N591" s="85" t="s">
        <v>339</v>
      </c>
      <c r="O591" s="85" t="s">
        <v>76</v>
      </c>
      <c r="P591" s="36" t="s">
        <v>1092</v>
      </c>
      <c r="Q591" s="36" t="s">
        <v>131</v>
      </c>
      <c r="R591" s="36" t="s">
        <v>4083</v>
      </c>
      <c r="S591" s="36" t="s">
        <v>1570</v>
      </c>
      <c r="T591" s="135">
        <f>7229000+1250000+ (20*828116)</f>
        <v>25041320</v>
      </c>
      <c r="U591" s="108">
        <v>0</v>
      </c>
      <c r="V591" s="135">
        <v>0</v>
      </c>
      <c r="W591" s="135">
        <v>0</v>
      </c>
      <c r="X591" s="80"/>
      <c r="Y591" s="36" t="s">
        <v>1114</v>
      </c>
      <c r="Z591" s="36" t="s">
        <v>763</v>
      </c>
      <c r="AA591" s="36" t="s">
        <v>763</v>
      </c>
      <c r="AB591" s="36" t="s">
        <v>130</v>
      </c>
      <c r="AC591" s="36" t="s">
        <v>95</v>
      </c>
      <c r="AD591" s="36" t="s">
        <v>1819</v>
      </c>
      <c r="AE591" s="36" t="s">
        <v>444</v>
      </c>
      <c r="AF591" s="36" t="s">
        <v>131</v>
      </c>
      <c r="AG591" s="36" t="s">
        <v>112</v>
      </c>
      <c r="AH591" s="129">
        <v>43817</v>
      </c>
      <c r="AI591" s="36" t="s">
        <v>547</v>
      </c>
      <c r="AJ591" s="43"/>
      <c r="AK591" s="36" t="s">
        <v>4084</v>
      </c>
      <c r="AL591" s="43" t="s">
        <v>76</v>
      </c>
      <c r="AM591" s="36" t="s">
        <v>1106</v>
      </c>
      <c r="AN591" s="36" t="s">
        <v>4085</v>
      </c>
      <c r="AO591" s="36" t="s">
        <v>2469</v>
      </c>
      <c r="AP591" s="143"/>
      <c r="AQ591" s="143" t="s">
        <v>76</v>
      </c>
      <c r="AR591" s="36" t="s">
        <v>131</v>
      </c>
      <c r="AS591" s="36" t="s">
        <v>4084</v>
      </c>
      <c r="AT591" s="36" t="s">
        <v>76</v>
      </c>
      <c r="AU591" s="44"/>
      <c r="AV591" s="44"/>
      <c r="AW591" s="36">
        <v>2020000459</v>
      </c>
      <c r="AX591" s="36"/>
      <c r="AY591" s="36" t="s">
        <v>76</v>
      </c>
      <c r="AZ591" s="36"/>
      <c r="BA591" s="36" t="s">
        <v>76</v>
      </c>
      <c r="BB591" s="36"/>
      <c r="BC591" s="36">
        <v>2020001383</v>
      </c>
      <c r="BD591" s="36"/>
      <c r="BE591" s="36">
        <v>2020001965</v>
      </c>
      <c r="BF591" s="36" t="s">
        <v>1306</v>
      </c>
      <c r="BG591" s="42" t="s">
        <v>4081</v>
      </c>
      <c r="BH591" s="36" t="s">
        <v>4084</v>
      </c>
      <c r="BI591" s="36">
        <v>0</v>
      </c>
      <c r="BJ591" s="36" t="s">
        <v>4084</v>
      </c>
      <c r="BK591" s="36" t="s">
        <v>4086</v>
      </c>
      <c r="BL591" s="217">
        <v>44039</v>
      </c>
      <c r="BM591" s="36"/>
      <c r="BN591" s="244"/>
      <c r="BO591" s="244"/>
      <c r="BP591" s="244"/>
      <c r="BQ591" s="244"/>
    </row>
    <row r="592" spans="1:69" ht="154.5" customHeight="1">
      <c r="A592" s="36"/>
      <c r="B592" s="36" t="s">
        <v>88</v>
      </c>
      <c r="C592" s="80" t="s">
        <v>4087</v>
      </c>
      <c r="D592" s="80" t="s">
        <v>70</v>
      </c>
      <c r="E592" s="109" t="s">
        <v>4088</v>
      </c>
      <c r="F592" s="36">
        <v>2014</v>
      </c>
      <c r="G592" s="129">
        <v>41905</v>
      </c>
      <c r="H592" s="36" t="s">
        <v>4089</v>
      </c>
      <c r="I592" s="36" t="s">
        <v>1843</v>
      </c>
      <c r="J592" s="36" t="s">
        <v>76</v>
      </c>
      <c r="K592" s="42" t="s">
        <v>74</v>
      </c>
      <c r="L592" s="36" t="s">
        <v>3999</v>
      </c>
      <c r="M592" s="129">
        <v>41897</v>
      </c>
      <c r="N592" s="85" t="s">
        <v>391</v>
      </c>
      <c r="O592" s="85" t="s">
        <v>76</v>
      </c>
      <c r="P592" s="36"/>
      <c r="Q592" s="36" t="s">
        <v>131</v>
      </c>
      <c r="R592" s="36" t="s">
        <v>4090</v>
      </c>
      <c r="S592" s="36" t="s">
        <v>4091</v>
      </c>
      <c r="T592" s="164">
        <v>1739846042</v>
      </c>
      <c r="U592" s="209">
        <v>2903696718.54</v>
      </c>
      <c r="V592" s="164">
        <v>2605223424</v>
      </c>
      <c r="W592" s="164">
        <v>0</v>
      </c>
      <c r="X592" s="80" t="s">
        <v>254</v>
      </c>
      <c r="Y592" s="36" t="s">
        <v>1011</v>
      </c>
      <c r="Z592" s="36" t="s">
        <v>1133</v>
      </c>
      <c r="AA592" s="36" t="s">
        <v>1134</v>
      </c>
      <c r="AB592" s="36" t="s">
        <v>1367</v>
      </c>
      <c r="AC592" s="36" t="s">
        <v>1528</v>
      </c>
      <c r="AD592" s="36" t="s">
        <v>2926</v>
      </c>
      <c r="AE592" s="36" t="s">
        <v>1105</v>
      </c>
      <c r="AF592" s="36" t="s">
        <v>131</v>
      </c>
      <c r="AG592" s="36" t="s">
        <v>225</v>
      </c>
      <c r="AH592" s="129">
        <v>42503</v>
      </c>
      <c r="AI592" s="36" t="s">
        <v>87</v>
      </c>
      <c r="AJ592" s="43" t="s">
        <v>88</v>
      </c>
      <c r="AK592" s="44" t="s">
        <v>76</v>
      </c>
      <c r="AL592" s="44" t="s">
        <v>76</v>
      </c>
      <c r="AM592" s="44" t="s">
        <v>76</v>
      </c>
      <c r="AN592" s="44" t="s">
        <v>76</v>
      </c>
      <c r="AO592" s="44" t="s">
        <v>76</v>
      </c>
      <c r="AP592" s="44" t="s">
        <v>76</v>
      </c>
      <c r="AQ592" s="44" t="s">
        <v>76</v>
      </c>
      <c r="AR592" s="44" t="s">
        <v>76</v>
      </c>
      <c r="AS592" s="44" t="s">
        <v>76</v>
      </c>
      <c r="AT592" s="44" t="s">
        <v>76</v>
      </c>
      <c r="AU592" s="44" t="s">
        <v>76</v>
      </c>
      <c r="AV592" s="44"/>
      <c r="AW592" s="44" t="s">
        <v>76</v>
      </c>
      <c r="AX592" s="44"/>
      <c r="AY592" s="44" t="s">
        <v>76</v>
      </c>
      <c r="AZ592" s="44"/>
      <c r="BA592" s="44" t="s">
        <v>76</v>
      </c>
      <c r="BB592" s="44"/>
      <c r="BC592" s="44" t="s">
        <v>76</v>
      </c>
      <c r="BD592" s="44"/>
      <c r="BE592" s="44" t="s">
        <v>76</v>
      </c>
      <c r="BF592" s="44" t="s">
        <v>76</v>
      </c>
      <c r="BG592" s="44" t="s">
        <v>76</v>
      </c>
      <c r="BH592" s="44" t="s">
        <v>76</v>
      </c>
      <c r="BI592" s="44" t="s">
        <v>76</v>
      </c>
      <c r="BJ592" s="44" t="s">
        <v>76</v>
      </c>
      <c r="BK592" s="44" t="s">
        <v>76</v>
      </c>
      <c r="BL592" s="44" t="s">
        <v>76</v>
      </c>
      <c r="BM592" s="44" t="s">
        <v>76</v>
      </c>
      <c r="BN592" s="244"/>
      <c r="BO592" s="244"/>
      <c r="BP592" s="244"/>
      <c r="BQ592" s="244"/>
    </row>
    <row r="593" spans="1:69" ht="154.5" customHeight="1">
      <c r="A593" s="36"/>
      <c r="B593" s="36" t="s">
        <v>84</v>
      </c>
      <c r="C593" s="80" t="s">
        <v>846</v>
      </c>
      <c r="D593" s="80" t="s">
        <v>70</v>
      </c>
      <c r="E593" s="109" t="s">
        <v>4092</v>
      </c>
      <c r="F593" s="42">
        <v>2014</v>
      </c>
      <c r="G593" s="146">
        <v>41759</v>
      </c>
      <c r="H593" s="42" t="s">
        <v>4093</v>
      </c>
      <c r="I593" s="36" t="s">
        <v>4094</v>
      </c>
      <c r="J593" s="36" t="s">
        <v>76</v>
      </c>
      <c r="K593" s="42" t="s">
        <v>74</v>
      </c>
      <c r="L593" s="36" t="s">
        <v>75</v>
      </c>
      <c r="M593" s="129">
        <v>41761</v>
      </c>
      <c r="N593" s="85" t="s">
        <v>339</v>
      </c>
      <c r="O593" s="85" t="s">
        <v>76</v>
      </c>
      <c r="P593" s="36" t="s">
        <v>1247</v>
      </c>
      <c r="Q593" s="36" t="s">
        <v>829</v>
      </c>
      <c r="R593" s="36" t="s">
        <v>4095</v>
      </c>
      <c r="S593" s="36" t="s">
        <v>1779</v>
      </c>
      <c r="T593" s="135">
        <v>0</v>
      </c>
      <c r="U593" s="108">
        <v>0</v>
      </c>
      <c r="V593" s="135">
        <v>0</v>
      </c>
      <c r="W593" s="135">
        <v>0</v>
      </c>
      <c r="X593" s="80"/>
      <c r="Y593" s="36" t="s">
        <v>1114</v>
      </c>
      <c r="Z593" s="36" t="s">
        <v>1334</v>
      </c>
      <c r="AA593" s="36" t="s">
        <v>1334</v>
      </c>
      <c r="AB593" s="36" t="s">
        <v>1463</v>
      </c>
      <c r="AC593" s="36" t="s">
        <v>429</v>
      </c>
      <c r="AD593" s="36" t="s">
        <v>4096</v>
      </c>
      <c r="AE593" s="36" t="s">
        <v>4097</v>
      </c>
      <c r="AF593" s="36" t="s">
        <v>131</v>
      </c>
      <c r="AG593" s="36" t="s">
        <v>112</v>
      </c>
      <c r="AH593" s="129">
        <v>44909</v>
      </c>
      <c r="AI593" s="36" t="s">
        <v>547</v>
      </c>
      <c r="AJ593" s="43" t="s">
        <v>84</v>
      </c>
      <c r="AK593" s="44" t="s">
        <v>76</v>
      </c>
      <c r="AL593" s="43" t="s">
        <v>76</v>
      </c>
      <c r="AM593" s="36" t="s">
        <v>1106</v>
      </c>
      <c r="AN593" s="36" t="s">
        <v>4098</v>
      </c>
      <c r="AO593" s="36" t="s">
        <v>4099</v>
      </c>
      <c r="AP593" s="143" t="s">
        <v>76</v>
      </c>
      <c r="AQ593" s="143" t="s">
        <v>76</v>
      </c>
      <c r="AR593" s="36"/>
      <c r="AS593" s="36" t="s">
        <v>76</v>
      </c>
      <c r="AT593" s="36" t="s">
        <v>76</v>
      </c>
      <c r="AU593" s="44" t="s">
        <v>76</v>
      </c>
      <c r="AV593" s="44"/>
      <c r="AW593" s="36" t="s">
        <v>76</v>
      </c>
      <c r="AX593" s="36"/>
      <c r="AY593" s="36" t="s">
        <v>76</v>
      </c>
      <c r="AZ593" s="36"/>
      <c r="BA593" s="36" t="s">
        <v>76</v>
      </c>
      <c r="BB593" s="36"/>
      <c r="BC593" s="36" t="s">
        <v>76</v>
      </c>
      <c r="BD593" s="36"/>
      <c r="BE593" s="36" t="s">
        <v>76</v>
      </c>
      <c r="BF593" s="36" t="s">
        <v>76</v>
      </c>
      <c r="BG593" s="36" t="s">
        <v>76</v>
      </c>
      <c r="BH593" s="36" t="s">
        <v>76</v>
      </c>
      <c r="BI593" s="36" t="s">
        <v>76</v>
      </c>
      <c r="BJ593" s="36" t="s">
        <v>76</v>
      </c>
      <c r="BK593" s="36" t="s">
        <v>76</v>
      </c>
      <c r="BL593" s="36" t="s">
        <v>76</v>
      </c>
      <c r="BM593" s="36" t="s">
        <v>76</v>
      </c>
      <c r="BN593" s="244"/>
      <c r="BO593" s="244"/>
      <c r="BP593" s="244"/>
      <c r="BQ593" s="244"/>
    </row>
    <row r="594" spans="1:69" ht="154.5" customHeight="1">
      <c r="A594" s="36"/>
      <c r="B594" s="36" t="s">
        <v>84</v>
      </c>
      <c r="C594" s="80" t="s">
        <v>846</v>
      </c>
      <c r="D594" s="80" t="s">
        <v>1078</v>
      </c>
      <c r="E594" s="109" t="s">
        <v>4100</v>
      </c>
      <c r="F594" s="42">
        <v>2015</v>
      </c>
      <c r="G594" s="146">
        <v>42156</v>
      </c>
      <c r="H594" s="42" t="s">
        <v>4101</v>
      </c>
      <c r="I594" s="36" t="s">
        <v>4102</v>
      </c>
      <c r="J594" s="36" t="s">
        <v>76</v>
      </c>
      <c r="K594" s="42" t="s">
        <v>74</v>
      </c>
      <c r="L594" s="36" t="s">
        <v>120</v>
      </c>
      <c r="M594" s="129">
        <v>42123</v>
      </c>
      <c r="N594" s="85" t="s">
        <v>360</v>
      </c>
      <c r="O594" s="85" t="s">
        <v>76</v>
      </c>
      <c r="P594" s="36" t="s">
        <v>1131</v>
      </c>
      <c r="Q594" s="36" t="s">
        <v>131</v>
      </c>
      <c r="R594" s="36" t="s">
        <v>4103</v>
      </c>
      <c r="S594" s="36" t="s">
        <v>4066</v>
      </c>
      <c r="T594" s="135">
        <v>0</v>
      </c>
      <c r="U594" s="108">
        <v>0</v>
      </c>
      <c r="V594" s="135">
        <v>0</v>
      </c>
      <c r="W594" s="211">
        <v>0</v>
      </c>
      <c r="X594" s="80"/>
      <c r="Y594" s="36" t="s">
        <v>1114</v>
      </c>
      <c r="Z594" s="36" t="s">
        <v>1974</v>
      </c>
      <c r="AA594" s="36" t="s">
        <v>1974</v>
      </c>
      <c r="AB594" s="36" t="s">
        <v>1367</v>
      </c>
      <c r="AC594" s="36" t="s">
        <v>1528</v>
      </c>
      <c r="AD594" s="36" t="s">
        <v>4104</v>
      </c>
      <c r="AE594" s="36" t="s">
        <v>1117</v>
      </c>
      <c r="AF594" s="36" t="s">
        <v>131</v>
      </c>
      <c r="AG594" s="36" t="s">
        <v>112</v>
      </c>
      <c r="AH594" s="129">
        <v>43815</v>
      </c>
      <c r="AI594" s="36" t="s">
        <v>547</v>
      </c>
      <c r="AJ594" s="43" t="s">
        <v>84</v>
      </c>
      <c r="AK594" s="44" t="s">
        <v>76</v>
      </c>
      <c r="AL594" s="43" t="s">
        <v>76</v>
      </c>
      <c r="AM594" s="36" t="s">
        <v>1106</v>
      </c>
      <c r="AN594" s="36" t="s">
        <v>76</v>
      </c>
      <c r="AO594" s="36" t="s">
        <v>76</v>
      </c>
      <c r="AP594" s="143" t="s">
        <v>76</v>
      </c>
      <c r="AQ594" s="143" t="s">
        <v>76</v>
      </c>
      <c r="AR594" s="36"/>
      <c r="AS594" s="36" t="s">
        <v>76</v>
      </c>
      <c r="AT594" s="36"/>
      <c r="AU594" s="36" t="s">
        <v>76</v>
      </c>
      <c r="AV594" s="36"/>
      <c r="AW594" s="36" t="s">
        <v>76</v>
      </c>
      <c r="AX594" s="36"/>
      <c r="AY594" s="36" t="s">
        <v>76</v>
      </c>
      <c r="AZ594" s="36"/>
      <c r="BA594" s="36" t="s">
        <v>76</v>
      </c>
      <c r="BB594" s="36"/>
      <c r="BC594" s="36" t="s">
        <v>76</v>
      </c>
      <c r="BD594" s="36"/>
      <c r="BE594" s="36" t="s">
        <v>76</v>
      </c>
      <c r="BF594" s="36" t="s">
        <v>76</v>
      </c>
      <c r="BG594" s="36" t="s">
        <v>76</v>
      </c>
      <c r="BH594" s="36" t="s">
        <v>76</v>
      </c>
      <c r="BI594" s="36" t="s">
        <v>76</v>
      </c>
      <c r="BJ594" s="36" t="s">
        <v>76</v>
      </c>
      <c r="BK594" s="36" t="s">
        <v>76</v>
      </c>
      <c r="BL594" s="36"/>
      <c r="BM594" s="36"/>
      <c r="BN594" s="244"/>
      <c r="BO594" s="244"/>
      <c r="BP594" s="244"/>
      <c r="BQ594" s="244"/>
    </row>
    <row r="595" spans="1:69" ht="154.5" customHeight="1">
      <c r="A595" s="36"/>
      <c r="B595" s="36" t="s">
        <v>88</v>
      </c>
      <c r="C595" s="80" t="s">
        <v>4105</v>
      </c>
      <c r="D595" s="80" t="s">
        <v>70</v>
      </c>
      <c r="E595" s="109" t="s">
        <v>4106</v>
      </c>
      <c r="F595" s="42">
        <v>2019</v>
      </c>
      <c r="G595" s="146">
        <v>43726</v>
      </c>
      <c r="H595" s="42" t="s">
        <v>4107</v>
      </c>
      <c r="I595" s="36" t="s">
        <v>2177</v>
      </c>
      <c r="J595" s="36" t="s">
        <v>4108</v>
      </c>
      <c r="K595" s="42" t="s">
        <v>74</v>
      </c>
      <c r="L595" s="36" t="s">
        <v>91</v>
      </c>
      <c r="M595" s="129">
        <v>43745</v>
      </c>
      <c r="N595" s="85" t="s">
        <v>360</v>
      </c>
      <c r="O595" s="125">
        <v>0.6</v>
      </c>
      <c r="P595" s="36" t="s">
        <v>2497</v>
      </c>
      <c r="Q595" s="36" t="s">
        <v>131</v>
      </c>
      <c r="R595" s="36" t="s">
        <v>4109</v>
      </c>
      <c r="S595" s="36" t="s">
        <v>4110</v>
      </c>
      <c r="T595" s="135">
        <v>60000000</v>
      </c>
      <c r="U595" s="108">
        <v>85348749.450000003</v>
      </c>
      <c r="V595" s="135">
        <v>45947023</v>
      </c>
      <c r="W595" s="135">
        <v>0</v>
      </c>
      <c r="X595" s="80" t="s">
        <v>254</v>
      </c>
      <c r="Y595" s="36" t="s">
        <v>1114</v>
      </c>
      <c r="Z595" s="36" t="s">
        <v>763</v>
      </c>
      <c r="AA595" s="36" t="s">
        <v>763</v>
      </c>
      <c r="AB595" s="36" t="s">
        <v>130</v>
      </c>
      <c r="AC595" s="36" t="s">
        <v>95</v>
      </c>
      <c r="AD595" s="36" t="s">
        <v>4111</v>
      </c>
      <c r="AE595" s="36" t="s">
        <v>4112</v>
      </c>
      <c r="AF595" s="36" t="s">
        <v>131</v>
      </c>
      <c r="AG595" s="36" t="s">
        <v>85</v>
      </c>
      <c r="AH595" s="129"/>
      <c r="AI595" s="36" t="s">
        <v>87</v>
      </c>
      <c r="AJ595" s="43" t="s">
        <v>88</v>
      </c>
      <c r="AK595" s="44" t="s">
        <v>76</v>
      </c>
      <c r="AL595" s="44" t="s">
        <v>76</v>
      </c>
      <c r="AM595" s="44" t="s">
        <v>76</v>
      </c>
      <c r="AN595" s="44" t="s">
        <v>76</v>
      </c>
      <c r="AO595" s="44" t="s">
        <v>76</v>
      </c>
      <c r="AP595" s="44" t="s">
        <v>76</v>
      </c>
      <c r="AQ595" s="44" t="s">
        <v>76</v>
      </c>
      <c r="AR595" s="44" t="s">
        <v>76</v>
      </c>
      <c r="AS595" s="44" t="s">
        <v>76</v>
      </c>
      <c r="AT595" s="44" t="s">
        <v>76</v>
      </c>
      <c r="AU595" s="44" t="s">
        <v>76</v>
      </c>
      <c r="AV595" s="44"/>
      <c r="AW595" s="44" t="s">
        <v>76</v>
      </c>
      <c r="AX595" s="44"/>
      <c r="AY595" s="44" t="s">
        <v>76</v>
      </c>
      <c r="AZ595" s="44"/>
      <c r="BA595" s="44" t="s">
        <v>76</v>
      </c>
      <c r="BB595" s="44"/>
      <c r="BC595" s="44" t="s">
        <v>76</v>
      </c>
      <c r="BD595" s="44"/>
      <c r="BE595" s="44" t="s">
        <v>76</v>
      </c>
      <c r="BF595" s="44" t="s">
        <v>76</v>
      </c>
      <c r="BG595" s="44" t="s">
        <v>76</v>
      </c>
      <c r="BH595" s="44" t="s">
        <v>76</v>
      </c>
      <c r="BI595" s="44" t="s">
        <v>76</v>
      </c>
      <c r="BJ595" s="44" t="s">
        <v>76</v>
      </c>
      <c r="BK595" s="44" t="s">
        <v>76</v>
      </c>
      <c r="BL595" s="44" t="s">
        <v>76</v>
      </c>
      <c r="BM595" s="44" t="s">
        <v>76</v>
      </c>
      <c r="BN595" s="244"/>
      <c r="BO595" s="244"/>
      <c r="BP595" s="244"/>
      <c r="BQ595" s="244"/>
    </row>
    <row r="596" spans="1:69" ht="154.5" customHeight="1">
      <c r="A596" s="36"/>
      <c r="B596" s="36" t="s">
        <v>84</v>
      </c>
      <c r="C596" s="80" t="s">
        <v>846</v>
      </c>
      <c r="D596" s="80" t="s">
        <v>70</v>
      </c>
      <c r="E596" s="109" t="s">
        <v>4113</v>
      </c>
      <c r="F596" s="42">
        <v>2014</v>
      </c>
      <c r="G596" s="146">
        <v>41975</v>
      </c>
      <c r="H596" s="42" t="s">
        <v>4114</v>
      </c>
      <c r="I596" s="36" t="s">
        <v>4115</v>
      </c>
      <c r="J596" s="36" t="s">
        <v>76</v>
      </c>
      <c r="K596" s="42" t="s">
        <v>74</v>
      </c>
      <c r="L596" s="36" t="s">
        <v>141</v>
      </c>
      <c r="M596" s="129">
        <v>41919</v>
      </c>
      <c r="N596" s="85" t="s">
        <v>339</v>
      </c>
      <c r="O596" s="85" t="s">
        <v>76</v>
      </c>
      <c r="P596" s="36" t="s">
        <v>1331</v>
      </c>
      <c r="Q596" s="36" t="s">
        <v>131</v>
      </c>
      <c r="R596" s="36" t="s">
        <v>4116</v>
      </c>
      <c r="S596" s="36" t="s">
        <v>3683</v>
      </c>
      <c r="T596" s="135">
        <v>246400000</v>
      </c>
      <c r="U596" s="108">
        <v>0</v>
      </c>
      <c r="V596" s="135">
        <v>0</v>
      </c>
      <c r="W596" s="135">
        <v>0</v>
      </c>
      <c r="X596" s="80"/>
      <c r="Y596" s="36" t="s">
        <v>1011</v>
      </c>
      <c r="Z596" s="36" t="s">
        <v>1974</v>
      </c>
      <c r="AA596" s="36" t="s">
        <v>1133</v>
      </c>
      <c r="AB596" s="36" t="s">
        <v>1463</v>
      </c>
      <c r="AC596" s="36" t="s">
        <v>429</v>
      </c>
      <c r="AD596" s="36" t="s">
        <v>1104</v>
      </c>
      <c r="AE596" s="36" t="s">
        <v>1105</v>
      </c>
      <c r="AF596" s="36" t="s">
        <v>131</v>
      </c>
      <c r="AG596" s="36" t="s">
        <v>112</v>
      </c>
      <c r="AH596" s="129">
        <v>44433</v>
      </c>
      <c r="AI596" s="36" t="s">
        <v>547</v>
      </c>
      <c r="AJ596" s="43" t="s">
        <v>84</v>
      </c>
      <c r="AK596" s="44">
        <v>160000000</v>
      </c>
      <c r="AL596" s="44" t="s">
        <v>4117</v>
      </c>
      <c r="AM596" s="36" t="s">
        <v>1106</v>
      </c>
      <c r="AN596" s="36" t="s">
        <v>4118</v>
      </c>
      <c r="AO596" s="36" t="s">
        <v>1131</v>
      </c>
      <c r="AP596" s="143">
        <v>44916</v>
      </c>
      <c r="AQ596" s="143">
        <v>44769</v>
      </c>
      <c r="AR596" s="36" t="s">
        <v>131</v>
      </c>
      <c r="AS596" s="36" t="s">
        <v>76</v>
      </c>
      <c r="AT596" s="36" t="s">
        <v>132</v>
      </c>
      <c r="AU596" s="36" t="s">
        <v>4119</v>
      </c>
      <c r="AV596" s="36"/>
      <c r="AW596" s="36" t="s">
        <v>4120</v>
      </c>
      <c r="AX596" s="36"/>
      <c r="AY596" s="36" t="s">
        <v>4121</v>
      </c>
      <c r="AZ596" s="36"/>
      <c r="BA596" s="143">
        <v>44825</v>
      </c>
      <c r="BB596" s="143"/>
      <c r="BC596" s="36" t="s">
        <v>4122</v>
      </c>
      <c r="BD596" s="36"/>
      <c r="BE596" s="36" t="s">
        <v>4123</v>
      </c>
      <c r="BF596" s="36" t="s">
        <v>1306</v>
      </c>
      <c r="BG596" s="36" t="s">
        <v>4124</v>
      </c>
      <c r="BH596" s="208">
        <v>160000000</v>
      </c>
      <c r="BI596" s="209">
        <v>0</v>
      </c>
      <c r="BJ596" s="208">
        <v>160000000</v>
      </c>
      <c r="BK596" s="129">
        <v>44845</v>
      </c>
      <c r="BL596" s="143">
        <v>44967</v>
      </c>
      <c r="BM596" s="143">
        <v>44965</v>
      </c>
      <c r="BN596" s="244"/>
      <c r="BO596" s="244"/>
      <c r="BP596" s="244"/>
      <c r="BQ596" s="244"/>
    </row>
    <row r="597" spans="1:69" ht="154.5" customHeight="1">
      <c r="A597" s="36"/>
      <c r="B597" s="36" t="s">
        <v>84</v>
      </c>
      <c r="C597" s="80" t="s">
        <v>846</v>
      </c>
      <c r="D597" s="80" t="s">
        <v>1078</v>
      </c>
      <c r="E597" s="109" t="s">
        <v>4125</v>
      </c>
      <c r="F597" s="42">
        <v>2014</v>
      </c>
      <c r="G597" s="146">
        <v>41982</v>
      </c>
      <c r="H597" s="42" t="s">
        <v>4126</v>
      </c>
      <c r="I597" s="36" t="s">
        <v>4127</v>
      </c>
      <c r="J597" s="36" t="s">
        <v>4128</v>
      </c>
      <c r="K597" s="42" t="s">
        <v>74</v>
      </c>
      <c r="L597" s="36" t="s">
        <v>141</v>
      </c>
      <c r="M597" s="129">
        <v>41983</v>
      </c>
      <c r="N597" s="85" t="s">
        <v>208</v>
      </c>
      <c r="O597" s="85" t="s">
        <v>76</v>
      </c>
      <c r="P597" s="36" t="s">
        <v>1092</v>
      </c>
      <c r="Q597" s="36" t="s">
        <v>84</v>
      </c>
      <c r="R597" s="36" t="s">
        <v>4129</v>
      </c>
      <c r="S597" s="36" t="s">
        <v>948</v>
      </c>
      <c r="T597" s="135">
        <v>19784000</v>
      </c>
      <c r="U597" s="108">
        <v>0</v>
      </c>
      <c r="V597" s="135">
        <v>0</v>
      </c>
      <c r="W597" s="135">
        <v>0</v>
      </c>
      <c r="X597" s="80"/>
      <c r="Y597" s="36" t="s">
        <v>1011</v>
      </c>
      <c r="Z597" s="36" t="s">
        <v>1974</v>
      </c>
      <c r="AA597" s="36" t="s">
        <v>4130</v>
      </c>
      <c r="AB597" s="36"/>
      <c r="AC597" s="36"/>
      <c r="AD597" s="36" t="s">
        <v>1104</v>
      </c>
      <c r="AE597" s="36" t="s">
        <v>1105</v>
      </c>
      <c r="AF597" s="36" t="s">
        <v>131</v>
      </c>
      <c r="AG597" s="36" t="s">
        <v>225</v>
      </c>
      <c r="AH597" s="129">
        <v>43796</v>
      </c>
      <c r="AI597" s="36" t="s">
        <v>547</v>
      </c>
      <c r="AJ597" s="43" t="s">
        <v>84</v>
      </c>
      <c r="AK597" s="44">
        <v>0</v>
      </c>
      <c r="AL597" s="44">
        <v>0</v>
      </c>
      <c r="AM597" s="36" t="s">
        <v>76</v>
      </c>
      <c r="AN597" s="36" t="s">
        <v>76</v>
      </c>
      <c r="AO597" s="36" t="s">
        <v>76</v>
      </c>
      <c r="AP597" s="36" t="s">
        <v>76</v>
      </c>
      <c r="AQ597" s="36" t="s">
        <v>76</v>
      </c>
      <c r="AR597" s="36" t="s">
        <v>325</v>
      </c>
      <c r="AS597" s="36" t="s">
        <v>76</v>
      </c>
      <c r="AT597" s="36">
        <v>13763995.02</v>
      </c>
      <c r="AU597" s="36" t="s">
        <v>4131</v>
      </c>
      <c r="AV597" s="36">
        <v>2025002181</v>
      </c>
      <c r="AW597" s="36" t="s">
        <v>76</v>
      </c>
      <c r="AX597" s="36" t="s">
        <v>4132</v>
      </c>
      <c r="AY597" s="36" t="s">
        <v>133</v>
      </c>
      <c r="AZ597" s="36" t="s">
        <v>4133</v>
      </c>
      <c r="BA597" s="36" t="s">
        <v>76</v>
      </c>
      <c r="BB597" s="36"/>
      <c r="BC597" s="36" t="s">
        <v>76</v>
      </c>
      <c r="BD597" s="36"/>
      <c r="BE597" s="36" t="s">
        <v>76</v>
      </c>
      <c r="BF597" s="36" t="s">
        <v>76</v>
      </c>
      <c r="BG597" s="36" t="s">
        <v>4134</v>
      </c>
      <c r="BH597" s="208" t="s">
        <v>4131</v>
      </c>
      <c r="BI597" s="209" t="s">
        <v>76</v>
      </c>
      <c r="BJ597" s="208" t="s">
        <v>76</v>
      </c>
      <c r="BK597" s="36" t="s">
        <v>76</v>
      </c>
      <c r="BL597" s="36" t="s">
        <v>76</v>
      </c>
      <c r="BM597" s="36" t="s">
        <v>76</v>
      </c>
      <c r="BN597" s="244"/>
      <c r="BO597" s="244"/>
      <c r="BP597" s="244"/>
      <c r="BQ597" s="244"/>
    </row>
    <row r="598" spans="1:69" ht="154.5" customHeight="1">
      <c r="A598" s="36"/>
      <c r="B598" s="36" t="s">
        <v>88</v>
      </c>
      <c r="C598" s="80" t="s">
        <v>4135</v>
      </c>
      <c r="D598" s="80" t="s">
        <v>70</v>
      </c>
      <c r="E598" s="190" t="s">
        <v>4136</v>
      </c>
      <c r="F598" s="42">
        <v>2014</v>
      </c>
      <c r="G598" s="146">
        <v>41684</v>
      </c>
      <c r="H598" s="42" t="s">
        <v>4137</v>
      </c>
      <c r="I598" s="36" t="s">
        <v>2860</v>
      </c>
      <c r="J598" s="36" t="s">
        <v>4138</v>
      </c>
      <c r="K598" s="42" t="s">
        <v>74</v>
      </c>
      <c r="L598" s="36" t="s">
        <v>91</v>
      </c>
      <c r="M598" s="129">
        <v>41684</v>
      </c>
      <c r="N598" s="85" t="s">
        <v>391</v>
      </c>
      <c r="O598" s="125">
        <v>0</v>
      </c>
      <c r="P598" s="36" t="s">
        <v>1278</v>
      </c>
      <c r="Q598" s="36" t="s">
        <v>131</v>
      </c>
      <c r="R598" s="36" t="s">
        <v>4139</v>
      </c>
      <c r="S598" s="36" t="s">
        <v>1674</v>
      </c>
      <c r="T598" s="135">
        <v>47683965</v>
      </c>
      <c r="U598" s="108">
        <v>81767085.670000002</v>
      </c>
      <c r="V598" s="135">
        <v>0</v>
      </c>
      <c r="W598" s="211">
        <v>0</v>
      </c>
      <c r="X598" s="80" t="s">
        <v>818</v>
      </c>
      <c r="Y598" s="36" t="s">
        <v>1011</v>
      </c>
      <c r="Z598" s="36" t="s">
        <v>1572</v>
      </c>
      <c r="AA598" s="36" t="s">
        <v>1144</v>
      </c>
      <c r="AB598" s="36" t="s">
        <v>1367</v>
      </c>
      <c r="AC598" s="36" t="s">
        <v>1528</v>
      </c>
      <c r="AD598" s="36" t="s">
        <v>4140</v>
      </c>
      <c r="AE598" s="36" t="s">
        <v>1117</v>
      </c>
      <c r="AF598" s="36" t="s">
        <v>131</v>
      </c>
      <c r="AG598" s="36" t="s">
        <v>225</v>
      </c>
      <c r="AH598" s="129">
        <v>42915</v>
      </c>
      <c r="AI598" s="36" t="s">
        <v>87</v>
      </c>
      <c r="AJ598" s="43" t="s">
        <v>88</v>
      </c>
      <c r="AK598" s="44" t="s">
        <v>76</v>
      </c>
      <c r="AL598" s="44" t="s">
        <v>76</v>
      </c>
      <c r="AM598" s="44" t="s">
        <v>76</v>
      </c>
      <c r="AN598" s="44" t="s">
        <v>76</v>
      </c>
      <c r="AO598" s="44" t="s">
        <v>76</v>
      </c>
      <c r="AP598" s="44" t="s">
        <v>76</v>
      </c>
      <c r="AQ598" s="44" t="s">
        <v>76</v>
      </c>
      <c r="AR598" s="44" t="s">
        <v>76</v>
      </c>
      <c r="AS598" s="44" t="s">
        <v>76</v>
      </c>
      <c r="AT598" s="44" t="s">
        <v>76</v>
      </c>
      <c r="AU598" s="44" t="s">
        <v>76</v>
      </c>
      <c r="AV598" s="44"/>
      <c r="AW598" s="44" t="s">
        <v>76</v>
      </c>
      <c r="AX598" s="44"/>
      <c r="AY598" s="44" t="s">
        <v>76</v>
      </c>
      <c r="AZ598" s="44"/>
      <c r="BA598" s="44" t="s">
        <v>76</v>
      </c>
      <c r="BB598" s="44"/>
      <c r="BC598" s="44" t="s">
        <v>76</v>
      </c>
      <c r="BD598" s="44"/>
      <c r="BE598" s="44" t="s">
        <v>76</v>
      </c>
      <c r="BF598" s="44" t="s">
        <v>76</v>
      </c>
      <c r="BG598" s="44" t="s">
        <v>76</v>
      </c>
      <c r="BH598" s="44" t="s">
        <v>76</v>
      </c>
      <c r="BI598" s="44" t="s">
        <v>76</v>
      </c>
      <c r="BJ598" s="44" t="s">
        <v>76</v>
      </c>
      <c r="BK598" s="44" t="s">
        <v>76</v>
      </c>
      <c r="BL598" s="44" t="s">
        <v>76</v>
      </c>
      <c r="BM598" s="44" t="s">
        <v>76</v>
      </c>
      <c r="BN598" s="244"/>
      <c r="BO598" s="244"/>
      <c r="BP598" s="244"/>
      <c r="BQ598" s="244"/>
    </row>
    <row r="599" spans="1:69" ht="154.5" customHeight="1">
      <c r="A599" s="36"/>
      <c r="B599" s="36" t="s">
        <v>84</v>
      </c>
      <c r="C599" s="80" t="s">
        <v>846</v>
      </c>
      <c r="D599" s="80" t="s">
        <v>1078</v>
      </c>
      <c r="E599" s="109" t="s">
        <v>4141</v>
      </c>
      <c r="F599" s="42">
        <v>2014</v>
      </c>
      <c r="G599" s="146">
        <v>41694</v>
      </c>
      <c r="H599" s="42" t="s">
        <v>3400</v>
      </c>
      <c r="I599" s="36" t="s">
        <v>4142</v>
      </c>
      <c r="J599" s="36" t="s">
        <v>76</v>
      </c>
      <c r="K599" s="42" t="s">
        <v>74</v>
      </c>
      <c r="L599" s="36" t="s">
        <v>549</v>
      </c>
      <c r="M599" s="129">
        <v>41668</v>
      </c>
      <c r="N599" s="85" t="s">
        <v>339</v>
      </c>
      <c r="O599" s="85" t="s">
        <v>76</v>
      </c>
      <c r="P599" s="36" t="s">
        <v>1151</v>
      </c>
      <c r="Q599" s="36" t="s">
        <v>131</v>
      </c>
      <c r="R599" s="36" t="s">
        <v>4143</v>
      </c>
      <c r="S599" s="36" t="s">
        <v>1674</v>
      </c>
      <c r="T599" s="135">
        <v>29475000</v>
      </c>
      <c r="U599" s="108"/>
      <c r="V599" s="135"/>
      <c r="W599" s="135"/>
      <c r="X599" s="80" t="s">
        <v>472</v>
      </c>
      <c r="Y599" s="36" t="s">
        <v>1011</v>
      </c>
      <c r="Z599" s="36" t="s">
        <v>1076</v>
      </c>
      <c r="AA599" s="36" t="s">
        <v>1676</v>
      </c>
      <c r="AB599" s="42" t="s">
        <v>80</v>
      </c>
      <c r="AC599" s="36" t="s">
        <v>81</v>
      </c>
      <c r="AD599" s="36" t="s">
        <v>2241</v>
      </c>
      <c r="AE599" s="36" t="s">
        <v>4144</v>
      </c>
      <c r="AF599" s="36" t="s">
        <v>131</v>
      </c>
      <c r="AG599" s="36" t="s">
        <v>112</v>
      </c>
      <c r="AH599" s="129">
        <v>42220</v>
      </c>
      <c r="AI599" s="36" t="s">
        <v>547</v>
      </c>
      <c r="AJ599" s="43"/>
      <c r="AK599" s="44">
        <v>58339185</v>
      </c>
      <c r="AL599" s="43"/>
      <c r="AM599" s="36" t="s">
        <v>1106</v>
      </c>
      <c r="AN599" s="36" t="s">
        <v>4145</v>
      </c>
      <c r="AO599" s="36"/>
      <c r="AP599" s="143"/>
      <c r="AQ599" s="143"/>
      <c r="AR599" s="36" t="s">
        <v>131</v>
      </c>
      <c r="AS599" s="208">
        <v>58339185</v>
      </c>
      <c r="AT599" s="208"/>
      <c r="AU599" s="208">
        <v>2878679</v>
      </c>
      <c r="AV599" s="36" t="s">
        <v>4146</v>
      </c>
      <c r="AW599" s="36" t="s">
        <v>4147</v>
      </c>
      <c r="AX599" s="36" t="s">
        <v>4148</v>
      </c>
      <c r="AY599" s="36" t="s">
        <v>4149</v>
      </c>
      <c r="AZ599" s="36"/>
      <c r="BA599" s="36"/>
      <c r="BB599" s="36" t="s">
        <v>4150</v>
      </c>
      <c r="BC599" s="36">
        <v>2017001385</v>
      </c>
      <c r="BD599" s="36" t="s">
        <v>4151</v>
      </c>
      <c r="BE599" s="42" t="s">
        <v>4152</v>
      </c>
      <c r="BF599" s="36"/>
      <c r="BG599" s="36" t="s">
        <v>4153</v>
      </c>
      <c r="BH599" s="208">
        <v>61217864</v>
      </c>
      <c r="BI599" s="36">
        <v>0</v>
      </c>
      <c r="BJ599" s="208">
        <v>61217864</v>
      </c>
      <c r="BK599" s="129">
        <v>43465</v>
      </c>
      <c r="BL599" s="36"/>
      <c r="BM599" s="36"/>
      <c r="BN599" s="244"/>
      <c r="BO599" s="244"/>
      <c r="BP599" s="244"/>
      <c r="BQ599" s="244"/>
    </row>
    <row r="600" spans="1:69" ht="154.5" customHeight="1">
      <c r="A600" s="36"/>
      <c r="B600" s="36" t="s">
        <v>84</v>
      </c>
      <c r="C600" s="80" t="s">
        <v>846</v>
      </c>
      <c r="D600" s="80" t="s">
        <v>1078</v>
      </c>
      <c r="E600" s="109" t="s">
        <v>4154</v>
      </c>
      <c r="F600" s="42">
        <v>2014</v>
      </c>
      <c r="G600" s="146">
        <v>42436</v>
      </c>
      <c r="H600" s="42" t="s">
        <v>4155</v>
      </c>
      <c r="I600" s="36"/>
      <c r="J600" s="36" t="s">
        <v>4156</v>
      </c>
      <c r="K600" s="42" t="s">
        <v>74</v>
      </c>
      <c r="L600" s="36" t="s">
        <v>120</v>
      </c>
      <c r="M600" s="129">
        <v>41740</v>
      </c>
      <c r="N600" s="85" t="s">
        <v>208</v>
      </c>
      <c r="O600" s="125">
        <v>0.1</v>
      </c>
      <c r="P600" s="36" t="s">
        <v>1131</v>
      </c>
      <c r="Q600" s="36" t="s">
        <v>131</v>
      </c>
      <c r="R600" s="36" t="s">
        <v>4157</v>
      </c>
      <c r="S600" s="36" t="s">
        <v>4066</v>
      </c>
      <c r="T600" s="135">
        <v>0</v>
      </c>
      <c r="U600" s="108">
        <v>0</v>
      </c>
      <c r="V600" s="135">
        <v>0</v>
      </c>
      <c r="W600" s="135">
        <v>0</v>
      </c>
      <c r="X600" s="80"/>
      <c r="Y600" s="36" t="s">
        <v>1011</v>
      </c>
      <c r="Z600" s="36" t="s">
        <v>1334</v>
      </c>
      <c r="AA600" s="36" t="s">
        <v>1115</v>
      </c>
      <c r="AB600" s="36" t="s">
        <v>1463</v>
      </c>
      <c r="AC600" s="36" t="s">
        <v>429</v>
      </c>
      <c r="AD600" s="36" t="s">
        <v>1104</v>
      </c>
      <c r="AE600" s="36" t="s">
        <v>1105</v>
      </c>
      <c r="AF600" s="36" t="s">
        <v>131</v>
      </c>
      <c r="AG600" s="36" t="s">
        <v>225</v>
      </c>
      <c r="AH600" s="129">
        <v>44057</v>
      </c>
      <c r="AI600" s="36" t="s">
        <v>547</v>
      </c>
      <c r="AJ600" s="43" t="s">
        <v>84</v>
      </c>
      <c r="AK600" s="44" t="s">
        <v>76</v>
      </c>
      <c r="AL600" s="44" t="s">
        <v>76</v>
      </c>
      <c r="AM600" s="36" t="s">
        <v>76</v>
      </c>
      <c r="AN600" s="44" t="s">
        <v>76</v>
      </c>
      <c r="AO600" s="44" t="s">
        <v>76</v>
      </c>
      <c r="AP600" s="44" t="s">
        <v>76</v>
      </c>
      <c r="AQ600" s="44" t="s">
        <v>76</v>
      </c>
      <c r="AR600" s="36" t="s">
        <v>131</v>
      </c>
      <c r="AS600" s="44" t="s">
        <v>76</v>
      </c>
      <c r="AT600" s="44" t="s">
        <v>76</v>
      </c>
      <c r="AU600" s="44" t="s">
        <v>76</v>
      </c>
      <c r="AV600" s="44"/>
      <c r="AW600" s="44" t="s">
        <v>76</v>
      </c>
      <c r="AX600" s="44"/>
      <c r="AY600" s="44" t="s">
        <v>76</v>
      </c>
      <c r="AZ600" s="44"/>
      <c r="BA600" s="44" t="s">
        <v>76</v>
      </c>
      <c r="BB600" s="44"/>
      <c r="BC600" s="44" t="s">
        <v>76</v>
      </c>
      <c r="BD600" s="44"/>
      <c r="BE600" s="44" t="s">
        <v>76</v>
      </c>
      <c r="BF600" s="44" t="s">
        <v>76</v>
      </c>
      <c r="BG600" s="44" t="s">
        <v>76</v>
      </c>
      <c r="BH600" s="44" t="s">
        <v>76</v>
      </c>
      <c r="BI600" s="44" t="s">
        <v>76</v>
      </c>
      <c r="BJ600" s="44" t="s">
        <v>76</v>
      </c>
      <c r="BK600" s="44" t="s">
        <v>76</v>
      </c>
      <c r="BL600" s="44" t="s">
        <v>76</v>
      </c>
      <c r="BM600" s="44" t="s">
        <v>76</v>
      </c>
      <c r="BN600" s="244"/>
      <c r="BO600" s="244"/>
      <c r="BP600" s="244"/>
      <c r="BQ600" s="244"/>
    </row>
    <row r="601" spans="1:69" ht="154.5" customHeight="1">
      <c r="A601" s="36"/>
      <c r="B601" s="36" t="s">
        <v>88</v>
      </c>
      <c r="C601" s="80" t="s">
        <v>4158</v>
      </c>
      <c r="D601" s="80" t="s">
        <v>1078</v>
      </c>
      <c r="E601" s="109" t="s">
        <v>4159</v>
      </c>
      <c r="F601" s="42">
        <v>2014</v>
      </c>
      <c r="G601" s="146">
        <v>41774</v>
      </c>
      <c r="H601" s="42" t="s">
        <v>4160</v>
      </c>
      <c r="I601" s="36" t="s">
        <v>4161</v>
      </c>
      <c r="J601" s="36" t="s">
        <v>76</v>
      </c>
      <c r="K601" s="42" t="s">
        <v>74</v>
      </c>
      <c r="L601" s="36" t="s">
        <v>141</v>
      </c>
      <c r="M601" s="129">
        <v>41701</v>
      </c>
      <c r="N601" s="85" t="s">
        <v>208</v>
      </c>
      <c r="O601" s="85" t="s">
        <v>76</v>
      </c>
      <c r="P601" s="36" t="s">
        <v>1506</v>
      </c>
      <c r="Q601" s="36" t="s">
        <v>131</v>
      </c>
      <c r="R601" s="36" t="s">
        <v>4162</v>
      </c>
      <c r="S601" s="36" t="s">
        <v>1674</v>
      </c>
      <c r="T601" s="135">
        <v>194800000</v>
      </c>
      <c r="U601" s="108">
        <v>364973320</v>
      </c>
      <c r="V601" s="135">
        <v>311304572</v>
      </c>
      <c r="W601" s="211">
        <v>0</v>
      </c>
      <c r="X601" s="80" t="s">
        <v>77</v>
      </c>
      <c r="Y601" s="36" t="s">
        <v>1011</v>
      </c>
      <c r="Z601" s="36" t="s">
        <v>1334</v>
      </c>
      <c r="AA601" s="36" t="s">
        <v>1133</v>
      </c>
      <c r="AB601" s="36" t="s">
        <v>1367</v>
      </c>
      <c r="AC601" s="36" t="s">
        <v>1528</v>
      </c>
      <c r="AD601" s="36" t="s">
        <v>4163</v>
      </c>
      <c r="AE601" s="36" t="s">
        <v>1295</v>
      </c>
      <c r="AF601" s="36" t="s">
        <v>131</v>
      </c>
      <c r="AG601" s="36" t="s">
        <v>225</v>
      </c>
      <c r="AH601" s="129">
        <v>42916</v>
      </c>
      <c r="AI601" s="36" t="s">
        <v>87</v>
      </c>
      <c r="AJ601" s="43" t="s">
        <v>88</v>
      </c>
      <c r="AK601" s="44" t="s">
        <v>76</v>
      </c>
      <c r="AL601" s="44" t="s">
        <v>76</v>
      </c>
      <c r="AM601" s="44" t="s">
        <v>76</v>
      </c>
      <c r="AN601" s="44" t="s">
        <v>76</v>
      </c>
      <c r="AO601" s="44" t="s">
        <v>76</v>
      </c>
      <c r="AP601" s="44" t="s">
        <v>76</v>
      </c>
      <c r="AQ601" s="44" t="s">
        <v>76</v>
      </c>
      <c r="AR601" s="44" t="s">
        <v>76</v>
      </c>
      <c r="AS601" s="44" t="s">
        <v>76</v>
      </c>
      <c r="AT601" s="44" t="s">
        <v>76</v>
      </c>
      <c r="AU601" s="44" t="s">
        <v>76</v>
      </c>
      <c r="AV601" s="44"/>
      <c r="AW601" s="44" t="s">
        <v>76</v>
      </c>
      <c r="AX601" s="44"/>
      <c r="AY601" s="44" t="s">
        <v>76</v>
      </c>
      <c r="AZ601" s="44"/>
      <c r="BA601" s="44" t="s">
        <v>76</v>
      </c>
      <c r="BB601" s="44"/>
      <c r="BC601" s="44" t="s">
        <v>76</v>
      </c>
      <c r="BD601" s="44"/>
      <c r="BE601" s="44" t="s">
        <v>76</v>
      </c>
      <c r="BF601" s="44" t="s">
        <v>76</v>
      </c>
      <c r="BG601" s="44" t="s">
        <v>76</v>
      </c>
      <c r="BH601" s="44" t="s">
        <v>76</v>
      </c>
      <c r="BI601" s="44" t="s">
        <v>76</v>
      </c>
      <c r="BJ601" s="44" t="s">
        <v>76</v>
      </c>
      <c r="BK601" s="44" t="s">
        <v>76</v>
      </c>
      <c r="BL601" s="44" t="s">
        <v>76</v>
      </c>
      <c r="BM601" s="44" t="s">
        <v>76</v>
      </c>
      <c r="BN601" s="244"/>
      <c r="BO601" s="244"/>
      <c r="BP601" s="244"/>
      <c r="BQ601" s="244"/>
    </row>
    <row r="602" spans="1:69" ht="154.5" customHeight="1">
      <c r="A602" s="36"/>
      <c r="B602" s="36" t="s">
        <v>84</v>
      </c>
      <c r="C602" s="80" t="s">
        <v>846</v>
      </c>
      <c r="D602" s="80" t="s">
        <v>1078</v>
      </c>
      <c r="E602" s="109" t="s">
        <v>4164</v>
      </c>
      <c r="F602" s="42">
        <v>2015</v>
      </c>
      <c r="G602" s="146">
        <v>42066</v>
      </c>
      <c r="H602" s="42" t="s">
        <v>4165</v>
      </c>
      <c r="I602" s="36"/>
      <c r="J602" s="36" t="s">
        <v>76</v>
      </c>
      <c r="K602" s="42" t="s">
        <v>74</v>
      </c>
      <c r="L602" s="36" t="s">
        <v>120</v>
      </c>
      <c r="M602" s="129">
        <v>42060</v>
      </c>
      <c r="N602" s="85" t="s">
        <v>208</v>
      </c>
      <c r="O602" s="85" t="s">
        <v>76</v>
      </c>
      <c r="P602" s="36" t="s">
        <v>1131</v>
      </c>
      <c r="Q602" s="36" t="s">
        <v>131</v>
      </c>
      <c r="R602" s="36" t="s">
        <v>4166</v>
      </c>
      <c r="S602" s="36" t="s">
        <v>4066</v>
      </c>
      <c r="T602" s="135">
        <v>0</v>
      </c>
      <c r="U602" s="108">
        <v>0</v>
      </c>
      <c r="V602" s="135">
        <v>0</v>
      </c>
      <c r="W602" s="135">
        <v>0</v>
      </c>
      <c r="X602" s="80"/>
      <c r="Y602" s="36" t="s">
        <v>1011</v>
      </c>
      <c r="Z602" s="36" t="s">
        <v>1334</v>
      </c>
      <c r="AA602" s="36" t="s">
        <v>1115</v>
      </c>
      <c r="AB602" s="36" t="s">
        <v>1463</v>
      </c>
      <c r="AC602" s="36" t="s">
        <v>429</v>
      </c>
      <c r="AD602" s="36" t="s">
        <v>3039</v>
      </c>
      <c r="AE602" s="36" t="s">
        <v>1295</v>
      </c>
      <c r="AF602" s="36" t="s">
        <v>131</v>
      </c>
      <c r="AG602" s="36" t="s">
        <v>225</v>
      </c>
      <c r="AH602" s="129">
        <v>44057</v>
      </c>
      <c r="AI602" s="36" t="s">
        <v>547</v>
      </c>
      <c r="AJ602" s="43" t="s">
        <v>84</v>
      </c>
      <c r="AK602" s="44" t="s">
        <v>76</v>
      </c>
      <c r="AL602" s="43" t="s">
        <v>76</v>
      </c>
      <c r="AM602" s="36" t="s">
        <v>76</v>
      </c>
      <c r="AN602" s="36" t="s">
        <v>76</v>
      </c>
      <c r="AO602" s="36" t="s">
        <v>76</v>
      </c>
      <c r="AP602" s="143" t="s">
        <v>76</v>
      </c>
      <c r="AQ602" s="143" t="s">
        <v>76</v>
      </c>
      <c r="AR602" s="36"/>
      <c r="AS602" s="36" t="s">
        <v>76</v>
      </c>
      <c r="AT602" s="36" t="s">
        <v>76</v>
      </c>
      <c r="AU602" s="44" t="s">
        <v>76</v>
      </c>
      <c r="AV602" s="44"/>
      <c r="AW602" s="36" t="s">
        <v>76</v>
      </c>
      <c r="AX602" s="36"/>
      <c r="AY602" s="36" t="s">
        <v>76</v>
      </c>
      <c r="AZ602" s="36"/>
      <c r="BA602" s="36" t="s">
        <v>76</v>
      </c>
      <c r="BB602" s="36"/>
      <c r="BC602" s="36" t="s">
        <v>76</v>
      </c>
      <c r="BD602" s="36"/>
      <c r="BE602" s="36" t="s">
        <v>76</v>
      </c>
      <c r="BF602" s="36" t="s">
        <v>76</v>
      </c>
      <c r="BG602" s="36" t="s">
        <v>76</v>
      </c>
      <c r="BH602" s="36" t="s">
        <v>76</v>
      </c>
      <c r="BI602" s="36" t="s">
        <v>76</v>
      </c>
      <c r="BJ602" s="36" t="s">
        <v>76</v>
      </c>
      <c r="BK602" s="36" t="s">
        <v>76</v>
      </c>
      <c r="BL602" s="36" t="s">
        <v>76</v>
      </c>
      <c r="BM602" s="36" t="s">
        <v>76</v>
      </c>
      <c r="BN602" s="244"/>
      <c r="BO602" s="244"/>
      <c r="BP602" s="244"/>
      <c r="BQ602" s="244"/>
    </row>
    <row r="603" spans="1:69" ht="154.5" customHeight="1">
      <c r="A603" s="36"/>
      <c r="B603" s="36" t="s">
        <v>84</v>
      </c>
      <c r="C603" s="80" t="s">
        <v>846</v>
      </c>
      <c r="D603" s="80" t="s">
        <v>1078</v>
      </c>
      <c r="E603" s="109" t="s">
        <v>4167</v>
      </c>
      <c r="F603" s="42">
        <v>2014</v>
      </c>
      <c r="G603" s="146">
        <v>41708</v>
      </c>
      <c r="H603" s="42" t="s">
        <v>4168</v>
      </c>
      <c r="I603" s="36" t="s">
        <v>4169</v>
      </c>
      <c r="J603" s="36" t="s">
        <v>4156</v>
      </c>
      <c r="K603" s="42" t="s">
        <v>74</v>
      </c>
      <c r="L603" s="36" t="s">
        <v>1217</v>
      </c>
      <c r="M603" s="129">
        <v>41708</v>
      </c>
      <c r="N603" s="85" t="s">
        <v>360</v>
      </c>
      <c r="O603" s="125">
        <v>0.4</v>
      </c>
      <c r="P603" s="36"/>
      <c r="Q603" s="36" t="s">
        <v>131</v>
      </c>
      <c r="R603" s="36" t="s">
        <v>4170</v>
      </c>
      <c r="S603" s="36" t="s">
        <v>3220</v>
      </c>
      <c r="T603" s="135">
        <v>2559950</v>
      </c>
      <c r="U603" s="108">
        <v>0</v>
      </c>
      <c r="V603" s="135">
        <v>0</v>
      </c>
      <c r="W603" s="211">
        <v>0</v>
      </c>
      <c r="X603" s="80"/>
      <c r="Y603" s="36" t="s">
        <v>1114</v>
      </c>
      <c r="Z603" s="36" t="s">
        <v>1334</v>
      </c>
      <c r="AA603" s="36" t="s">
        <v>1334</v>
      </c>
      <c r="AB603" s="36" t="s">
        <v>1367</v>
      </c>
      <c r="AC603" s="36" t="s">
        <v>1528</v>
      </c>
      <c r="AD603" s="36" t="s">
        <v>4171</v>
      </c>
      <c r="AE603" s="36" t="s">
        <v>4172</v>
      </c>
      <c r="AF603" s="36" t="s">
        <v>131</v>
      </c>
      <c r="AG603" s="36" t="s">
        <v>85</v>
      </c>
      <c r="AH603" s="129">
        <v>42507</v>
      </c>
      <c r="AI603" s="36" t="s">
        <v>547</v>
      </c>
      <c r="AJ603" s="43" t="s">
        <v>84</v>
      </c>
      <c r="AK603" s="44" t="s">
        <v>76</v>
      </c>
      <c r="AL603" s="43" t="s">
        <v>76</v>
      </c>
      <c r="AM603" s="36" t="s">
        <v>76</v>
      </c>
      <c r="AN603" s="36" t="s">
        <v>76</v>
      </c>
      <c r="AO603" s="36" t="s">
        <v>76</v>
      </c>
      <c r="AP603" s="143" t="s">
        <v>76</v>
      </c>
      <c r="AQ603" s="143" t="s">
        <v>76</v>
      </c>
      <c r="AR603" s="36"/>
      <c r="AS603" s="36" t="s">
        <v>76</v>
      </c>
      <c r="AT603" s="36" t="s">
        <v>76</v>
      </c>
      <c r="AU603" s="36" t="s">
        <v>76</v>
      </c>
      <c r="AV603" s="36"/>
      <c r="AW603" s="36" t="s">
        <v>76</v>
      </c>
      <c r="AX603" s="36"/>
      <c r="AY603" s="36" t="s">
        <v>76</v>
      </c>
      <c r="AZ603" s="36"/>
      <c r="BA603" s="36" t="s">
        <v>76</v>
      </c>
      <c r="BB603" s="36"/>
      <c r="BC603" s="36" t="s">
        <v>76</v>
      </c>
      <c r="BD603" s="36"/>
      <c r="BE603" s="36" t="s">
        <v>76</v>
      </c>
      <c r="BF603" s="36" t="s">
        <v>76</v>
      </c>
      <c r="BG603" s="36" t="s">
        <v>76</v>
      </c>
      <c r="BH603" s="36" t="s">
        <v>76</v>
      </c>
      <c r="BI603" s="36" t="s">
        <v>76</v>
      </c>
      <c r="BJ603" s="36" t="s">
        <v>76</v>
      </c>
      <c r="BK603" s="36" t="s">
        <v>76</v>
      </c>
      <c r="BL603" s="36" t="s">
        <v>76</v>
      </c>
      <c r="BM603" s="36" t="s">
        <v>76</v>
      </c>
      <c r="BN603" s="244"/>
      <c r="BO603" s="244"/>
      <c r="BP603" s="244"/>
      <c r="BQ603" s="244"/>
    </row>
    <row r="604" spans="1:69" ht="154.5" customHeight="1">
      <c r="A604" s="36"/>
      <c r="B604" s="36" t="s">
        <v>84</v>
      </c>
      <c r="C604" s="80" t="s">
        <v>846</v>
      </c>
      <c r="D604" s="80" t="s">
        <v>1078</v>
      </c>
      <c r="E604" s="109" t="s">
        <v>4173</v>
      </c>
      <c r="F604" s="42">
        <v>2013</v>
      </c>
      <c r="G604" s="146">
        <v>41591</v>
      </c>
      <c r="H604" s="42" t="s">
        <v>4174</v>
      </c>
      <c r="I604" s="36" t="s">
        <v>4175</v>
      </c>
      <c r="J604" s="36" t="s">
        <v>76</v>
      </c>
      <c r="K604" s="42" t="s">
        <v>74</v>
      </c>
      <c r="L604" s="36" t="s">
        <v>75</v>
      </c>
      <c r="M604" s="129">
        <v>41590</v>
      </c>
      <c r="N604" s="85" t="s">
        <v>339</v>
      </c>
      <c r="O604" s="85" t="s">
        <v>76</v>
      </c>
      <c r="P604" s="36" t="s">
        <v>4176</v>
      </c>
      <c r="Q604" s="36" t="s">
        <v>131</v>
      </c>
      <c r="R604" s="36" t="s">
        <v>4177</v>
      </c>
      <c r="S604" s="36" t="s">
        <v>1527</v>
      </c>
      <c r="T604" s="135">
        <v>0</v>
      </c>
      <c r="U604" s="108">
        <v>0</v>
      </c>
      <c r="V604" s="135">
        <v>0</v>
      </c>
      <c r="W604" s="211">
        <v>0</v>
      </c>
      <c r="X604" s="80"/>
      <c r="Y604" s="36" t="s">
        <v>1114</v>
      </c>
      <c r="Z604" s="36" t="s">
        <v>763</v>
      </c>
      <c r="AA604" s="36" t="s">
        <v>763</v>
      </c>
      <c r="AB604" s="36" t="s">
        <v>1367</v>
      </c>
      <c r="AC604" s="36" t="s">
        <v>1528</v>
      </c>
      <c r="AD604" s="36" t="s">
        <v>4178</v>
      </c>
      <c r="AE604" s="36" t="s">
        <v>4179</v>
      </c>
      <c r="AF604" s="36" t="s">
        <v>131</v>
      </c>
      <c r="AG604" s="36" t="s">
        <v>112</v>
      </c>
      <c r="AH604" s="129">
        <v>43445</v>
      </c>
      <c r="AI604" s="36" t="s">
        <v>547</v>
      </c>
      <c r="AJ604" s="43" t="s">
        <v>84</v>
      </c>
      <c r="AK604" s="44" t="s">
        <v>76</v>
      </c>
      <c r="AL604" s="43" t="s">
        <v>76</v>
      </c>
      <c r="AM604" s="36" t="s">
        <v>1106</v>
      </c>
      <c r="AN604" s="36" t="s">
        <v>76</v>
      </c>
      <c r="AO604" s="36" t="s">
        <v>76</v>
      </c>
      <c r="AP604" s="143" t="s">
        <v>76</v>
      </c>
      <c r="AQ604" s="143" t="s">
        <v>76</v>
      </c>
      <c r="AR604" s="36"/>
      <c r="AS604" s="36" t="s">
        <v>76</v>
      </c>
      <c r="AT604" s="36" t="s">
        <v>76</v>
      </c>
      <c r="AU604" s="44" t="s">
        <v>76</v>
      </c>
      <c r="AV604" s="44"/>
      <c r="AW604" s="36" t="s">
        <v>76</v>
      </c>
      <c r="AX604" s="36"/>
      <c r="AY604" s="36" t="s">
        <v>76</v>
      </c>
      <c r="AZ604" s="36"/>
      <c r="BA604" s="36" t="s">
        <v>76</v>
      </c>
      <c r="BB604" s="36"/>
      <c r="BC604" s="36" t="s">
        <v>76</v>
      </c>
      <c r="BD604" s="36"/>
      <c r="BE604" s="36" t="s">
        <v>76</v>
      </c>
      <c r="BF604" s="36" t="s">
        <v>76</v>
      </c>
      <c r="BG604" s="36" t="s">
        <v>76</v>
      </c>
      <c r="BH604" s="36" t="s">
        <v>76</v>
      </c>
      <c r="BI604" s="36" t="s">
        <v>76</v>
      </c>
      <c r="BJ604" s="36" t="s">
        <v>76</v>
      </c>
      <c r="BK604" s="36" t="s">
        <v>76</v>
      </c>
      <c r="BL604" s="36" t="s">
        <v>76</v>
      </c>
      <c r="BM604" s="36" t="s">
        <v>76</v>
      </c>
      <c r="BN604" s="244"/>
      <c r="BO604" s="244"/>
      <c r="BP604" s="244"/>
      <c r="BQ604" s="244"/>
    </row>
    <row r="605" spans="1:69" ht="154.5" customHeight="1">
      <c r="A605" s="36"/>
      <c r="B605" s="36" t="s">
        <v>84</v>
      </c>
      <c r="C605" s="80" t="s">
        <v>846</v>
      </c>
      <c r="D605" s="80" t="s">
        <v>1078</v>
      </c>
      <c r="E605" s="109" t="s">
        <v>4180</v>
      </c>
      <c r="F605" s="42">
        <v>2014</v>
      </c>
      <c r="G605" s="146">
        <v>41691</v>
      </c>
      <c r="H605" s="42" t="s">
        <v>4181</v>
      </c>
      <c r="I605" s="36" t="s">
        <v>4182</v>
      </c>
      <c r="J605" s="36" t="s">
        <v>76</v>
      </c>
      <c r="K605" s="42" t="s">
        <v>74</v>
      </c>
      <c r="L605" s="36" t="s">
        <v>141</v>
      </c>
      <c r="M605" s="129">
        <v>41691</v>
      </c>
      <c r="N605" s="85" t="s">
        <v>208</v>
      </c>
      <c r="O605" s="85" t="s">
        <v>76</v>
      </c>
      <c r="P605" s="36" t="s">
        <v>1092</v>
      </c>
      <c r="Q605" s="36" t="s">
        <v>131</v>
      </c>
      <c r="R605" s="36" t="s">
        <v>4183</v>
      </c>
      <c r="S605" s="36" t="s">
        <v>1382</v>
      </c>
      <c r="T605" s="135">
        <v>80000000</v>
      </c>
      <c r="U605" s="108">
        <v>0</v>
      </c>
      <c r="V605" s="135">
        <v>0</v>
      </c>
      <c r="W605" s="211">
        <v>0</v>
      </c>
      <c r="X605" s="80"/>
      <c r="Y605" s="36" t="s">
        <v>1011</v>
      </c>
      <c r="Z605" s="36" t="s">
        <v>1334</v>
      </c>
      <c r="AA605" s="36" t="s">
        <v>1133</v>
      </c>
      <c r="AB605" s="36" t="s">
        <v>1367</v>
      </c>
      <c r="AC605" s="36" t="s">
        <v>1528</v>
      </c>
      <c r="AD605" s="36" t="s">
        <v>4184</v>
      </c>
      <c r="AE605" s="36" t="s">
        <v>1105</v>
      </c>
      <c r="AF605" s="36" t="s">
        <v>131</v>
      </c>
      <c r="AG605" s="36" t="s">
        <v>225</v>
      </c>
      <c r="AH605" s="129">
        <v>44757</v>
      </c>
      <c r="AI605" s="36" t="s">
        <v>547</v>
      </c>
      <c r="AJ605" s="43" t="s">
        <v>84</v>
      </c>
      <c r="AK605" s="44" t="s">
        <v>76</v>
      </c>
      <c r="AL605" s="43" t="s">
        <v>76</v>
      </c>
      <c r="AM605" s="36" t="s">
        <v>76</v>
      </c>
      <c r="AN605" s="43" t="s">
        <v>76</v>
      </c>
      <c r="AO605" s="43" t="s">
        <v>76</v>
      </c>
      <c r="AP605" s="43" t="s">
        <v>76</v>
      </c>
      <c r="AQ605" s="43" t="s">
        <v>76</v>
      </c>
      <c r="AR605" s="36" t="s">
        <v>131</v>
      </c>
      <c r="AS605" s="43" t="s">
        <v>76</v>
      </c>
      <c r="AT605" s="43" t="s">
        <v>132</v>
      </c>
      <c r="AU605" s="43" t="s">
        <v>76</v>
      </c>
      <c r="AV605" s="43"/>
      <c r="AW605" s="43" t="s">
        <v>76</v>
      </c>
      <c r="AX605" s="43"/>
      <c r="AY605" s="43" t="s">
        <v>76</v>
      </c>
      <c r="AZ605" s="43"/>
      <c r="BA605" s="43" t="s">
        <v>76</v>
      </c>
      <c r="BB605" s="43"/>
      <c r="BC605" s="43" t="s">
        <v>76</v>
      </c>
      <c r="BD605" s="43"/>
      <c r="BE605" s="43" t="s">
        <v>76</v>
      </c>
      <c r="BF605" s="43" t="s">
        <v>76</v>
      </c>
      <c r="BG605" s="43" t="s">
        <v>76</v>
      </c>
      <c r="BH605" s="43" t="s">
        <v>76</v>
      </c>
      <c r="BI605" s="43" t="s">
        <v>76</v>
      </c>
      <c r="BJ605" s="43" t="s">
        <v>76</v>
      </c>
      <c r="BK605" s="43" t="s">
        <v>76</v>
      </c>
      <c r="BL605" s="43" t="s">
        <v>76</v>
      </c>
      <c r="BM605" s="43" t="s">
        <v>76</v>
      </c>
      <c r="BN605" s="244"/>
      <c r="BO605" s="244"/>
      <c r="BP605" s="244"/>
      <c r="BQ605" s="244"/>
    </row>
    <row r="606" spans="1:69" ht="154.5" customHeight="1">
      <c r="A606" s="36"/>
      <c r="B606" s="36" t="s">
        <v>88</v>
      </c>
      <c r="C606" s="80" t="s">
        <v>4185</v>
      </c>
      <c r="D606" s="80" t="s">
        <v>70</v>
      </c>
      <c r="E606" s="109" t="s">
        <v>4186</v>
      </c>
      <c r="F606" s="42">
        <v>2018</v>
      </c>
      <c r="G606" s="146">
        <v>42964</v>
      </c>
      <c r="H606" s="42" t="s">
        <v>4187</v>
      </c>
      <c r="I606" s="36" t="s">
        <v>4188</v>
      </c>
      <c r="J606" s="36" t="s">
        <v>76</v>
      </c>
      <c r="K606" s="42" t="s">
        <v>74</v>
      </c>
      <c r="L606" s="36" t="s">
        <v>141</v>
      </c>
      <c r="M606" s="129">
        <v>43172</v>
      </c>
      <c r="N606" s="85" t="s">
        <v>208</v>
      </c>
      <c r="O606" s="85" t="s">
        <v>76</v>
      </c>
      <c r="P606" s="36" t="s">
        <v>1100</v>
      </c>
      <c r="Q606" s="36" t="s">
        <v>131</v>
      </c>
      <c r="R606" s="36" t="s">
        <v>4189</v>
      </c>
      <c r="S606" s="36" t="s">
        <v>2150</v>
      </c>
      <c r="T606" s="135">
        <v>1689473634</v>
      </c>
      <c r="U606" s="108">
        <v>2370549182.3099999</v>
      </c>
      <c r="V606" s="135" t="s">
        <v>4190</v>
      </c>
      <c r="W606" s="135">
        <v>0</v>
      </c>
      <c r="X606" s="80" t="s">
        <v>472</v>
      </c>
      <c r="Y606" s="36" t="s">
        <v>1114</v>
      </c>
      <c r="Z606" s="36" t="s">
        <v>763</v>
      </c>
      <c r="AA606" s="36" t="s">
        <v>763</v>
      </c>
      <c r="AB606" s="36" t="s">
        <v>130</v>
      </c>
      <c r="AC606" s="36" t="s">
        <v>95</v>
      </c>
      <c r="AD606" s="36" t="s">
        <v>2135</v>
      </c>
      <c r="AE606" s="36" t="s">
        <v>1677</v>
      </c>
      <c r="AF606" s="36" t="s">
        <v>131</v>
      </c>
      <c r="AG606" s="36" t="s">
        <v>225</v>
      </c>
      <c r="AH606" s="129">
        <v>44809</v>
      </c>
      <c r="AI606" s="36" t="s">
        <v>87</v>
      </c>
      <c r="AJ606" s="43" t="s">
        <v>88</v>
      </c>
      <c r="AK606" s="44" t="s">
        <v>76</v>
      </c>
      <c r="AL606" s="44" t="s">
        <v>76</v>
      </c>
      <c r="AM606" s="44" t="s">
        <v>76</v>
      </c>
      <c r="AN606" s="44" t="s">
        <v>76</v>
      </c>
      <c r="AO606" s="44" t="s">
        <v>76</v>
      </c>
      <c r="AP606" s="44" t="s">
        <v>76</v>
      </c>
      <c r="AQ606" s="44" t="s">
        <v>76</v>
      </c>
      <c r="AR606" s="44" t="s">
        <v>76</v>
      </c>
      <c r="AS606" s="44" t="s">
        <v>76</v>
      </c>
      <c r="AT606" s="44" t="s">
        <v>76</v>
      </c>
      <c r="AU606" s="44" t="s">
        <v>76</v>
      </c>
      <c r="AV606" s="44"/>
      <c r="AW606" s="44" t="s">
        <v>76</v>
      </c>
      <c r="AX606" s="44"/>
      <c r="AY606" s="44" t="s">
        <v>76</v>
      </c>
      <c r="AZ606" s="44"/>
      <c r="BA606" s="44" t="s">
        <v>76</v>
      </c>
      <c r="BB606" s="44"/>
      <c r="BC606" s="44" t="s">
        <v>76</v>
      </c>
      <c r="BD606" s="44"/>
      <c r="BE606" s="44" t="s">
        <v>76</v>
      </c>
      <c r="BF606" s="44" t="s">
        <v>76</v>
      </c>
      <c r="BG606" s="44" t="s">
        <v>76</v>
      </c>
      <c r="BH606" s="44" t="s">
        <v>76</v>
      </c>
      <c r="BI606" s="44" t="s">
        <v>76</v>
      </c>
      <c r="BJ606" s="44" t="s">
        <v>76</v>
      </c>
      <c r="BK606" s="44" t="s">
        <v>76</v>
      </c>
      <c r="BL606" s="44" t="s">
        <v>76</v>
      </c>
      <c r="BM606" s="44" t="s">
        <v>76</v>
      </c>
      <c r="BN606" s="244"/>
      <c r="BO606" s="244"/>
      <c r="BP606" s="244"/>
      <c r="BQ606" s="244"/>
    </row>
    <row r="607" spans="1:69" ht="154.5" customHeight="1">
      <c r="A607" s="36"/>
      <c r="B607" s="36" t="s">
        <v>88</v>
      </c>
      <c r="C607" s="80" t="s">
        <v>4191</v>
      </c>
      <c r="D607" s="80" t="s">
        <v>1078</v>
      </c>
      <c r="E607" s="109" t="s">
        <v>4192</v>
      </c>
      <c r="F607" s="36">
        <v>2013</v>
      </c>
      <c r="G607" s="129">
        <v>41611</v>
      </c>
      <c r="H607" s="36" t="s">
        <v>4193</v>
      </c>
      <c r="I607" s="36" t="s">
        <v>4194</v>
      </c>
      <c r="J607" s="36" t="s">
        <v>4195</v>
      </c>
      <c r="K607" s="42" t="s">
        <v>74</v>
      </c>
      <c r="L607" s="36" t="s">
        <v>1130</v>
      </c>
      <c r="M607" s="129">
        <v>41611</v>
      </c>
      <c r="N607" s="85" t="s">
        <v>339</v>
      </c>
      <c r="O607" s="125">
        <v>1</v>
      </c>
      <c r="P607" s="36" t="s">
        <v>1100</v>
      </c>
      <c r="Q607" s="36" t="s">
        <v>131</v>
      </c>
      <c r="R607" s="36" t="s">
        <v>4196</v>
      </c>
      <c r="S607" s="36" t="s">
        <v>4197</v>
      </c>
      <c r="T607" s="164">
        <v>11292326702</v>
      </c>
      <c r="U607" s="209" t="s">
        <v>4198</v>
      </c>
      <c r="V607" s="164">
        <v>0</v>
      </c>
      <c r="W607" s="209">
        <v>880000000</v>
      </c>
      <c r="X607" s="80" t="s">
        <v>818</v>
      </c>
      <c r="Y607" s="36" t="s">
        <v>1114</v>
      </c>
      <c r="Z607" s="36" t="s">
        <v>1189</v>
      </c>
      <c r="AA607" s="36" t="s">
        <v>4199</v>
      </c>
      <c r="AB607" s="36" t="s">
        <v>1367</v>
      </c>
      <c r="AC607" s="36" t="s">
        <v>1528</v>
      </c>
      <c r="AD607" s="36" t="s">
        <v>4200</v>
      </c>
      <c r="AE607" s="36" t="s">
        <v>2957</v>
      </c>
      <c r="AF607" s="36" t="s">
        <v>131</v>
      </c>
      <c r="AG607" s="36" t="s">
        <v>112</v>
      </c>
      <c r="AH607" s="129">
        <v>43767</v>
      </c>
      <c r="AI607" s="36" t="s">
        <v>301</v>
      </c>
      <c r="AJ607" s="43" t="s">
        <v>88</v>
      </c>
      <c r="AK607" s="44" t="s">
        <v>76</v>
      </c>
      <c r="AL607" s="44" t="s">
        <v>76</v>
      </c>
      <c r="AM607" s="44" t="s">
        <v>76</v>
      </c>
      <c r="AN607" s="44" t="s">
        <v>76</v>
      </c>
      <c r="AO607" s="44" t="s">
        <v>76</v>
      </c>
      <c r="AP607" s="44" t="s">
        <v>76</v>
      </c>
      <c r="AQ607" s="44" t="s">
        <v>76</v>
      </c>
      <c r="AR607" s="44" t="s">
        <v>76</v>
      </c>
      <c r="AS607" s="44" t="s">
        <v>76</v>
      </c>
      <c r="AT607" s="44" t="s">
        <v>76</v>
      </c>
      <c r="AU607" s="44" t="s">
        <v>76</v>
      </c>
      <c r="AV607" s="44"/>
      <c r="AW607" s="44" t="s">
        <v>76</v>
      </c>
      <c r="AX607" s="44"/>
      <c r="AY607" s="44" t="s">
        <v>76</v>
      </c>
      <c r="AZ607" s="44"/>
      <c r="BA607" s="44" t="s">
        <v>76</v>
      </c>
      <c r="BB607" s="44"/>
      <c r="BC607" s="44" t="s">
        <v>76</v>
      </c>
      <c r="BD607" s="44"/>
      <c r="BE607" s="44" t="s">
        <v>76</v>
      </c>
      <c r="BF607" s="44" t="s">
        <v>76</v>
      </c>
      <c r="BG607" s="44" t="s">
        <v>76</v>
      </c>
      <c r="BH607" s="44" t="s">
        <v>76</v>
      </c>
      <c r="BI607" s="44" t="s">
        <v>76</v>
      </c>
      <c r="BJ607" s="44" t="s">
        <v>76</v>
      </c>
      <c r="BK607" s="44" t="s">
        <v>76</v>
      </c>
      <c r="BL607" s="44" t="s">
        <v>76</v>
      </c>
      <c r="BM607" s="44" t="s">
        <v>76</v>
      </c>
      <c r="BN607" s="244"/>
      <c r="BO607" s="244"/>
      <c r="BP607" s="244"/>
      <c r="BQ607" s="244"/>
    </row>
    <row r="608" spans="1:69" ht="154.5" customHeight="1">
      <c r="A608" s="36"/>
      <c r="B608" s="36" t="s">
        <v>88</v>
      </c>
      <c r="C608" s="80" t="s">
        <v>4201</v>
      </c>
      <c r="D608" s="80" t="s">
        <v>70</v>
      </c>
      <c r="E608" s="109" t="s">
        <v>4202</v>
      </c>
      <c r="F608" s="42">
        <v>2013</v>
      </c>
      <c r="G608" s="146">
        <v>42034</v>
      </c>
      <c r="H608" s="42" t="s">
        <v>4203</v>
      </c>
      <c r="I608" s="36" t="s">
        <v>2224</v>
      </c>
      <c r="J608" s="36" t="s">
        <v>76</v>
      </c>
      <c r="K608" s="42" t="s">
        <v>74</v>
      </c>
      <c r="L608" s="36" t="s">
        <v>91</v>
      </c>
      <c r="M608" s="129">
        <v>41556</v>
      </c>
      <c r="N608" s="85" t="s">
        <v>208</v>
      </c>
      <c r="O608" s="85" t="s">
        <v>76</v>
      </c>
      <c r="P608" s="36" t="s">
        <v>1506</v>
      </c>
      <c r="Q608" s="36" t="s">
        <v>131</v>
      </c>
      <c r="R608" s="36" t="s">
        <v>4204</v>
      </c>
      <c r="S608" s="36" t="s">
        <v>2240</v>
      </c>
      <c r="T608" s="135">
        <v>8771683</v>
      </c>
      <c r="U608" s="108">
        <v>14208894.720000001</v>
      </c>
      <c r="V608" s="135">
        <v>0</v>
      </c>
      <c r="W608" s="135">
        <v>0</v>
      </c>
      <c r="X608" s="80"/>
      <c r="Y608" s="36" t="s">
        <v>1011</v>
      </c>
      <c r="Z608" s="36" t="s">
        <v>837</v>
      </c>
      <c r="AA608" s="36" t="s">
        <v>1997</v>
      </c>
      <c r="AB608" s="36" t="s">
        <v>1463</v>
      </c>
      <c r="AC608" s="36" t="s">
        <v>429</v>
      </c>
      <c r="AD608" s="36" t="s">
        <v>4205</v>
      </c>
      <c r="AE608" s="36" t="s">
        <v>3877</v>
      </c>
      <c r="AF608" s="36" t="s">
        <v>131</v>
      </c>
      <c r="AG608" s="36" t="s">
        <v>225</v>
      </c>
      <c r="AH608" s="129">
        <v>44854</v>
      </c>
      <c r="AI608" s="36" t="s">
        <v>547</v>
      </c>
      <c r="AJ608" s="43" t="s">
        <v>84</v>
      </c>
      <c r="AK608" s="44" t="s">
        <v>76</v>
      </c>
      <c r="AL608" s="43" t="s">
        <v>76</v>
      </c>
      <c r="AM608" s="36" t="s">
        <v>76</v>
      </c>
      <c r="AN608" s="43" t="s">
        <v>76</v>
      </c>
      <c r="AO608" s="43" t="s">
        <v>76</v>
      </c>
      <c r="AP608" s="43" t="s">
        <v>76</v>
      </c>
      <c r="AQ608" s="43" t="s">
        <v>76</v>
      </c>
      <c r="AR608" s="36" t="s">
        <v>131</v>
      </c>
      <c r="AS608" s="43" t="s">
        <v>76</v>
      </c>
      <c r="AT608" s="43" t="s">
        <v>76</v>
      </c>
      <c r="AU608" s="43">
        <v>397045</v>
      </c>
      <c r="AV608" s="43"/>
      <c r="AW608" s="43" t="s">
        <v>76</v>
      </c>
      <c r="AX608" s="43"/>
      <c r="AY608" s="43" t="s">
        <v>76</v>
      </c>
      <c r="AZ608" s="43"/>
      <c r="BA608" s="43" t="s">
        <v>76</v>
      </c>
      <c r="BB608" s="43"/>
      <c r="BC608" s="43" t="s">
        <v>76</v>
      </c>
      <c r="BD608" s="43"/>
      <c r="BE608" s="43" t="s">
        <v>76</v>
      </c>
      <c r="BF608" s="43" t="s">
        <v>76</v>
      </c>
      <c r="BG608" s="43" t="s">
        <v>76</v>
      </c>
      <c r="BH608" s="43" t="s">
        <v>76</v>
      </c>
      <c r="BI608" s="43" t="s">
        <v>76</v>
      </c>
      <c r="BJ608" s="43" t="s">
        <v>76</v>
      </c>
      <c r="BK608" s="43" t="s">
        <v>76</v>
      </c>
      <c r="BL608" s="43" t="s">
        <v>76</v>
      </c>
      <c r="BM608" s="43" t="s">
        <v>76</v>
      </c>
      <c r="BN608" s="244"/>
      <c r="BO608" s="244"/>
      <c r="BP608" s="244"/>
      <c r="BQ608" s="244"/>
    </row>
    <row r="609" spans="1:69" ht="154.5" customHeight="1">
      <c r="A609" s="36"/>
      <c r="B609" s="36" t="s">
        <v>84</v>
      </c>
      <c r="C609" s="80" t="s">
        <v>846</v>
      </c>
      <c r="D609" s="80" t="s">
        <v>70</v>
      </c>
      <c r="E609" s="109" t="s">
        <v>4206</v>
      </c>
      <c r="F609" s="42">
        <v>2019</v>
      </c>
      <c r="G609" s="146">
        <v>43381</v>
      </c>
      <c r="H609" s="42" t="s">
        <v>4207</v>
      </c>
      <c r="I609" s="36" t="s">
        <v>4208</v>
      </c>
      <c r="J609" s="36" t="s">
        <v>76</v>
      </c>
      <c r="K609" s="42" t="s">
        <v>74</v>
      </c>
      <c r="L609" s="36" t="s">
        <v>91</v>
      </c>
      <c r="M609" s="129">
        <v>43550</v>
      </c>
      <c r="N609" s="85" t="s">
        <v>76</v>
      </c>
      <c r="O609" s="85" t="s">
        <v>76</v>
      </c>
      <c r="P609" s="36" t="s">
        <v>1131</v>
      </c>
      <c r="Q609" s="36" t="s">
        <v>131</v>
      </c>
      <c r="R609" s="36" t="s">
        <v>4209</v>
      </c>
      <c r="S609" s="36" t="s">
        <v>2411</v>
      </c>
      <c r="T609" s="135">
        <v>34279532</v>
      </c>
      <c r="U609" s="108"/>
      <c r="V609" s="135"/>
      <c r="W609" s="211"/>
      <c r="X609" s="80"/>
      <c r="Y609" s="36" t="s">
        <v>1114</v>
      </c>
      <c r="Z609" s="36" t="s">
        <v>763</v>
      </c>
      <c r="AA609" s="36" t="s">
        <v>763</v>
      </c>
      <c r="AB609" s="36" t="s">
        <v>130</v>
      </c>
      <c r="AC609" s="36" t="s">
        <v>95</v>
      </c>
      <c r="AD609" s="36" t="s">
        <v>4210</v>
      </c>
      <c r="AE609" s="36" t="s">
        <v>1272</v>
      </c>
      <c r="AF609" s="36" t="s">
        <v>131</v>
      </c>
      <c r="AG609" s="36" t="s">
        <v>225</v>
      </c>
      <c r="AH609" s="129">
        <v>43605</v>
      </c>
      <c r="AI609" s="36" t="s">
        <v>547</v>
      </c>
      <c r="AJ609" s="43" t="s">
        <v>84</v>
      </c>
      <c r="AK609" s="44" t="s">
        <v>76</v>
      </c>
      <c r="AL609" s="44" t="s">
        <v>76</v>
      </c>
      <c r="AM609" s="44" t="s">
        <v>76</v>
      </c>
      <c r="AN609" s="44" t="s">
        <v>76</v>
      </c>
      <c r="AO609" s="44" t="s">
        <v>76</v>
      </c>
      <c r="AP609" s="44" t="s">
        <v>76</v>
      </c>
      <c r="AQ609" s="44" t="s">
        <v>76</v>
      </c>
      <c r="AR609" s="36"/>
      <c r="AS609" s="44" t="s">
        <v>76</v>
      </c>
      <c r="AT609" s="44" t="s">
        <v>76</v>
      </c>
      <c r="AU609" s="44">
        <v>2484348</v>
      </c>
      <c r="AV609" s="44"/>
      <c r="AW609" s="44" t="s">
        <v>76</v>
      </c>
      <c r="AX609" s="44"/>
      <c r="AY609" s="44" t="s">
        <v>76</v>
      </c>
      <c r="AZ609" s="44"/>
      <c r="BA609" s="44" t="s">
        <v>76</v>
      </c>
      <c r="BB609" s="44"/>
      <c r="BC609" s="44" t="s">
        <v>76</v>
      </c>
      <c r="BD609" s="44"/>
      <c r="BE609" s="44" t="s">
        <v>76</v>
      </c>
      <c r="BF609" s="44" t="s">
        <v>76</v>
      </c>
      <c r="BG609" s="44" t="s">
        <v>76</v>
      </c>
      <c r="BH609" s="44" t="s">
        <v>76</v>
      </c>
      <c r="BI609" s="44" t="s">
        <v>76</v>
      </c>
      <c r="BJ609" s="44" t="s">
        <v>76</v>
      </c>
      <c r="BK609" s="44" t="s">
        <v>76</v>
      </c>
      <c r="BL609" s="44" t="s">
        <v>76</v>
      </c>
      <c r="BM609" s="44" t="s">
        <v>76</v>
      </c>
      <c r="BN609" s="44"/>
      <c r="BO609" s="44"/>
      <c r="BP609" s="44"/>
      <c r="BQ609" s="244"/>
    </row>
    <row r="610" spans="1:69" ht="154.5" customHeight="1">
      <c r="A610" s="36"/>
      <c r="B610" s="36" t="s">
        <v>84</v>
      </c>
      <c r="C610" s="80" t="s">
        <v>846</v>
      </c>
      <c r="D610" s="80" t="s">
        <v>1078</v>
      </c>
      <c r="E610" s="109" t="s">
        <v>4211</v>
      </c>
      <c r="F610" s="42">
        <v>2013</v>
      </c>
      <c r="G610" s="146">
        <v>41457</v>
      </c>
      <c r="H610" s="42" t="s">
        <v>4212</v>
      </c>
      <c r="I610" s="36" t="s">
        <v>4213</v>
      </c>
      <c r="J610" s="36" t="s">
        <v>76</v>
      </c>
      <c r="K610" s="42" t="s">
        <v>74</v>
      </c>
      <c r="L610" s="36" t="s">
        <v>91</v>
      </c>
      <c r="M610" s="129">
        <v>41472</v>
      </c>
      <c r="N610" s="85" t="s">
        <v>208</v>
      </c>
      <c r="O610" s="85" t="s">
        <v>76</v>
      </c>
      <c r="P610" s="36" t="s">
        <v>1506</v>
      </c>
      <c r="Q610" s="36" t="s">
        <v>131</v>
      </c>
      <c r="R610" s="36" t="s">
        <v>4214</v>
      </c>
      <c r="S610" s="36" t="s">
        <v>2240</v>
      </c>
      <c r="T610" s="135">
        <v>7992495</v>
      </c>
      <c r="U610" s="108">
        <v>0</v>
      </c>
      <c r="V610" s="135">
        <v>0</v>
      </c>
      <c r="W610" s="135">
        <v>0</v>
      </c>
      <c r="X610" s="80"/>
      <c r="Y610" s="36" t="s">
        <v>1011</v>
      </c>
      <c r="Z610" s="36" t="s">
        <v>1572</v>
      </c>
      <c r="AA610" s="36" t="s">
        <v>1133</v>
      </c>
      <c r="AB610" s="36" t="s">
        <v>1463</v>
      </c>
      <c r="AC610" s="36" t="s">
        <v>429</v>
      </c>
      <c r="AD610" s="36" t="s">
        <v>1104</v>
      </c>
      <c r="AE610" s="36" t="s">
        <v>1105</v>
      </c>
      <c r="AF610" s="36" t="s">
        <v>131</v>
      </c>
      <c r="AG610" s="36" t="s">
        <v>225</v>
      </c>
      <c r="AH610" s="129">
        <v>43873</v>
      </c>
      <c r="AI610" s="36" t="s">
        <v>547</v>
      </c>
      <c r="AJ610" s="43" t="s">
        <v>84</v>
      </c>
      <c r="AK610" s="44" t="s">
        <v>76</v>
      </c>
      <c r="AL610" s="43" t="s">
        <v>76</v>
      </c>
      <c r="AM610" s="36" t="s">
        <v>76</v>
      </c>
      <c r="AN610" s="43" t="s">
        <v>76</v>
      </c>
      <c r="AO610" s="43" t="s">
        <v>76</v>
      </c>
      <c r="AP610" s="43" t="s">
        <v>76</v>
      </c>
      <c r="AQ610" s="43" t="s">
        <v>76</v>
      </c>
      <c r="AR610" s="36" t="s">
        <v>131</v>
      </c>
      <c r="AS610" s="43" t="s">
        <v>76</v>
      </c>
      <c r="AT610" s="43" t="s">
        <v>132</v>
      </c>
      <c r="AU610" s="43" t="s">
        <v>76</v>
      </c>
      <c r="AV610" s="43"/>
      <c r="AW610" s="43" t="s">
        <v>76</v>
      </c>
      <c r="AX610" s="43"/>
      <c r="AY610" s="43" t="s">
        <v>76</v>
      </c>
      <c r="AZ610" s="43"/>
      <c r="BA610" s="43" t="s">
        <v>76</v>
      </c>
      <c r="BB610" s="43"/>
      <c r="BC610" s="43" t="s">
        <v>76</v>
      </c>
      <c r="BD610" s="43"/>
      <c r="BE610" s="43" t="s">
        <v>76</v>
      </c>
      <c r="BF610" s="43" t="s">
        <v>76</v>
      </c>
      <c r="BG610" s="43" t="s">
        <v>76</v>
      </c>
      <c r="BH610" s="43" t="s">
        <v>76</v>
      </c>
      <c r="BI610" s="43" t="s">
        <v>76</v>
      </c>
      <c r="BJ610" s="43" t="s">
        <v>76</v>
      </c>
      <c r="BK610" s="43" t="s">
        <v>76</v>
      </c>
      <c r="BL610" s="43" t="s">
        <v>76</v>
      </c>
      <c r="BM610" s="43" t="s">
        <v>76</v>
      </c>
      <c r="BN610" s="244"/>
      <c r="BO610" s="244"/>
      <c r="BP610" s="244"/>
      <c r="BQ610" s="244"/>
    </row>
    <row r="611" spans="1:69" ht="154.5" customHeight="1">
      <c r="A611" s="36"/>
      <c r="B611" s="36" t="s">
        <v>84</v>
      </c>
      <c r="C611" s="80" t="s">
        <v>846</v>
      </c>
      <c r="D611" s="80" t="s">
        <v>1078</v>
      </c>
      <c r="E611" s="109" t="s">
        <v>4215</v>
      </c>
      <c r="F611" s="42">
        <v>2013</v>
      </c>
      <c r="G611" s="146">
        <v>41565</v>
      </c>
      <c r="H611" s="42" t="s">
        <v>4216</v>
      </c>
      <c r="I611" s="36" t="s">
        <v>2860</v>
      </c>
      <c r="J611" s="36"/>
      <c r="K611" s="42" t="s">
        <v>74</v>
      </c>
      <c r="L611" s="36" t="s">
        <v>91</v>
      </c>
      <c r="M611" s="129">
        <v>41565</v>
      </c>
      <c r="N611" s="85" t="s">
        <v>208</v>
      </c>
      <c r="O611" s="85" t="s">
        <v>76</v>
      </c>
      <c r="P611" s="36" t="s">
        <v>2497</v>
      </c>
      <c r="Q611" s="36" t="s">
        <v>131</v>
      </c>
      <c r="R611" s="36" t="s">
        <v>4217</v>
      </c>
      <c r="S611" s="36" t="s">
        <v>1674</v>
      </c>
      <c r="T611" s="135">
        <f>(7930523+3694166+3694166+7388333+7388333+6506280+4635144+1374246+15600000)</f>
        <v>58211191</v>
      </c>
      <c r="U611" s="108">
        <v>0</v>
      </c>
      <c r="V611" s="135">
        <v>0</v>
      </c>
      <c r="W611" s="135">
        <v>0</v>
      </c>
      <c r="X611" s="80"/>
      <c r="Y611" s="36" t="s">
        <v>1011</v>
      </c>
      <c r="Z611" s="36" t="s">
        <v>1133</v>
      </c>
      <c r="AA611" s="36" t="s">
        <v>3164</v>
      </c>
      <c r="AB611" s="36" t="s">
        <v>1463</v>
      </c>
      <c r="AC611" s="36" t="s">
        <v>429</v>
      </c>
      <c r="AD611" s="36" t="s">
        <v>1207</v>
      </c>
      <c r="AE611" s="36" t="s">
        <v>1105</v>
      </c>
      <c r="AF611" s="36" t="s">
        <v>131</v>
      </c>
      <c r="AG611" s="36" t="s">
        <v>112</v>
      </c>
      <c r="AH611" s="129">
        <v>44715</v>
      </c>
      <c r="AI611" s="36" t="s">
        <v>547</v>
      </c>
      <c r="AJ611" s="43" t="s">
        <v>84</v>
      </c>
      <c r="AK611" s="44" t="s">
        <v>76</v>
      </c>
      <c r="AL611" s="43" t="s">
        <v>132</v>
      </c>
      <c r="AM611" s="36" t="s">
        <v>132</v>
      </c>
      <c r="AN611" s="36"/>
      <c r="AO611" s="36"/>
      <c r="AP611" s="143"/>
      <c r="AQ611" s="143"/>
      <c r="AR611" s="36"/>
      <c r="AS611" s="36"/>
      <c r="AT611" s="36"/>
      <c r="AU611" s="44"/>
      <c r="AV611" s="44"/>
      <c r="AW611" s="36"/>
      <c r="AX611" s="36"/>
      <c r="AY611" s="36"/>
      <c r="AZ611" s="36"/>
      <c r="BA611" s="36"/>
      <c r="BB611" s="36"/>
      <c r="BC611" s="36"/>
      <c r="BD611" s="36"/>
      <c r="BE611" s="36"/>
      <c r="BF611" s="36"/>
      <c r="BG611" s="36"/>
      <c r="BH611" s="36"/>
      <c r="BI611" s="36"/>
      <c r="BJ611" s="36"/>
      <c r="BK611" s="36"/>
      <c r="BL611" s="36"/>
      <c r="BM611" s="36"/>
      <c r="BN611" s="244"/>
      <c r="BO611" s="244"/>
      <c r="BP611" s="244"/>
      <c r="BQ611" s="244"/>
    </row>
    <row r="612" spans="1:69" ht="154.5" customHeight="1">
      <c r="A612" s="36"/>
      <c r="B612" s="36" t="s">
        <v>84</v>
      </c>
      <c r="C612" s="80" t="s">
        <v>846</v>
      </c>
      <c r="D612" s="80" t="s">
        <v>1078</v>
      </c>
      <c r="E612" s="109" t="s">
        <v>4218</v>
      </c>
      <c r="F612" s="42">
        <v>2015</v>
      </c>
      <c r="G612" s="146">
        <v>42250</v>
      </c>
      <c r="H612" s="42" t="s">
        <v>4219</v>
      </c>
      <c r="I612" s="36" t="s">
        <v>2238</v>
      </c>
      <c r="J612" s="36" t="s">
        <v>76</v>
      </c>
      <c r="K612" s="42" t="s">
        <v>74</v>
      </c>
      <c r="L612" s="36" t="s">
        <v>91</v>
      </c>
      <c r="M612" s="129">
        <v>42244</v>
      </c>
      <c r="N612" s="85" t="s">
        <v>208</v>
      </c>
      <c r="O612" s="85" t="s">
        <v>76</v>
      </c>
      <c r="P612" s="36" t="s">
        <v>1151</v>
      </c>
      <c r="Q612" s="36" t="s">
        <v>131</v>
      </c>
      <c r="R612" s="36" t="s">
        <v>4220</v>
      </c>
      <c r="S612" s="249" t="s">
        <v>2240</v>
      </c>
      <c r="T612" s="135">
        <v>8371683</v>
      </c>
      <c r="U612" s="108">
        <v>0</v>
      </c>
      <c r="V612" s="135">
        <v>0</v>
      </c>
      <c r="W612" s="135">
        <v>0</v>
      </c>
      <c r="X612" s="80"/>
      <c r="Y612" s="36" t="s">
        <v>1011</v>
      </c>
      <c r="Z612" s="36" t="s">
        <v>837</v>
      </c>
      <c r="AA612" s="36" t="s">
        <v>1133</v>
      </c>
      <c r="AB612" s="36" t="s">
        <v>1463</v>
      </c>
      <c r="AC612" s="36" t="s">
        <v>429</v>
      </c>
      <c r="AD612" s="36" t="s">
        <v>4221</v>
      </c>
      <c r="AE612" s="36" t="s">
        <v>1105</v>
      </c>
      <c r="AF612" s="36" t="s">
        <v>131</v>
      </c>
      <c r="AG612" s="36" t="s">
        <v>225</v>
      </c>
      <c r="AH612" s="129">
        <v>44419</v>
      </c>
      <c r="AI612" s="36" t="s">
        <v>547</v>
      </c>
      <c r="AJ612" s="43" t="s">
        <v>84</v>
      </c>
      <c r="AK612" s="44" t="s">
        <v>76</v>
      </c>
      <c r="AL612" s="43" t="s">
        <v>76</v>
      </c>
      <c r="AM612" s="36" t="s">
        <v>76</v>
      </c>
      <c r="AN612" s="43" t="s">
        <v>76</v>
      </c>
      <c r="AO612" s="43" t="s">
        <v>76</v>
      </c>
      <c r="AP612" s="43" t="s">
        <v>76</v>
      </c>
      <c r="AQ612" s="43" t="s">
        <v>76</v>
      </c>
      <c r="AR612" s="36" t="s">
        <v>131</v>
      </c>
      <c r="AS612" s="43" t="s">
        <v>76</v>
      </c>
      <c r="AT612" s="43" t="s">
        <v>132</v>
      </c>
      <c r="AU612" s="43" t="s">
        <v>76</v>
      </c>
      <c r="AV612" s="43"/>
      <c r="AW612" s="43" t="s">
        <v>76</v>
      </c>
      <c r="AX612" s="43"/>
      <c r="AY612" s="43" t="s">
        <v>76</v>
      </c>
      <c r="AZ612" s="43"/>
      <c r="BA612" s="43" t="s">
        <v>76</v>
      </c>
      <c r="BB612" s="43"/>
      <c r="BC612" s="43" t="s">
        <v>76</v>
      </c>
      <c r="BD612" s="43"/>
      <c r="BE612" s="43" t="s">
        <v>76</v>
      </c>
      <c r="BF612" s="43" t="s">
        <v>76</v>
      </c>
      <c r="BG612" s="43" t="s">
        <v>76</v>
      </c>
      <c r="BH612" s="43" t="s">
        <v>76</v>
      </c>
      <c r="BI612" s="43" t="s">
        <v>76</v>
      </c>
      <c r="BJ612" s="43" t="s">
        <v>76</v>
      </c>
      <c r="BK612" s="43" t="s">
        <v>76</v>
      </c>
      <c r="BL612" s="43" t="s">
        <v>76</v>
      </c>
      <c r="BM612" s="43" t="s">
        <v>76</v>
      </c>
      <c r="BN612" s="244"/>
      <c r="BO612" s="244"/>
      <c r="BP612" s="244"/>
      <c r="BQ612" s="244"/>
    </row>
    <row r="613" spans="1:69" ht="154.5" customHeight="1">
      <c r="A613" s="36"/>
      <c r="B613" s="36" t="s">
        <v>84</v>
      </c>
      <c r="C613" s="80" t="s">
        <v>846</v>
      </c>
      <c r="D613" s="80" t="s">
        <v>1078</v>
      </c>
      <c r="E613" s="109" t="s">
        <v>4222</v>
      </c>
      <c r="F613" s="42">
        <v>2013</v>
      </c>
      <c r="G613" s="146">
        <v>41431</v>
      </c>
      <c r="H613" s="42" t="s">
        <v>4223</v>
      </c>
      <c r="I613" s="36" t="s">
        <v>783</v>
      </c>
      <c r="J613" s="36" t="s">
        <v>76</v>
      </c>
      <c r="K613" s="42" t="s">
        <v>74</v>
      </c>
      <c r="L613" s="36" t="s">
        <v>91</v>
      </c>
      <c r="M613" s="129">
        <v>41508</v>
      </c>
      <c r="N613" s="85" t="s">
        <v>208</v>
      </c>
      <c r="O613" s="85" t="s">
        <v>76</v>
      </c>
      <c r="P613" s="36" t="s">
        <v>1506</v>
      </c>
      <c r="Q613" s="36" t="s">
        <v>131</v>
      </c>
      <c r="R613" s="36" t="s">
        <v>4224</v>
      </c>
      <c r="S613" s="36" t="s">
        <v>2240</v>
      </c>
      <c r="T613" s="135">
        <v>13630000</v>
      </c>
      <c r="U613" s="108">
        <v>0</v>
      </c>
      <c r="V613" s="135">
        <v>0</v>
      </c>
      <c r="W613" s="211">
        <v>0</v>
      </c>
      <c r="X613" s="80"/>
      <c r="Y613" s="36" t="s">
        <v>1011</v>
      </c>
      <c r="Z613" s="36" t="s">
        <v>1572</v>
      </c>
      <c r="AA613" s="36" t="s">
        <v>1997</v>
      </c>
      <c r="AB613" s="36" t="s">
        <v>1367</v>
      </c>
      <c r="AC613" s="36" t="s">
        <v>1528</v>
      </c>
      <c r="AD613" s="36" t="s">
        <v>4210</v>
      </c>
      <c r="AE613" s="36" t="s">
        <v>1105</v>
      </c>
      <c r="AF613" s="36" t="s">
        <v>131</v>
      </c>
      <c r="AG613" s="36" t="s">
        <v>225</v>
      </c>
      <c r="AH613" s="129">
        <v>44405</v>
      </c>
      <c r="AI613" s="36" t="s">
        <v>547</v>
      </c>
      <c r="AJ613" s="43" t="s">
        <v>84</v>
      </c>
      <c r="AK613" s="44" t="s">
        <v>76</v>
      </c>
      <c r="AL613" s="43" t="s">
        <v>76</v>
      </c>
      <c r="AM613" s="36" t="s">
        <v>76</v>
      </c>
      <c r="AN613" s="43" t="s">
        <v>76</v>
      </c>
      <c r="AO613" s="43" t="s">
        <v>76</v>
      </c>
      <c r="AP613" s="43" t="s">
        <v>76</v>
      </c>
      <c r="AQ613" s="43" t="s">
        <v>76</v>
      </c>
      <c r="AR613" s="36" t="s">
        <v>131</v>
      </c>
      <c r="AS613" s="43" t="s">
        <v>76</v>
      </c>
      <c r="AT613" s="43" t="s">
        <v>76</v>
      </c>
      <c r="AU613" s="43">
        <v>872320</v>
      </c>
      <c r="AV613" s="43"/>
      <c r="AW613" s="43" t="s">
        <v>76</v>
      </c>
      <c r="AX613" s="43"/>
      <c r="AY613" s="43" t="s">
        <v>76</v>
      </c>
      <c r="AZ613" s="43"/>
      <c r="BA613" s="43" t="s">
        <v>76</v>
      </c>
      <c r="BB613" s="43"/>
      <c r="BC613" s="43" t="s">
        <v>76</v>
      </c>
      <c r="BD613" s="43"/>
      <c r="BE613" s="43" t="s">
        <v>76</v>
      </c>
      <c r="BF613" s="43" t="s">
        <v>76</v>
      </c>
      <c r="BG613" s="43" t="s">
        <v>76</v>
      </c>
      <c r="BH613" s="43" t="s">
        <v>76</v>
      </c>
      <c r="BI613" s="43" t="s">
        <v>76</v>
      </c>
      <c r="BJ613" s="43" t="s">
        <v>76</v>
      </c>
      <c r="BK613" s="43" t="s">
        <v>76</v>
      </c>
      <c r="BL613" s="43" t="s">
        <v>76</v>
      </c>
      <c r="BM613" s="43" t="s">
        <v>76</v>
      </c>
      <c r="BN613" s="244"/>
      <c r="BO613" s="244"/>
      <c r="BP613" s="244"/>
      <c r="BQ613" s="244"/>
    </row>
    <row r="614" spans="1:69" ht="154.5" customHeight="1">
      <c r="A614" s="36"/>
      <c r="B614" s="36" t="s">
        <v>84</v>
      </c>
      <c r="C614" s="80" t="s">
        <v>846</v>
      </c>
      <c r="D614" s="80" t="s">
        <v>1078</v>
      </c>
      <c r="E614" s="109" t="s">
        <v>4225</v>
      </c>
      <c r="F614" s="42">
        <v>2013</v>
      </c>
      <c r="G614" s="146">
        <v>41441</v>
      </c>
      <c r="H614" s="42" t="s">
        <v>4207</v>
      </c>
      <c r="I614" s="36" t="s">
        <v>4226</v>
      </c>
      <c r="J614" s="36" t="s">
        <v>76</v>
      </c>
      <c r="K614" s="42" t="s">
        <v>74</v>
      </c>
      <c r="L614" s="36" t="s">
        <v>141</v>
      </c>
      <c r="M614" s="129">
        <v>41443</v>
      </c>
      <c r="N614" s="85" t="s">
        <v>360</v>
      </c>
      <c r="O614" s="85" t="s">
        <v>76</v>
      </c>
      <c r="P614" s="36" t="s">
        <v>1100</v>
      </c>
      <c r="Q614" s="36" t="s">
        <v>131</v>
      </c>
      <c r="R614" s="36" t="s">
        <v>4227</v>
      </c>
      <c r="S614" s="36" t="s">
        <v>4228</v>
      </c>
      <c r="T614" s="135">
        <v>101795000</v>
      </c>
      <c r="U614" s="108">
        <v>0</v>
      </c>
      <c r="V614" s="135">
        <v>0</v>
      </c>
      <c r="W614" s="211">
        <v>0</v>
      </c>
      <c r="X614" s="80"/>
      <c r="Y614" s="36" t="s">
        <v>1011</v>
      </c>
      <c r="Z614" s="36" t="s">
        <v>1572</v>
      </c>
      <c r="AA614" s="36" t="s">
        <v>1133</v>
      </c>
      <c r="AB614" s="36" t="s">
        <v>1367</v>
      </c>
      <c r="AC614" s="36" t="s">
        <v>1528</v>
      </c>
      <c r="AD614" s="36" t="s">
        <v>4229</v>
      </c>
      <c r="AE614" s="36" t="s">
        <v>1105</v>
      </c>
      <c r="AF614" s="36" t="s">
        <v>131</v>
      </c>
      <c r="AG614" s="36" t="s">
        <v>112</v>
      </c>
      <c r="AH614" s="129">
        <v>44529</v>
      </c>
      <c r="AI614" s="36" t="s">
        <v>547</v>
      </c>
      <c r="AJ614" s="43"/>
      <c r="AK614" s="44">
        <v>10000000</v>
      </c>
      <c r="AL614" s="43" t="s">
        <v>76</v>
      </c>
      <c r="AM614" s="36" t="s">
        <v>1106</v>
      </c>
      <c r="AN614" s="36" t="s">
        <v>4230</v>
      </c>
      <c r="AO614" s="36" t="s">
        <v>1314</v>
      </c>
      <c r="AP614" s="143">
        <v>44833</v>
      </c>
      <c r="AQ614" s="143">
        <v>44692</v>
      </c>
      <c r="AR614" s="36" t="s">
        <v>131</v>
      </c>
      <c r="AS614" s="43">
        <v>10000000</v>
      </c>
      <c r="AT614" s="36" t="s">
        <v>76</v>
      </c>
      <c r="AU614" s="44">
        <v>202996</v>
      </c>
      <c r="AV614" s="44" t="s">
        <v>4231</v>
      </c>
      <c r="AW614" s="36" t="s">
        <v>4232</v>
      </c>
      <c r="AX614" s="36" t="s">
        <v>4233</v>
      </c>
      <c r="AY614" s="36" t="s">
        <v>4234</v>
      </c>
      <c r="AZ614" s="36" t="s">
        <v>4235</v>
      </c>
      <c r="BA614" s="143">
        <v>44741</v>
      </c>
      <c r="BB614" s="36" t="s">
        <v>4236</v>
      </c>
      <c r="BC614" s="36" t="s">
        <v>4237</v>
      </c>
      <c r="BD614" s="36" t="s">
        <v>4238</v>
      </c>
      <c r="BE614" s="36" t="s">
        <v>4239</v>
      </c>
      <c r="BF614" s="36" t="s">
        <v>1306</v>
      </c>
      <c r="BG614" s="36" t="s">
        <v>4240</v>
      </c>
      <c r="BH614" s="44">
        <v>10000000</v>
      </c>
      <c r="BI614" s="208">
        <v>10202996</v>
      </c>
      <c r="BJ614" s="44">
        <v>10000000</v>
      </c>
      <c r="BK614" s="36" t="s">
        <v>4241</v>
      </c>
      <c r="BL614" s="36" t="s">
        <v>4242</v>
      </c>
      <c r="BM614" s="89">
        <v>44977</v>
      </c>
      <c r="BN614" s="244"/>
      <c r="BO614" s="244"/>
      <c r="BP614" s="244"/>
      <c r="BQ614" s="244"/>
    </row>
    <row r="615" spans="1:69" ht="154.5" customHeight="1">
      <c r="A615" s="36"/>
      <c r="B615" s="36" t="s">
        <v>84</v>
      </c>
      <c r="C615" s="80" t="s">
        <v>846</v>
      </c>
      <c r="D615" s="80" t="s">
        <v>1078</v>
      </c>
      <c r="E615" s="109" t="s">
        <v>4243</v>
      </c>
      <c r="F615" s="42">
        <v>2013</v>
      </c>
      <c r="G615" s="146">
        <v>41457</v>
      </c>
      <c r="H615" s="42" t="s">
        <v>4244</v>
      </c>
      <c r="I615" s="36" t="s">
        <v>4245</v>
      </c>
      <c r="J615" s="36" t="s">
        <v>76</v>
      </c>
      <c r="K615" s="42" t="s">
        <v>74</v>
      </c>
      <c r="L615" s="36" t="s">
        <v>91</v>
      </c>
      <c r="M615" s="129">
        <v>41488</v>
      </c>
      <c r="N615" s="85" t="s">
        <v>360</v>
      </c>
      <c r="O615" s="85" t="s">
        <v>76</v>
      </c>
      <c r="P615" s="36" t="s">
        <v>1506</v>
      </c>
      <c r="Q615" s="36" t="s">
        <v>131</v>
      </c>
      <c r="R615" s="36" t="s">
        <v>4224</v>
      </c>
      <c r="S615" s="36" t="s">
        <v>2240</v>
      </c>
      <c r="T615" s="135">
        <v>8836587</v>
      </c>
      <c r="U615" s="108">
        <v>0</v>
      </c>
      <c r="V615" s="135">
        <v>0</v>
      </c>
      <c r="W615" s="211">
        <v>0</v>
      </c>
      <c r="X615" s="80"/>
      <c r="Y615" s="36" t="s">
        <v>1011</v>
      </c>
      <c r="Z615" s="36" t="s">
        <v>763</v>
      </c>
      <c r="AA615" s="36" t="s">
        <v>1133</v>
      </c>
      <c r="AB615" s="36" t="s">
        <v>1367</v>
      </c>
      <c r="AC615" s="36" t="s">
        <v>1528</v>
      </c>
      <c r="AD615" s="36" t="s">
        <v>4246</v>
      </c>
      <c r="AE615" s="36" t="s">
        <v>1105</v>
      </c>
      <c r="AF615" s="36" t="s">
        <v>131</v>
      </c>
      <c r="AG615" s="36" t="s">
        <v>225</v>
      </c>
      <c r="AH615" s="129">
        <v>44412</v>
      </c>
      <c r="AI615" s="36" t="s">
        <v>547</v>
      </c>
      <c r="AJ615" s="43" t="s">
        <v>84</v>
      </c>
      <c r="AK615" s="44" t="s">
        <v>76</v>
      </c>
      <c r="AL615" s="43" t="s">
        <v>76</v>
      </c>
      <c r="AM615" s="36" t="s">
        <v>76</v>
      </c>
      <c r="AN615" s="43" t="s">
        <v>76</v>
      </c>
      <c r="AO615" s="43" t="s">
        <v>76</v>
      </c>
      <c r="AP615" s="43" t="s">
        <v>76</v>
      </c>
      <c r="AQ615" s="43" t="s">
        <v>76</v>
      </c>
      <c r="AR615" s="36" t="s">
        <v>131</v>
      </c>
      <c r="AS615" s="43" t="s">
        <v>76</v>
      </c>
      <c r="AT615" s="43" t="s">
        <v>132</v>
      </c>
      <c r="AU615" s="43" t="s">
        <v>76</v>
      </c>
      <c r="AV615" s="43"/>
      <c r="AW615" s="43" t="s">
        <v>76</v>
      </c>
      <c r="AX615" s="43"/>
      <c r="AY615" s="43" t="s">
        <v>76</v>
      </c>
      <c r="AZ615" s="43"/>
      <c r="BA615" s="43" t="s">
        <v>76</v>
      </c>
      <c r="BB615" s="43"/>
      <c r="BC615" s="43" t="s">
        <v>76</v>
      </c>
      <c r="BD615" s="43"/>
      <c r="BE615" s="43" t="s">
        <v>76</v>
      </c>
      <c r="BF615" s="43" t="s">
        <v>76</v>
      </c>
      <c r="BG615" s="43" t="s">
        <v>76</v>
      </c>
      <c r="BH615" s="43" t="s">
        <v>76</v>
      </c>
      <c r="BI615" s="43" t="s">
        <v>76</v>
      </c>
      <c r="BJ615" s="43" t="s">
        <v>76</v>
      </c>
      <c r="BK615" s="43" t="s">
        <v>76</v>
      </c>
      <c r="BL615" s="43" t="s">
        <v>76</v>
      </c>
      <c r="BM615" s="43" t="s">
        <v>76</v>
      </c>
      <c r="BN615" s="244"/>
      <c r="BO615" s="244"/>
      <c r="BP615" s="244"/>
      <c r="BQ615" s="244"/>
    </row>
    <row r="616" spans="1:69" ht="154.5" customHeight="1">
      <c r="A616" s="36"/>
      <c r="B616" s="36" t="s">
        <v>84</v>
      </c>
      <c r="C616" s="80" t="s">
        <v>846</v>
      </c>
      <c r="D616" s="80" t="s">
        <v>1078</v>
      </c>
      <c r="E616" s="109" t="s">
        <v>4247</v>
      </c>
      <c r="F616" s="42">
        <v>2013</v>
      </c>
      <c r="G616" s="146">
        <v>41449</v>
      </c>
      <c r="H616" s="42" t="s">
        <v>4248</v>
      </c>
      <c r="I616" s="36" t="s">
        <v>2224</v>
      </c>
      <c r="J616" s="36" t="s">
        <v>76</v>
      </c>
      <c r="K616" s="42" t="s">
        <v>74</v>
      </c>
      <c r="L616" s="36" t="s">
        <v>91</v>
      </c>
      <c r="M616" s="129">
        <v>41416</v>
      </c>
      <c r="N616" s="85" t="s">
        <v>208</v>
      </c>
      <c r="O616" s="85" t="s">
        <v>76</v>
      </c>
      <c r="P616" s="36" t="s">
        <v>1506</v>
      </c>
      <c r="Q616" s="36" t="s">
        <v>131</v>
      </c>
      <c r="R616" s="36" t="s">
        <v>4249</v>
      </c>
      <c r="S616" s="36" t="s">
        <v>2240</v>
      </c>
      <c r="T616" s="135">
        <v>8836587</v>
      </c>
      <c r="U616" s="108">
        <v>0</v>
      </c>
      <c r="V616" s="135">
        <v>0</v>
      </c>
      <c r="W616" s="135">
        <v>0</v>
      </c>
      <c r="X616" s="80"/>
      <c r="Y616" s="36" t="s">
        <v>1011</v>
      </c>
      <c r="Z616" s="36" t="s">
        <v>1572</v>
      </c>
      <c r="AA616" s="36" t="s">
        <v>1133</v>
      </c>
      <c r="AB616" s="42" t="s">
        <v>80</v>
      </c>
      <c r="AC616" s="36" t="s">
        <v>81</v>
      </c>
      <c r="AD616" s="36" t="s">
        <v>4250</v>
      </c>
      <c r="AE616" s="36" t="s">
        <v>4251</v>
      </c>
      <c r="AF616" s="36" t="s">
        <v>131</v>
      </c>
      <c r="AG616" s="36" t="s">
        <v>225</v>
      </c>
      <c r="AH616" s="129">
        <v>44398</v>
      </c>
      <c r="AI616" s="36" t="s">
        <v>547</v>
      </c>
      <c r="AJ616" s="43"/>
      <c r="AK616" s="44" t="s">
        <v>76</v>
      </c>
      <c r="AL616" s="43" t="s">
        <v>76</v>
      </c>
      <c r="AM616" s="36" t="s">
        <v>76</v>
      </c>
      <c r="AN616" s="43" t="s">
        <v>76</v>
      </c>
      <c r="AO616" s="43" t="s">
        <v>76</v>
      </c>
      <c r="AP616" s="43" t="s">
        <v>76</v>
      </c>
      <c r="AQ616" s="43" t="s">
        <v>76</v>
      </c>
      <c r="AR616" s="36" t="s">
        <v>131</v>
      </c>
      <c r="AS616" s="43" t="s">
        <v>76</v>
      </c>
      <c r="AT616" s="43" t="s">
        <v>76</v>
      </c>
      <c r="AU616" s="43">
        <v>544333</v>
      </c>
      <c r="AV616" s="43"/>
      <c r="AW616" s="43" t="s">
        <v>76</v>
      </c>
      <c r="AX616" s="43"/>
      <c r="AY616" s="43" t="s">
        <v>76</v>
      </c>
      <c r="AZ616" s="43"/>
      <c r="BA616" s="43" t="s">
        <v>76</v>
      </c>
      <c r="BB616" s="43"/>
      <c r="BC616" s="43" t="s">
        <v>76</v>
      </c>
      <c r="BD616" s="43"/>
      <c r="BE616" s="43" t="s">
        <v>76</v>
      </c>
      <c r="BF616" s="43" t="s">
        <v>76</v>
      </c>
      <c r="BG616" s="43" t="s">
        <v>76</v>
      </c>
      <c r="BH616" s="43" t="s">
        <v>76</v>
      </c>
      <c r="BI616" s="43" t="s">
        <v>76</v>
      </c>
      <c r="BJ616" s="43" t="s">
        <v>76</v>
      </c>
      <c r="BK616" s="43" t="s">
        <v>76</v>
      </c>
      <c r="BL616" s="43" t="s">
        <v>76</v>
      </c>
      <c r="BM616" s="43" t="s">
        <v>76</v>
      </c>
      <c r="BN616" s="244"/>
      <c r="BO616" s="244"/>
      <c r="BP616" s="244"/>
      <c r="BQ616" s="244"/>
    </row>
    <row r="617" spans="1:69" ht="154.5" customHeight="1">
      <c r="A617" s="36"/>
      <c r="B617" s="36" t="s">
        <v>88</v>
      </c>
      <c r="C617" s="80" t="s">
        <v>4252</v>
      </c>
      <c r="D617" s="80" t="s">
        <v>70</v>
      </c>
      <c r="E617" s="109" t="s">
        <v>4253</v>
      </c>
      <c r="F617" s="42">
        <v>2019</v>
      </c>
      <c r="G617" s="146">
        <v>43613</v>
      </c>
      <c r="H617" s="42" t="s">
        <v>4254</v>
      </c>
      <c r="I617" s="36" t="s">
        <v>4254</v>
      </c>
      <c r="J617" s="36" t="s">
        <v>76</v>
      </c>
      <c r="K617" s="42" t="s">
        <v>74</v>
      </c>
      <c r="L617" s="36" t="s">
        <v>3965</v>
      </c>
      <c r="M617" s="129">
        <v>43613</v>
      </c>
      <c r="N617" s="85" t="s">
        <v>339</v>
      </c>
      <c r="O617" s="85" t="s">
        <v>76</v>
      </c>
      <c r="P617" s="36" t="s">
        <v>1506</v>
      </c>
      <c r="Q617" s="36" t="s">
        <v>131</v>
      </c>
      <c r="R617" s="36" t="s">
        <v>4255</v>
      </c>
      <c r="S617" s="36" t="s">
        <v>2087</v>
      </c>
      <c r="T617" s="135">
        <v>496869600</v>
      </c>
      <c r="U617" s="108">
        <v>696000000</v>
      </c>
      <c r="V617" s="135">
        <v>0</v>
      </c>
      <c r="W617" s="108">
        <v>40600000</v>
      </c>
      <c r="X617" s="80" t="s">
        <v>254</v>
      </c>
      <c r="Y617" s="36" t="s">
        <v>1114</v>
      </c>
      <c r="Z617" s="36" t="s">
        <v>763</v>
      </c>
      <c r="AA617" s="36" t="s">
        <v>763</v>
      </c>
      <c r="AB617" s="36" t="s">
        <v>130</v>
      </c>
      <c r="AC617" s="36" t="s">
        <v>95</v>
      </c>
      <c r="AD617" s="36" t="s">
        <v>941</v>
      </c>
      <c r="AE617" s="36" t="s">
        <v>1536</v>
      </c>
      <c r="AF617" s="36" t="s">
        <v>131</v>
      </c>
      <c r="AG617" s="36" t="s">
        <v>112</v>
      </c>
      <c r="AH617" s="129">
        <v>44718</v>
      </c>
      <c r="AI617" s="36" t="s">
        <v>87</v>
      </c>
      <c r="AJ617" s="43" t="s">
        <v>88</v>
      </c>
      <c r="AK617" s="44" t="s">
        <v>76</v>
      </c>
      <c r="AL617" s="44" t="s">
        <v>76</v>
      </c>
      <c r="AM617" s="44" t="s">
        <v>76</v>
      </c>
      <c r="AN617" s="44" t="s">
        <v>76</v>
      </c>
      <c r="AO617" s="44" t="s">
        <v>76</v>
      </c>
      <c r="AP617" s="44" t="s">
        <v>76</v>
      </c>
      <c r="AQ617" s="44" t="s">
        <v>76</v>
      </c>
      <c r="AR617" s="44" t="s">
        <v>76</v>
      </c>
      <c r="AS617" s="44" t="s">
        <v>76</v>
      </c>
      <c r="AT617" s="44" t="s">
        <v>76</v>
      </c>
      <c r="AU617" s="44" t="s">
        <v>76</v>
      </c>
      <c r="AV617" s="44"/>
      <c r="AW617" s="44" t="s">
        <v>76</v>
      </c>
      <c r="AX617" s="44"/>
      <c r="AY617" s="44" t="s">
        <v>76</v>
      </c>
      <c r="AZ617" s="44"/>
      <c r="BA617" s="44" t="s">
        <v>76</v>
      </c>
      <c r="BB617" s="44"/>
      <c r="BC617" s="44" t="s">
        <v>76</v>
      </c>
      <c r="BD617" s="44"/>
      <c r="BE617" s="44" t="s">
        <v>76</v>
      </c>
      <c r="BF617" s="44" t="s">
        <v>76</v>
      </c>
      <c r="BG617" s="44" t="s">
        <v>76</v>
      </c>
      <c r="BH617" s="44" t="s">
        <v>76</v>
      </c>
      <c r="BI617" s="44" t="s">
        <v>76</v>
      </c>
      <c r="BJ617" s="44" t="s">
        <v>76</v>
      </c>
      <c r="BK617" s="44" t="s">
        <v>76</v>
      </c>
      <c r="BL617" s="44" t="s">
        <v>76</v>
      </c>
      <c r="BM617" s="44" t="s">
        <v>76</v>
      </c>
      <c r="BN617" s="244"/>
      <c r="BO617" s="244"/>
      <c r="BP617" s="244"/>
      <c r="BQ617" s="244"/>
    </row>
    <row r="618" spans="1:69" ht="154.5" customHeight="1">
      <c r="A618" s="36"/>
      <c r="B618" s="36" t="s">
        <v>133</v>
      </c>
      <c r="C618" s="80" t="s">
        <v>4256</v>
      </c>
      <c r="D618" s="80" t="s">
        <v>70</v>
      </c>
      <c r="E618" s="109" t="s">
        <v>4257</v>
      </c>
      <c r="F618" s="36">
        <v>2019</v>
      </c>
      <c r="G618" s="129">
        <v>43805</v>
      </c>
      <c r="H618" s="36" t="s">
        <v>513</v>
      </c>
      <c r="I618" s="36" t="s">
        <v>4258</v>
      </c>
      <c r="J618" s="36" t="s">
        <v>1835</v>
      </c>
      <c r="K618" s="42" t="s">
        <v>74</v>
      </c>
      <c r="L618" s="36" t="s">
        <v>120</v>
      </c>
      <c r="M618" s="129">
        <v>43805</v>
      </c>
      <c r="N618" s="85" t="s">
        <v>76</v>
      </c>
      <c r="O618" s="85" t="s">
        <v>76</v>
      </c>
      <c r="P618" s="36" t="s">
        <v>76</v>
      </c>
      <c r="Q618" s="36" t="s">
        <v>131</v>
      </c>
      <c r="R618" s="36" t="s">
        <v>4259</v>
      </c>
      <c r="S618" s="36" t="s">
        <v>1188</v>
      </c>
      <c r="T618" s="135">
        <v>0</v>
      </c>
      <c r="U618" s="209">
        <v>0</v>
      </c>
      <c r="V618" s="164">
        <v>0</v>
      </c>
      <c r="W618" s="164">
        <v>0</v>
      </c>
      <c r="X618" s="80"/>
      <c r="Y618" s="36" t="s">
        <v>1114</v>
      </c>
      <c r="Z618" s="36" t="s">
        <v>763</v>
      </c>
      <c r="AA618" s="36" t="s">
        <v>763</v>
      </c>
      <c r="AB618" s="36" t="s">
        <v>224</v>
      </c>
      <c r="AC618" s="36"/>
      <c r="AD618" s="36" t="s">
        <v>4260</v>
      </c>
      <c r="AE618" s="36" t="s">
        <v>4261</v>
      </c>
      <c r="AF618" s="36" t="s">
        <v>131</v>
      </c>
      <c r="AG618" s="36" t="s">
        <v>85</v>
      </c>
      <c r="AH618" s="143">
        <v>45187</v>
      </c>
      <c r="AI618" s="36" t="s">
        <v>87</v>
      </c>
      <c r="AJ618" s="43" t="s">
        <v>84</v>
      </c>
      <c r="AK618" s="44" t="s">
        <v>76</v>
      </c>
      <c r="AL618" s="44" t="s">
        <v>76</v>
      </c>
      <c r="AM618" s="44" t="s">
        <v>76</v>
      </c>
      <c r="AN618" s="44" t="s">
        <v>76</v>
      </c>
      <c r="AO618" s="44" t="s">
        <v>76</v>
      </c>
      <c r="AP618" s="44" t="s">
        <v>76</v>
      </c>
      <c r="AQ618" s="44" t="s">
        <v>76</v>
      </c>
      <c r="AR618" s="44" t="s">
        <v>76</v>
      </c>
      <c r="AS618" s="44" t="s">
        <v>76</v>
      </c>
      <c r="AT618" s="44" t="s">
        <v>76</v>
      </c>
      <c r="AU618" s="44" t="s">
        <v>76</v>
      </c>
      <c r="AV618" s="44"/>
      <c r="AW618" s="44" t="s">
        <v>76</v>
      </c>
      <c r="AX618" s="44"/>
      <c r="AY618" s="44" t="s">
        <v>76</v>
      </c>
      <c r="AZ618" s="44"/>
      <c r="BA618" s="44" t="s">
        <v>76</v>
      </c>
      <c r="BB618" s="44"/>
      <c r="BC618" s="44" t="s">
        <v>76</v>
      </c>
      <c r="BD618" s="44"/>
      <c r="BE618" s="44" t="s">
        <v>76</v>
      </c>
      <c r="BF618" s="44" t="s">
        <v>76</v>
      </c>
      <c r="BG618" s="44" t="s">
        <v>76</v>
      </c>
      <c r="BH618" s="44" t="s">
        <v>76</v>
      </c>
      <c r="BI618" s="44" t="s">
        <v>76</v>
      </c>
      <c r="BJ618" s="44" t="s">
        <v>76</v>
      </c>
      <c r="BK618" s="44" t="s">
        <v>76</v>
      </c>
      <c r="BL618" s="44" t="s">
        <v>76</v>
      </c>
      <c r="BM618" s="44" t="s">
        <v>76</v>
      </c>
      <c r="BN618" s="44" t="s">
        <v>76</v>
      </c>
      <c r="BO618" s="244"/>
      <c r="BP618" s="244"/>
      <c r="BQ618" s="244"/>
    </row>
    <row r="619" spans="1:69" ht="154.5" customHeight="1">
      <c r="A619" s="36"/>
      <c r="B619" s="36" t="s">
        <v>84</v>
      </c>
      <c r="C619" s="80" t="s">
        <v>846</v>
      </c>
      <c r="D619" s="80" t="s">
        <v>1078</v>
      </c>
      <c r="E619" s="109" t="s">
        <v>4262</v>
      </c>
      <c r="F619" s="42">
        <v>2013</v>
      </c>
      <c r="G619" s="146">
        <v>41429</v>
      </c>
      <c r="H619" s="42" t="s">
        <v>4263</v>
      </c>
      <c r="I619" s="36" t="s">
        <v>3137</v>
      </c>
      <c r="J619" s="36" t="s">
        <v>76</v>
      </c>
      <c r="K619" s="42" t="s">
        <v>74</v>
      </c>
      <c r="L619" s="36" t="s">
        <v>91</v>
      </c>
      <c r="M619" s="129">
        <v>41429</v>
      </c>
      <c r="N619" s="85" t="s">
        <v>208</v>
      </c>
      <c r="O619" s="85" t="s">
        <v>76</v>
      </c>
      <c r="P619" s="36" t="s">
        <v>1506</v>
      </c>
      <c r="Q619" s="36" t="s">
        <v>131</v>
      </c>
      <c r="R619" s="36" t="s">
        <v>2239</v>
      </c>
      <c r="S619" s="36" t="s">
        <v>2240</v>
      </c>
      <c r="T619" s="135">
        <v>68950000</v>
      </c>
      <c r="U619" s="108">
        <v>0</v>
      </c>
      <c r="V619" s="135">
        <v>0</v>
      </c>
      <c r="W619" s="135">
        <v>0</v>
      </c>
      <c r="X619" s="80"/>
      <c r="Y619" s="36" t="s">
        <v>1011</v>
      </c>
      <c r="Z619" s="36" t="s">
        <v>1334</v>
      </c>
      <c r="AA619" s="36" t="s">
        <v>1189</v>
      </c>
      <c r="AB619" s="42" t="s">
        <v>80</v>
      </c>
      <c r="AC619" s="36" t="s">
        <v>81</v>
      </c>
      <c r="AD619" s="36" t="s">
        <v>3576</v>
      </c>
      <c r="AE619" s="36" t="s">
        <v>1105</v>
      </c>
      <c r="AF619" s="36" t="s">
        <v>131</v>
      </c>
      <c r="AG619" s="36" t="s">
        <v>225</v>
      </c>
      <c r="AH619" s="129">
        <v>43706</v>
      </c>
      <c r="AI619" s="36" t="s">
        <v>547</v>
      </c>
      <c r="AJ619" s="43"/>
      <c r="AK619" s="44" t="s">
        <v>76</v>
      </c>
      <c r="AL619" s="43" t="s">
        <v>76</v>
      </c>
      <c r="AM619" s="36" t="s">
        <v>76</v>
      </c>
      <c r="AN619" s="36" t="s">
        <v>76</v>
      </c>
      <c r="AO619" s="36" t="s">
        <v>76</v>
      </c>
      <c r="AP619" s="36" t="s">
        <v>76</v>
      </c>
      <c r="AQ619" s="36" t="s">
        <v>76</v>
      </c>
      <c r="AR619" s="36" t="s">
        <v>131</v>
      </c>
      <c r="AS619" s="36" t="s">
        <v>76</v>
      </c>
      <c r="AT619" s="36" t="s">
        <v>76</v>
      </c>
      <c r="AU619" s="44">
        <v>1228116</v>
      </c>
      <c r="AV619" s="44"/>
      <c r="AW619" s="36" t="s">
        <v>76</v>
      </c>
      <c r="AX619" s="36"/>
      <c r="AY619" s="36" t="s">
        <v>76</v>
      </c>
      <c r="AZ619" s="36"/>
      <c r="BA619" s="36" t="s">
        <v>76</v>
      </c>
      <c r="BB619" s="36"/>
      <c r="BC619" s="36" t="s">
        <v>76</v>
      </c>
      <c r="BD619" s="36"/>
      <c r="BE619" s="36" t="s">
        <v>76</v>
      </c>
      <c r="BF619" s="36" t="s">
        <v>76</v>
      </c>
      <c r="BG619" s="36" t="s">
        <v>76</v>
      </c>
      <c r="BH619" s="36" t="s">
        <v>76</v>
      </c>
      <c r="BI619" s="36" t="s">
        <v>76</v>
      </c>
      <c r="BJ619" s="36" t="s">
        <v>76</v>
      </c>
      <c r="BK619" s="36" t="s">
        <v>76</v>
      </c>
      <c r="BL619" s="36" t="s">
        <v>76</v>
      </c>
      <c r="BM619" s="36" t="s">
        <v>76</v>
      </c>
      <c r="BN619" s="244"/>
      <c r="BO619" s="244"/>
      <c r="BP619" s="244"/>
      <c r="BQ619" s="244"/>
    </row>
    <row r="620" spans="1:69" ht="154.5" customHeight="1">
      <c r="A620" s="36"/>
      <c r="B620" s="36" t="s">
        <v>84</v>
      </c>
      <c r="C620" s="80" t="s">
        <v>846</v>
      </c>
      <c r="D620" s="80" t="s">
        <v>1078</v>
      </c>
      <c r="E620" s="109" t="s">
        <v>4264</v>
      </c>
      <c r="F620" s="42">
        <v>2013</v>
      </c>
      <c r="G620" s="146">
        <v>41499</v>
      </c>
      <c r="H620" s="42" t="s">
        <v>4265</v>
      </c>
      <c r="I620" s="36" t="s">
        <v>4266</v>
      </c>
      <c r="J620" s="36" t="s">
        <v>76</v>
      </c>
      <c r="K620" s="42" t="s">
        <v>74</v>
      </c>
      <c r="L620" s="36" t="s">
        <v>91</v>
      </c>
      <c r="M620" s="129">
        <v>41499</v>
      </c>
      <c r="N620" s="85" t="s">
        <v>208</v>
      </c>
      <c r="O620" s="85" t="s">
        <v>76</v>
      </c>
      <c r="P620" s="36" t="s">
        <v>1100</v>
      </c>
      <c r="Q620" s="36" t="s">
        <v>131</v>
      </c>
      <c r="R620" s="36" t="s">
        <v>4267</v>
      </c>
      <c r="S620" s="36" t="s">
        <v>4268</v>
      </c>
      <c r="T620" s="135">
        <v>432384000</v>
      </c>
      <c r="U620" s="108">
        <v>0</v>
      </c>
      <c r="V620" s="135">
        <v>0</v>
      </c>
      <c r="W620" s="211">
        <v>0</v>
      </c>
      <c r="X620" s="80"/>
      <c r="Y620" s="36" t="s">
        <v>1011</v>
      </c>
      <c r="Z620" s="36" t="s">
        <v>1189</v>
      </c>
      <c r="AA620" s="36" t="s">
        <v>2248</v>
      </c>
      <c r="AB620" s="36" t="s">
        <v>1367</v>
      </c>
      <c r="AC620" s="36" t="s">
        <v>1528</v>
      </c>
      <c r="AD620" s="36" t="s">
        <v>4210</v>
      </c>
      <c r="AE620" s="36" t="s">
        <v>1105</v>
      </c>
      <c r="AF620" s="36" t="s">
        <v>131</v>
      </c>
      <c r="AG620" s="36" t="s">
        <v>225</v>
      </c>
      <c r="AH620" s="129">
        <v>43397</v>
      </c>
      <c r="AI620" s="36" t="s">
        <v>547</v>
      </c>
      <c r="AJ620" s="43" t="s">
        <v>84</v>
      </c>
      <c r="AK620" s="44">
        <v>0</v>
      </c>
      <c r="AL620" s="43">
        <v>0</v>
      </c>
      <c r="AM620" s="36" t="s">
        <v>76</v>
      </c>
      <c r="AN620" s="36" t="s">
        <v>76</v>
      </c>
      <c r="AO620" s="36" t="s">
        <v>76</v>
      </c>
      <c r="AP620" s="36" t="s">
        <v>76</v>
      </c>
      <c r="AQ620" s="36" t="s">
        <v>76</v>
      </c>
      <c r="AR620" s="36" t="s">
        <v>131</v>
      </c>
      <c r="AS620" s="36" t="s">
        <v>76</v>
      </c>
      <c r="AT620" s="36" t="s">
        <v>76</v>
      </c>
      <c r="AU620" s="44">
        <v>10906346</v>
      </c>
      <c r="AV620" s="44"/>
      <c r="AW620" s="36" t="s">
        <v>76</v>
      </c>
      <c r="AX620" s="36"/>
      <c r="AY620" s="36" t="s">
        <v>76</v>
      </c>
      <c r="AZ620" s="36"/>
      <c r="BA620" s="36" t="s">
        <v>76</v>
      </c>
      <c r="BB620" s="36"/>
      <c r="BC620" s="36" t="s">
        <v>76</v>
      </c>
      <c r="BD620" s="36"/>
      <c r="BE620" s="36" t="s">
        <v>76</v>
      </c>
      <c r="BF620" s="36" t="s">
        <v>76</v>
      </c>
      <c r="BG620" s="36" t="s">
        <v>76</v>
      </c>
      <c r="BH620" s="36" t="s">
        <v>76</v>
      </c>
      <c r="BI620" s="36" t="s">
        <v>76</v>
      </c>
      <c r="BJ620" s="36" t="s">
        <v>76</v>
      </c>
      <c r="BK620" s="36" t="s">
        <v>76</v>
      </c>
      <c r="BL620" s="36" t="s">
        <v>76</v>
      </c>
      <c r="BM620" s="36" t="s">
        <v>76</v>
      </c>
      <c r="BN620" s="244"/>
      <c r="BO620" s="244"/>
      <c r="BP620" s="244"/>
      <c r="BQ620" s="244"/>
    </row>
    <row r="621" spans="1:69" ht="154.5" customHeight="1">
      <c r="A621" s="36"/>
      <c r="B621" s="36" t="s">
        <v>88</v>
      </c>
      <c r="C621" s="80" t="s">
        <v>4269</v>
      </c>
      <c r="D621" s="80" t="s">
        <v>70</v>
      </c>
      <c r="E621" s="109" t="s">
        <v>4270</v>
      </c>
      <c r="F621" s="42">
        <v>2020</v>
      </c>
      <c r="G621" s="146">
        <v>43872</v>
      </c>
      <c r="H621" s="42" t="s">
        <v>4271</v>
      </c>
      <c r="I621" s="36" t="s">
        <v>4272</v>
      </c>
      <c r="J621" s="36" t="s">
        <v>76</v>
      </c>
      <c r="K621" s="42" t="s">
        <v>74</v>
      </c>
      <c r="L621" s="36" t="s">
        <v>3965</v>
      </c>
      <c r="M621" s="129">
        <v>43871</v>
      </c>
      <c r="N621" s="85" t="s">
        <v>208</v>
      </c>
      <c r="O621" s="85" t="s">
        <v>76</v>
      </c>
      <c r="P621" s="36" t="s">
        <v>1186</v>
      </c>
      <c r="Q621" s="36" t="s">
        <v>131</v>
      </c>
      <c r="R621" s="36" t="s">
        <v>4273</v>
      </c>
      <c r="S621" s="36" t="s">
        <v>2537</v>
      </c>
      <c r="T621" s="135">
        <v>197505675</v>
      </c>
      <c r="U621" s="108">
        <v>261000000</v>
      </c>
      <c r="V621" s="135">
        <v>222826280</v>
      </c>
      <c r="W621" s="135">
        <v>0</v>
      </c>
      <c r="X621" s="80" t="s">
        <v>254</v>
      </c>
      <c r="Y621" s="36" t="s">
        <v>1114</v>
      </c>
      <c r="Z621" s="36" t="s">
        <v>763</v>
      </c>
      <c r="AA621" s="36" t="s">
        <v>763</v>
      </c>
      <c r="AB621" s="36" t="s">
        <v>130</v>
      </c>
      <c r="AC621" s="36" t="s">
        <v>95</v>
      </c>
      <c r="AD621" s="36" t="s">
        <v>1614</v>
      </c>
      <c r="AE621" s="36" t="s">
        <v>444</v>
      </c>
      <c r="AF621" s="36" t="s">
        <v>131</v>
      </c>
      <c r="AG621" s="36" t="s">
        <v>225</v>
      </c>
      <c r="AH621" s="129"/>
      <c r="AI621" s="36" t="s">
        <v>87</v>
      </c>
      <c r="AJ621" s="43" t="s">
        <v>88</v>
      </c>
      <c r="AK621" s="44" t="s">
        <v>76</v>
      </c>
      <c r="AL621" s="44" t="s">
        <v>76</v>
      </c>
      <c r="AM621" s="44" t="s">
        <v>76</v>
      </c>
      <c r="AN621" s="44" t="s">
        <v>76</v>
      </c>
      <c r="AO621" s="44" t="s">
        <v>76</v>
      </c>
      <c r="AP621" s="44" t="s">
        <v>76</v>
      </c>
      <c r="AQ621" s="44" t="s">
        <v>76</v>
      </c>
      <c r="AR621" s="44" t="s">
        <v>76</v>
      </c>
      <c r="AS621" s="44" t="s">
        <v>76</v>
      </c>
      <c r="AT621" s="44" t="s">
        <v>76</v>
      </c>
      <c r="AU621" s="44" t="s">
        <v>76</v>
      </c>
      <c r="AV621" s="44"/>
      <c r="AW621" s="44" t="s">
        <v>76</v>
      </c>
      <c r="AX621" s="44"/>
      <c r="AY621" s="44" t="s">
        <v>76</v>
      </c>
      <c r="AZ621" s="44"/>
      <c r="BA621" s="44" t="s">
        <v>76</v>
      </c>
      <c r="BB621" s="44"/>
      <c r="BC621" s="44" t="s">
        <v>76</v>
      </c>
      <c r="BD621" s="44"/>
      <c r="BE621" s="44" t="s">
        <v>76</v>
      </c>
      <c r="BF621" s="44" t="s">
        <v>76</v>
      </c>
      <c r="BG621" s="44" t="s">
        <v>76</v>
      </c>
      <c r="BH621" s="44" t="s">
        <v>76</v>
      </c>
      <c r="BI621" s="44" t="s">
        <v>76</v>
      </c>
      <c r="BJ621" s="44" t="s">
        <v>76</v>
      </c>
      <c r="BK621" s="44" t="s">
        <v>76</v>
      </c>
      <c r="BL621" s="44" t="s">
        <v>76</v>
      </c>
      <c r="BM621" s="44" t="s">
        <v>76</v>
      </c>
      <c r="BN621" s="244"/>
      <c r="BO621" s="244"/>
      <c r="BP621" s="244"/>
      <c r="BQ621" s="244"/>
    </row>
    <row r="622" spans="1:69" ht="154.5" customHeight="1">
      <c r="A622" s="36"/>
      <c r="B622" s="36" t="s">
        <v>84</v>
      </c>
      <c r="C622" s="80" t="s">
        <v>846</v>
      </c>
      <c r="D622" s="80" t="s">
        <v>1078</v>
      </c>
      <c r="E622" s="109" t="s">
        <v>4274</v>
      </c>
      <c r="F622" s="42">
        <v>2013</v>
      </c>
      <c r="G622" s="146">
        <v>41334</v>
      </c>
      <c r="H622" s="42" t="s">
        <v>4275</v>
      </c>
      <c r="I622" s="36" t="s">
        <v>1338</v>
      </c>
      <c r="J622" s="36" t="s">
        <v>76</v>
      </c>
      <c r="K622" s="42" t="s">
        <v>74</v>
      </c>
      <c r="L622" s="36" t="s">
        <v>3965</v>
      </c>
      <c r="M622" s="129">
        <v>41383</v>
      </c>
      <c r="N622" s="85" t="s">
        <v>208</v>
      </c>
      <c r="O622" s="85" t="s">
        <v>76</v>
      </c>
      <c r="P622" s="36" t="s">
        <v>2497</v>
      </c>
      <c r="Q622" s="36" t="s">
        <v>131</v>
      </c>
      <c r="R622" s="36" t="s">
        <v>4276</v>
      </c>
      <c r="S622" s="36" t="s">
        <v>4277</v>
      </c>
      <c r="T622" s="135">
        <v>349565000</v>
      </c>
      <c r="U622" s="108">
        <v>0</v>
      </c>
      <c r="V622" s="135">
        <v>0</v>
      </c>
      <c r="W622" s="135">
        <v>0</v>
      </c>
      <c r="X622" s="80"/>
      <c r="Y622" s="36" t="s">
        <v>1011</v>
      </c>
      <c r="Z622" s="36" t="s">
        <v>763</v>
      </c>
      <c r="AA622" s="36" t="s">
        <v>1102</v>
      </c>
      <c r="AB622" s="42" t="s">
        <v>80</v>
      </c>
      <c r="AC622" s="36" t="s">
        <v>81</v>
      </c>
      <c r="AD622" s="36" t="s">
        <v>4278</v>
      </c>
      <c r="AE622" s="36" t="s">
        <v>1105</v>
      </c>
      <c r="AF622" s="36" t="s">
        <v>131</v>
      </c>
      <c r="AG622" s="36" t="s">
        <v>225</v>
      </c>
      <c r="AH622" s="129">
        <v>44270</v>
      </c>
      <c r="AI622" s="36" t="s">
        <v>547</v>
      </c>
      <c r="AJ622" s="43" t="s">
        <v>84</v>
      </c>
      <c r="AK622" s="44" t="s">
        <v>76</v>
      </c>
      <c r="AL622" s="44" t="s">
        <v>76</v>
      </c>
      <c r="AM622" s="36" t="s">
        <v>76</v>
      </c>
      <c r="AN622" s="36" t="s">
        <v>76</v>
      </c>
      <c r="AO622" s="36" t="s">
        <v>76</v>
      </c>
      <c r="AP622" s="36" t="s">
        <v>76</v>
      </c>
      <c r="AQ622" s="36" t="s">
        <v>76</v>
      </c>
      <c r="AR622" s="36"/>
      <c r="AS622" s="36" t="s">
        <v>76</v>
      </c>
      <c r="AT622" s="36" t="s">
        <v>76</v>
      </c>
      <c r="AU622" s="44">
        <v>318320</v>
      </c>
      <c r="AV622" s="44"/>
      <c r="AW622" s="36" t="s">
        <v>76</v>
      </c>
      <c r="AX622" s="36"/>
      <c r="AY622" s="36" t="s">
        <v>76</v>
      </c>
      <c r="AZ622" s="36"/>
      <c r="BA622" s="36" t="s">
        <v>76</v>
      </c>
      <c r="BB622" s="36"/>
      <c r="BC622" s="36" t="s">
        <v>76</v>
      </c>
      <c r="BD622" s="36"/>
      <c r="BE622" s="36" t="s">
        <v>76</v>
      </c>
      <c r="BF622" s="36" t="s">
        <v>76</v>
      </c>
      <c r="BG622" s="36" t="s">
        <v>76</v>
      </c>
      <c r="BH622" s="36" t="s">
        <v>76</v>
      </c>
      <c r="BI622" s="36" t="s">
        <v>76</v>
      </c>
      <c r="BJ622" s="36" t="s">
        <v>76</v>
      </c>
      <c r="BK622" s="36" t="s">
        <v>76</v>
      </c>
      <c r="BL622" s="36" t="s">
        <v>76</v>
      </c>
      <c r="BM622" s="36" t="s">
        <v>76</v>
      </c>
      <c r="BN622" s="244"/>
      <c r="BO622" s="244"/>
      <c r="BP622" s="244"/>
      <c r="BQ622" s="244"/>
    </row>
    <row r="623" spans="1:69" ht="154.5" customHeight="1">
      <c r="A623" s="36"/>
      <c r="B623" s="36" t="s">
        <v>84</v>
      </c>
      <c r="C623" s="80" t="s">
        <v>846</v>
      </c>
      <c r="D623" s="80" t="s">
        <v>1078</v>
      </c>
      <c r="E623" s="109" t="s">
        <v>4279</v>
      </c>
      <c r="F623" s="42">
        <v>2023</v>
      </c>
      <c r="G623" s="146">
        <v>41446</v>
      </c>
      <c r="H623" s="42" t="s">
        <v>4280</v>
      </c>
      <c r="I623" s="36" t="s">
        <v>1338</v>
      </c>
      <c r="J623" s="36" t="s">
        <v>3810</v>
      </c>
      <c r="K623" s="42" t="s">
        <v>74</v>
      </c>
      <c r="L623" s="36" t="s">
        <v>91</v>
      </c>
      <c r="M623" s="129">
        <v>41340</v>
      </c>
      <c r="N623" s="85" t="s">
        <v>339</v>
      </c>
      <c r="O623" s="125">
        <v>0.2</v>
      </c>
      <c r="P623" s="36" t="s">
        <v>2557</v>
      </c>
      <c r="Q623" s="36" t="s">
        <v>131</v>
      </c>
      <c r="R623" s="36" t="s">
        <v>4281</v>
      </c>
      <c r="S623" s="36" t="s">
        <v>1852</v>
      </c>
      <c r="T623" s="135">
        <v>47010537</v>
      </c>
      <c r="U623" s="108">
        <v>0</v>
      </c>
      <c r="V623" s="135">
        <v>0</v>
      </c>
      <c r="W623" s="135">
        <v>0</v>
      </c>
      <c r="X623" s="80"/>
      <c r="Y623" s="36" t="s">
        <v>1011</v>
      </c>
      <c r="Z623" s="36" t="s">
        <v>1997</v>
      </c>
      <c r="AA623" s="36" t="s">
        <v>3164</v>
      </c>
      <c r="AB623" s="36" t="s">
        <v>1463</v>
      </c>
      <c r="AC623" s="36" t="s">
        <v>429</v>
      </c>
      <c r="AD623" s="36" t="s">
        <v>3201</v>
      </c>
      <c r="AE623" s="36" t="s">
        <v>1105</v>
      </c>
      <c r="AF623" s="36" t="s">
        <v>131</v>
      </c>
      <c r="AG623" s="36" t="s">
        <v>225</v>
      </c>
      <c r="AH623" s="129">
        <v>43731</v>
      </c>
      <c r="AI623" s="36" t="s">
        <v>547</v>
      </c>
      <c r="AJ623" s="43" t="s">
        <v>84</v>
      </c>
      <c r="AK623" s="44" t="s">
        <v>76</v>
      </c>
      <c r="AL623" s="43" t="s">
        <v>76</v>
      </c>
      <c r="AM623" s="36" t="s">
        <v>76</v>
      </c>
      <c r="AN623" s="36" t="s">
        <v>76</v>
      </c>
      <c r="AO623" s="36" t="s">
        <v>76</v>
      </c>
      <c r="AP623" s="143" t="s">
        <v>76</v>
      </c>
      <c r="AQ623" s="143" t="s">
        <v>76</v>
      </c>
      <c r="AR623" s="36"/>
      <c r="AS623" s="143" t="s">
        <v>76</v>
      </c>
      <c r="AT623" s="36" t="s">
        <v>76</v>
      </c>
      <c r="AU623" s="44" t="s">
        <v>76</v>
      </c>
      <c r="AV623" s="44"/>
      <c r="AW623" s="36" t="s">
        <v>76</v>
      </c>
      <c r="AX623" s="36"/>
      <c r="AY623" s="36" t="s">
        <v>76</v>
      </c>
      <c r="AZ623" s="36"/>
      <c r="BA623" s="36" t="s">
        <v>76</v>
      </c>
      <c r="BB623" s="36"/>
      <c r="BC623" s="36" t="s">
        <v>76</v>
      </c>
      <c r="BD623" s="36"/>
      <c r="BE623" s="36" t="s">
        <v>76</v>
      </c>
      <c r="BF623" s="36" t="s">
        <v>76</v>
      </c>
      <c r="BG623" s="36" t="s">
        <v>76</v>
      </c>
      <c r="BH623" s="36" t="s">
        <v>76</v>
      </c>
      <c r="BI623" s="36" t="s">
        <v>76</v>
      </c>
      <c r="BJ623" s="36" t="s">
        <v>76</v>
      </c>
      <c r="BK623" s="36" t="s">
        <v>76</v>
      </c>
      <c r="BL623" s="36" t="s">
        <v>76</v>
      </c>
      <c r="BM623" s="36" t="s">
        <v>76</v>
      </c>
      <c r="BN623" s="244"/>
      <c r="BO623" s="244"/>
      <c r="BP623" s="244"/>
      <c r="BQ623" s="244"/>
    </row>
    <row r="624" spans="1:69" ht="154.5" customHeight="1">
      <c r="A624" s="36"/>
      <c r="B624" s="36" t="s">
        <v>84</v>
      </c>
      <c r="C624" s="80" t="s">
        <v>846</v>
      </c>
      <c r="D624" s="80" t="s">
        <v>1078</v>
      </c>
      <c r="E624" s="109" t="s">
        <v>4282</v>
      </c>
      <c r="F624" s="42">
        <v>2020</v>
      </c>
      <c r="G624" s="146">
        <v>44109</v>
      </c>
      <c r="H624" s="42" t="s">
        <v>4283</v>
      </c>
      <c r="I624" s="36" t="s">
        <v>4284</v>
      </c>
      <c r="J624" s="36" t="s">
        <v>1120</v>
      </c>
      <c r="K624" s="42" t="s">
        <v>74</v>
      </c>
      <c r="L624" s="36" t="s">
        <v>157</v>
      </c>
      <c r="M624" s="129">
        <v>44106</v>
      </c>
      <c r="N624" s="85" t="s">
        <v>76</v>
      </c>
      <c r="O624" s="85" t="s">
        <v>76</v>
      </c>
      <c r="P624" s="36" t="s">
        <v>1186</v>
      </c>
      <c r="Q624" s="36" t="s">
        <v>131</v>
      </c>
      <c r="R624" s="36" t="s">
        <v>4285</v>
      </c>
      <c r="S624" s="36" t="s">
        <v>948</v>
      </c>
      <c r="T624" s="135">
        <v>0</v>
      </c>
      <c r="U624" s="108">
        <v>0</v>
      </c>
      <c r="V624" s="135">
        <v>0</v>
      </c>
      <c r="W624" s="135">
        <v>0</v>
      </c>
      <c r="X624" s="109" t="s">
        <v>76</v>
      </c>
      <c r="Y624" s="36" t="s">
        <v>1011</v>
      </c>
      <c r="Z624" s="36" t="s">
        <v>763</v>
      </c>
      <c r="AA624" s="36" t="s">
        <v>1189</v>
      </c>
      <c r="AB624" s="36" t="s">
        <v>130</v>
      </c>
      <c r="AC624" s="36" t="s">
        <v>95</v>
      </c>
      <c r="AD624" s="36" t="s">
        <v>3383</v>
      </c>
      <c r="AE624" s="36" t="s">
        <v>4286</v>
      </c>
      <c r="AF624" s="36" t="s">
        <v>131</v>
      </c>
      <c r="AG624" s="36" t="s">
        <v>225</v>
      </c>
      <c r="AH624" s="129">
        <v>44225</v>
      </c>
      <c r="AI624" s="36" t="s">
        <v>547</v>
      </c>
      <c r="AJ624" s="43"/>
      <c r="AK624" s="44" t="s">
        <v>76</v>
      </c>
      <c r="AL624" s="44" t="s">
        <v>76</v>
      </c>
      <c r="AM624" s="36" t="s">
        <v>76</v>
      </c>
      <c r="AN624" s="44" t="s">
        <v>76</v>
      </c>
      <c r="AO624" s="44" t="s">
        <v>76</v>
      </c>
      <c r="AP624" s="44" t="s">
        <v>76</v>
      </c>
      <c r="AQ624" s="44" t="s">
        <v>76</v>
      </c>
      <c r="AR624" s="36"/>
      <c r="AS624" s="36"/>
      <c r="AT624" s="44" t="s">
        <v>76</v>
      </c>
      <c r="AU624" s="44" t="s">
        <v>76</v>
      </c>
      <c r="AV624" s="44"/>
      <c r="AW624" s="44" t="s">
        <v>76</v>
      </c>
      <c r="AX624" s="44"/>
      <c r="AY624" s="44" t="s">
        <v>76</v>
      </c>
      <c r="AZ624" s="44"/>
      <c r="BA624" s="44" t="s">
        <v>76</v>
      </c>
      <c r="BB624" s="44"/>
      <c r="BC624" s="44" t="s">
        <v>76</v>
      </c>
      <c r="BD624" s="44"/>
      <c r="BE624" s="44" t="s">
        <v>76</v>
      </c>
      <c r="BF624" s="44" t="s">
        <v>76</v>
      </c>
      <c r="BG624" s="44" t="s">
        <v>76</v>
      </c>
      <c r="BH624" s="44" t="s">
        <v>76</v>
      </c>
      <c r="BI624" s="44" t="s">
        <v>76</v>
      </c>
      <c r="BJ624" s="44" t="s">
        <v>76</v>
      </c>
      <c r="BK624" s="44" t="s">
        <v>76</v>
      </c>
      <c r="BL624" s="44" t="s">
        <v>76</v>
      </c>
      <c r="BM624" s="44" t="s">
        <v>76</v>
      </c>
      <c r="BN624" s="244"/>
      <c r="BO624" s="244"/>
      <c r="BP624" s="244"/>
      <c r="BQ624" s="244"/>
    </row>
    <row r="625" spans="1:69" ht="154.5" customHeight="1">
      <c r="A625" s="36"/>
      <c r="B625" s="36" t="s">
        <v>84</v>
      </c>
      <c r="C625" s="80" t="s">
        <v>846</v>
      </c>
      <c r="D625" s="80" t="s">
        <v>70</v>
      </c>
      <c r="E625" s="109" t="s">
        <v>4287</v>
      </c>
      <c r="F625" s="36">
        <v>2013</v>
      </c>
      <c r="G625" s="129"/>
      <c r="H625" s="36">
        <v>0</v>
      </c>
      <c r="I625" s="36" t="s">
        <v>3137</v>
      </c>
      <c r="J625" s="36" t="s">
        <v>76</v>
      </c>
      <c r="K625" s="42" t="s">
        <v>74</v>
      </c>
      <c r="L625" s="36" t="s">
        <v>91</v>
      </c>
      <c r="M625" s="129">
        <v>41393</v>
      </c>
      <c r="N625" s="85" t="s">
        <v>76</v>
      </c>
      <c r="O625" s="85" t="s">
        <v>76</v>
      </c>
      <c r="P625" s="36"/>
      <c r="Q625" s="36" t="s">
        <v>131</v>
      </c>
      <c r="R625" s="36" t="s">
        <v>4288</v>
      </c>
      <c r="S625" s="36" t="s">
        <v>948</v>
      </c>
      <c r="T625" s="135">
        <v>64435000</v>
      </c>
      <c r="U625" s="209"/>
      <c r="V625" s="164"/>
      <c r="W625" s="164"/>
      <c r="X625" s="80"/>
      <c r="Y625" s="36" t="s">
        <v>1114</v>
      </c>
      <c r="Z625" s="36" t="s">
        <v>4289</v>
      </c>
      <c r="AA625" s="36" t="s">
        <v>1144</v>
      </c>
      <c r="AB625" s="36" t="s">
        <v>1367</v>
      </c>
      <c r="AC625" s="36" t="s">
        <v>1528</v>
      </c>
      <c r="AD625" s="36" t="s">
        <v>4290</v>
      </c>
      <c r="AE625" s="36" t="s">
        <v>1295</v>
      </c>
      <c r="AF625" s="36" t="s">
        <v>131</v>
      </c>
      <c r="AG625" s="36" t="s">
        <v>225</v>
      </c>
      <c r="AH625" s="129">
        <v>43182</v>
      </c>
      <c r="AI625" s="36" t="s">
        <v>547</v>
      </c>
      <c r="AJ625" s="43" t="s">
        <v>84</v>
      </c>
      <c r="AK625" s="44"/>
      <c r="AL625" s="43"/>
      <c r="AM625" s="36"/>
      <c r="AN625" s="36"/>
      <c r="AO625" s="36"/>
      <c r="AP625" s="143"/>
      <c r="AQ625" s="143"/>
      <c r="AR625" s="36"/>
      <c r="AS625" s="36"/>
      <c r="AT625" s="36"/>
      <c r="AU625" s="44"/>
      <c r="AV625" s="44"/>
      <c r="AW625" s="36"/>
      <c r="AX625" s="36"/>
      <c r="AY625" s="36"/>
      <c r="AZ625" s="36"/>
      <c r="BA625" s="36"/>
      <c r="BB625" s="36"/>
      <c r="BC625" s="36"/>
      <c r="BD625" s="36"/>
      <c r="BE625" s="36"/>
      <c r="BF625" s="36"/>
      <c r="BG625" s="36"/>
      <c r="BH625" s="36"/>
      <c r="BI625" s="36"/>
      <c r="BJ625" s="36"/>
      <c r="BK625" s="36"/>
      <c r="BL625" s="36"/>
      <c r="BM625" s="36"/>
      <c r="BN625" s="244"/>
      <c r="BO625" s="244"/>
      <c r="BP625" s="244"/>
      <c r="BQ625" s="244"/>
    </row>
    <row r="626" spans="1:69" ht="154.5" customHeight="1">
      <c r="A626" s="36"/>
      <c r="B626" s="36" t="s">
        <v>84</v>
      </c>
      <c r="C626" s="80" t="s">
        <v>846</v>
      </c>
      <c r="D626" s="80" t="s">
        <v>70</v>
      </c>
      <c r="E626" s="109" t="s">
        <v>4291</v>
      </c>
      <c r="F626" s="36">
        <v>2013</v>
      </c>
      <c r="G626" s="129">
        <v>41122</v>
      </c>
      <c r="H626" s="36" t="s">
        <v>4292</v>
      </c>
      <c r="I626" s="36" t="s">
        <v>2268</v>
      </c>
      <c r="J626" s="36" t="s">
        <v>4293</v>
      </c>
      <c r="K626" s="42" t="s">
        <v>74</v>
      </c>
      <c r="L626" s="36" t="s">
        <v>3965</v>
      </c>
      <c r="M626" s="129">
        <v>41387</v>
      </c>
      <c r="N626" s="85" t="s">
        <v>76</v>
      </c>
      <c r="O626" s="85" t="s">
        <v>76</v>
      </c>
      <c r="P626" s="36" t="s">
        <v>4294</v>
      </c>
      <c r="Q626" s="36" t="s">
        <v>131</v>
      </c>
      <c r="R626" s="36" t="s">
        <v>4295</v>
      </c>
      <c r="S626" s="36" t="s">
        <v>2271</v>
      </c>
      <c r="T626" s="135" t="s">
        <v>4296</v>
      </c>
      <c r="U626" s="209"/>
      <c r="V626" s="164"/>
      <c r="W626" s="164"/>
      <c r="X626" s="80"/>
      <c r="Y626" s="36" t="s">
        <v>4297</v>
      </c>
      <c r="Z626" s="36" t="s">
        <v>763</v>
      </c>
      <c r="AA626" s="36" t="s">
        <v>763</v>
      </c>
      <c r="AB626" s="42" t="s">
        <v>80</v>
      </c>
      <c r="AC626" s="36"/>
      <c r="AD626" s="36" t="s">
        <v>4298</v>
      </c>
      <c r="AE626" s="36" t="s">
        <v>4299</v>
      </c>
      <c r="AF626" s="36" t="s">
        <v>131</v>
      </c>
      <c r="AG626" s="36" t="s">
        <v>112</v>
      </c>
      <c r="AH626" s="129">
        <v>43429</v>
      </c>
      <c r="AI626" s="36" t="s">
        <v>547</v>
      </c>
      <c r="AJ626" s="43" t="s">
        <v>76</v>
      </c>
      <c r="AK626" s="43" t="s">
        <v>76</v>
      </c>
      <c r="AL626" s="43" t="s">
        <v>76</v>
      </c>
      <c r="AM626" s="36" t="s">
        <v>1106</v>
      </c>
      <c r="AN626" s="43" t="s">
        <v>76</v>
      </c>
      <c r="AO626" s="43" t="s">
        <v>76</v>
      </c>
      <c r="AP626" s="43" t="s">
        <v>76</v>
      </c>
      <c r="AQ626" s="43" t="s">
        <v>76</v>
      </c>
      <c r="AR626" s="43" t="s">
        <v>76</v>
      </c>
      <c r="AS626" s="43" t="s">
        <v>76</v>
      </c>
      <c r="AT626" s="43" t="s">
        <v>76</v>
      </c>
      <c r="AU626" s="43" t="s">
        <v>76</v>
      </c>
      <c r="AV626" s="43"/>
      <c r="AW626" s="43" t="s">
        <v>76</v>
      </c>
      <c r="AX626" s="43"/>
      <c r="AY626" s="43" t="s">
        <v>76</v>
      </c>
      <c r="AZ626" s="43"/>
      <c r="BA626" s="43" t="s">
        <v>76</v>
      </c>
      <c r="BB626" s="43"/>
      <c r="BC626" s="43" t="s">
        <v>76</v>
      </c>
      <c r="BD626" s="43"/>
      <c r="BE626" s="43" t="s">
        <v>76</v>
      </c>
      <c r="BF626" s="43" t="s">
        <v>76</v>
      </c>
      <c r="BG626" s="43" t="s">
        <v>76</v>
      </c>
      <c r="BH626" s="43" t="s">
        <v>76</v>
      </c>
      <c r="BI626" s="43" t="s">
        <v>76</v>
      </c>
      <c r="BJ626" s="43" t="s">
        <v>76</v>
      </c>
      <c r="BK626" s="43" t="s">
        <v>76</v>
      </c>
      <c r="BL626" s="43" t="s">
        <v>76</v>
      </c>
      <c r="BM626" s="43" t="s">
        <v>76</v>
      </c>
      <c r="BN626" s="43" t="s">
        <v>76</v>
      </c>
      <c r="BO626" s="244"/>
      <c r="BP626" s="244"/>
      <c r="BQ626" s="244"/>
    </row>
    <row r="627" spans="1:69" ht="154.5" customHeight="1">
      <c r="A627" s="36"/>
      <c r="B627" s="36" t="s">
        <v>84</v>
      </c>
      <c r="C627" s="80" t="s">
        <v>846</v>
      </c>
      <c r="D627" s="80" t="s">
        <v>1078</v>
      </c>
      <c r="E627" s="109" t="s">
        <v>4300</v>
      </c>
      <c r="F627" s="42">
        <v>2020</v>
      </c>
      <c r="G627" s="146">
        <v>44174</v>
      </c>
      <c r="H627" s="42" t="s">
        <v>4301</v>
      </c>
      <c r="I627" s="36" t="s">
        <v>1276</v>
      </c>
      <c r="J627" s="36" t="s">
        <v>76</v>
      </c>
      <c r="K627" s="42" t="s">
        <v>74</v>
      </c>
      <c r="L627" s="36" t="s">
        <v>157</v>
      </c>
      <c r="M627" s="129">
        <v>44172</v>
      </c>
      <c r="N627" s="85" t="s">
        <v>208</v>
      </c>
      <c r="O627" s="85"/>
      <c r="P627" s="36"/>
      <c r="Q627" s="36" t="s">
        <v>131</v>
      </c>
      <c r="R627" s="36" t="s">
        <v>4302</v>
      </c>
      <c r="S627" s="36" t="s">
        <v>948</v>
      </c>
      <c r="T627" s="135">
        <v>0</v>
      </c>
      <c r="U627" s="108">
        <v>0</v>
      </c>
      <c r="V627" s="135">
        <v>0</v>
      </c>
      <c r="W627" s="135">
        <v>0</v>
      </c>
      <c r="X627" s="109" t="s">
        <v>76</v>
      </c>
      <c r="Y627" s="36" t="s">
        <v>1114</v>
      </c>
      <c r="Z627" s="36" t="s">
        <v>763</v>
      </c>
      <c r="AA627" s="36" t="s">
        <v>763</v>
      </c>
      <c r="AB627" s="36" t="s">
        <v>130</v>
      </c>
      <c r="AC627" s="36" t="s">
        <v>95</v>
      </c>
      <c r="AD627" s="36" t="s">
        <v>1013</v>
      </c>
      <c r="AE627" s="36" t="s">
        <v>4303</v>
      </c>
      <c r="AF627" s="36" t="s">
        <v>131</v>
      </c>
      <c r="AG627" s="36" t="s">
        <v>225</v>
      </c>
      <c r="AH627" s="129">
        <v>44224</v>
      </c>
      <c r="AI627" s="36" t="s">
        <v>547</v>
      </c>
      <c r="AJ627" s="43" t="s">
        <v>84</v>
      </c>
      <c r="AK627" s="44" t="s">
        <v>76</v>
      </c>
      <c r="AL627" s="43" t="s">
        <v>76</v>
      </c>
      <c r="AM627" s="36" t="s">
        <v>76</v>
      </c>
      <c r="AN627" s="43" t="s">
        <v>76</v>
      </c>
      <c r="AO627" s="43" t="s">
        <v>76</v>
      </c>
      <c r="AP627" s="43" t="s">
        <v>76</v>
      </c>
      <c r="AQ627" s="43" t="s">
        <v>76</v>
      </c>
      <c r="AR627" s="36"/>
      <c r="AS627" s="43" t="s">
        <v>76</v>
      </c>
      <c r="AT627" s="43" t="s">
        <v>76</v>
      </c>
      <c r="AU627" s="43" t="s">
        <v>76</v>
      </c>
      <c r="AV627" s="43"/>
      <c r="AW627" s="43" t="s">
        <v>76</v>
      </c>
      <c r="AX627" s="43"/>
      <c r="AY627" s="43" t="s">
        <v>76</v>
      </c>
      <c r="AZ627" s="43"/>
      <c r="BA627" s="43" t="s">
        <v>76</v>
      </c>
      <c r="BB627" s="43"/>
      <c r="BC627" s="43" t="s">
        <v>76</v>
      </c>
      <c r="BD627" s="43"/>
      <c r="BE627" s="43" t="s">
        <v>76</v>
      </c>
      <c r="BF627" s="43" t="s">
        <v>76</v>
      </c>
      <c r="BG627" s="43" t="s">
        <v>76</v>
      </c>
      <c r="BH627" s="43" t="s">
        <v>76</v>
      </c>
      <c r="BI627" s="43" t="s">
        <v>76</v>
      </c>
      <c r="BJ627" s="43" t="s">
        <v>76</v>
      </c>
      <c r="BK627" s="43" t="s">
        <v>76</v>
      </c>
      <c r="BL627" s="43" t="s">
        <v>76</v>
      </c>
      <c r="BM627" s="43" t="s">
        <v>76</v>
      </c>
      <c r="BN627" s="244"/>
      <c r="BO627" s="244"/>
      <c r="BP627" s="244"/>
      <c r="BQ627" s="244"/>
    </row>
    <row r="628" spans="1:69" ht="141.75" customHeight="1">
      <c r="A628" s="36"/>
      <c r="B628" s="36" t="s">
        <v>88</v>
      </c>
      <c r="C628" s="80" t="s">
        <v>4304</v>
      </c>
      <c r="D628" s="80" t="s">
        <v>70</v>
      </c>
      <c r="E628" s="109" t="s">
        <v>4305</v>
      </c>
      <c r="F628" s="36">
        <v>2012</v>
      </c>
      <c r="G628" s="129">
        <v>41114</v>
      </c>
      <c r="H628" s="42" t="s">
        <v>4306</v>
      </c>
      <c r="I628" s="36" t="s">
        <v>4307</v>
      </c>
      <c r="J628" s="36" t="s">
        <v>76</v>
      </c>
      <c r="K628" s="42" t="s">
        <v>74</v>
      </c>
      <c r="L628" s="36" t="s">
        <v>75</v>
      </c>
      <c r="M628" s="129">
        <v>41096</v>
      </c>
      <c r="N628" s="85" t="s">
        <v>339</v>
      </c>
      <c r="O628" s="85" t="s">
        <v>76</v>
      </c>
      <c r="P628" s="36" t="s">
        <v>1331</v>
      </c>
      <c r="Q628" s="36" t="s">
        <v>131</v>
      </c>
      <c r="R628" s="36" t="s">
        <v>4308</v>
      </c>
      <c r="S628" s="36" t="s">
        <v>1527</v>
      </c>
      <c r="T628" s="135">
        <v>0</v>
      </c>
      <c r="U628" s="108">
        <v>0</v>
      </c>
      <c r="V628" s="135">
        <v>0</v>
      </c>
      <c r="W628" s="211">
        <v>0</v>
      </c>
      <c r="X628" s="109" t="s">
        <v>76</v>
      </c>
      <c r="Y628" s="36" t="s">
        <v>1114</v>
      </c>
      <c r="Z628" s="36" t="s">
        <v>925</v>
      </c>
      <c r="AA628" s="36" t="s">
        <v>925</v>
      </c>
      <c r="AB628" s="36" t="s">
        <v>2499</v>
      </c>
      <c r="AC628" s="36" t="s">
        <v>1528</v>
      </c>
      <c r="AD628" s="36" t="s">
        <v>4309</v>
      </c>
      <c r="AE628" s="36" t="s">
        <v>4310</v>
      </c>
      <c r="AF628" s="36" t="s">
        <v>131</v>
      </c>
      <c r="AG628" s="36" t="s">
        <v>112</v>
      </c>
      <c r="AH628" s="129">
        <v>41810</v>
      </c>
      <c r="AI628" s="36" t="s">
        <v>547</v>
      </c>
      <c r="AJ628" s="43" t="s">
        <v>84</v>
      </c>
      <c r="AK628" s="44" t="s">
        <v>76</v>
      </c>
      <c r="AL628" s="44" t="s">
        <v>76</v>
      </c>
      <c r="AM628" s="36" t="s">
        <v>132</v>
      </c>
      <c r="AN628" s="36" t="s">
        <v>4311</v>
      </c>
      <c r="AO628" s="36" t="s">
        <v>4312</v>
      </c>
      <c r="AP628" s="143" t="s">
        <v>76</v>
      </c>
      <c r="AQ628" s="143" t="s">
        <v>76</v>
      </c>
      <c r="AR628" s="36"/>
      <c r="AS628" s="143" t="s">
        <v>76</v>
      </c>
      <c r="AT628" s="143" t="s">
        <v>76</v>
      </c>
      <c r="AU628" s="143" t="s">
        <v>76</v>
      </c>
      <c r="AV628" s="143"/>
      <c r="AW628" s="143" t="s">
        <v>76</v>
      </c>
      <c r="AX628" s="143"/>
      <c r="AY628" s="143" t="s">
        <v>76</v>
      </c>
      <c r="AZ628" s="143"/>
      <c r="BA628" s="143" t="s">
        <v>76</v>
      </c>
      <c r="BB628" s="143"/>
      <c r="BC628" s="143" t="s">
        <v>76</v>
      </c>
      <c r="BD628" s="143"/>
      <c r="BE628" s="143" t="s">
        <v>76</v>
      </c>
      <c r="BF628" s="143" t="s">
        <v>76</v>
      </c>
      <c r="BG628" s="143" t="s">
        <v>76</v>
      </c>
      <c r="BH628" s="143" t="s">
        <v>76</v>
      </c>
      <c r="BI628" s="143" t="s">
        <v>76</v>
      </c>
      <c r="BJ628" s="143" t="s">
        <v>76</v>
      </c>
      <c r="BK628" s="143" t="s">
        <v>76</v>
      </c>
      <c r="BL628" s="143" t="s">
        <v>76</v>
      </c>
      <c r="BM628" s="143" t="s">
        <v>76</v>
      </c>
      <c r="BN628" s="244"/>
      <c r="BO628" s="244"/>
      <c r="BP628" s="244"/>
      <c r="BQ628" s="244"/>
    </row>
    <row r="629" spans="1:69" ht="154.5" customHeight="1">
      <c r="A629" s="36"/>
      <c r="B629" s="36" t="s">
        <v>88</v>
      </c>
      <c r="C629" s="80" t="s">
        <v>4313</v>
      </c>
      <c r="D629" s="80" t="s">
        <v>70</v>
      </c>
      <c r="E629" s="109" t="s">
        <v>4314</v>
      </c>
      <c r="F629" s="36">
        <v>2014</v>
      </c>
      <c r="G629" s="129">
        <v>41684</v>
      </c>
      <c r="H629" s="36" t="s">
        <v>4315</v>
      </c>
      <c r="I629" s="36" t="s">
        <v>4316</v>
      </c>
      <c r="J629" s="36" t="s">
        <v>4317</v>
      </c>
      <c r="K629" s="42" t="s">
        <v>74</v>
      </c>
      <c r="L629" s="36" t="s">
        <v>91</v>
      </c>
      <c r="M629" s="129">
        <v>41684</v>
      </c>
      <c r="N629" s="85" t="s">
        <v>208</v>
      </c>
      <c r="O629" s="125">
        <v>0.2</v>
      </c>
      <c r="P629" s="36"/>
      <c r="Q629" s="36" t="s">
        <v>131</v>
      </c>
      <c r="R629" s="36" t="s">
        <v>4318</v>
      </c>
      <c r="S629" s="36" t="s">
        <v>1113</v>
      </c>
      <c r="T629" s="164">
        <v>61600000</v>
      </c>
      <c r="U629" s="209">
        <v>116000000</v>
      </c>
      <c r="V629" s="164">
        <v>19922464</v>
      </c>
      <c r="W629" s="164">
        <v>0</v>
      </c>
      <c r="X629" s="80"/>
      <c r="Y629" s="36" t="s">
        <v>1011</v>
      </c>
      <c r="Z629" s="36" t="s">
        <v>1102</v>
      </c>
      <c r="AA629" s="36" t="s">
        <v>2248</v>
      </c>
      <c r="AB629" s="36" t="s">
        <v>1463</v>
      </c>
      <c r="AC629" s="36" t="s">
        <v>429</v>
      </c>
      <c r="AD629" s="36" t="s">
        <v>4319</v>
      </c>
      <c r="AE629" s="36" t="s">
        <v>1105</v>
      </c>
      <c r="AF629" s="36" t="s">
        <v>131</v>
      </c>
      <c r="AG629" s="36" t="s">
        <v>225</v>
      </c>
      <c r="AH629" s="129">
        <v>44844</v>
      </c>
      <c r="AI629" s="36" t="s">
        <v>547</v>
      </c>
      <c r="AJ629" s="43" t="s">
        <v>4320</v>
      </c>
      <c r="AK629" s="44" t="s">
        <v>76</v>
      </c>
      <c r="AL629" s="44" t="s">
        <v>76</v>
      </c>
      <c r="AM629" s="44" t="s">
        <v>76</v>
      </c>
      <c r="AN629" s="44" t="s">
        <v>76</v>
      </c>
      <c r="AO629" s="44" t="s">
        <v>76</v>
      </c>
      <c r="AP629" s="44" t="s">
        <v>76</v>
      </c>
      <c r="AQ629" s="44" t="s">
        <v>76</v>
      </c>
      <c r="AR629" s="44" t="s">
        <v>76</v>
      </c>
      <c r="AS629" s="44" t="s">
        <v>76</v>
      </c>
      <c r="AT629" s="44" t="s">
        <v>76</v>
      </c>
      <c r="AU629" s="44" t="s">
        <v>76</v>
      </c>
      <c r="AV629" s="44"/>
      <c r="AW629" s="44" t="s">
        <v>76</v>
      </c>
      <c r="AX629" s="44"/>
      <c r="AY629" s="44" t="s">
        <v>76</v>
      </c>
      <c r="AZ629" s="44"/>
      <c r="BA629" s="44" t="s">
        <v>76</v>
      </c>
      <c r="BB629" s="44"/>
      <c r="BC629" s="44" t="s">
        <v>76</v>
      </c>
      <c r="BD629" s="44"/>
      <c r="BE629" s="44" t="s">
        <v>76</v>
      </c>
      <c r="BF629" s="44" t="s">
        <v>76</v>
      </c>
      <c r="BG629" s="44" t="s">
        <v>76</v>
      </c>
      <c r="BH629" s="44" t="s">
        <v>76</v>
      </c>
      <c r="BI629" s="44" t="s">
        <v>76</v>
      </c>
      <c r="BJ629" s="44" t="s">
        <v>76</v>
      </c>
      <c r="BK629" s="44" t="s">
        <v>76</v>
      </c>
      <c r="BL629" s="44" t="s">
        <v>76</v>
      </c>
      <c r="BM629" s="44" t="s">
        <v>76</v>
      </c>
      <c r="BN629" s="244"/>
      <c r="BO629" s="244"/>
      <c r="BP629" s="244"/>
      <c r="BQ629" s="244"/>
    </row>
    <row r="630" spans="1:69" ht="154.5" customHeight="1">
      <c r="A630" s="36"/>
      <c r="B630" s="36" t="s">
        <v>88</v>
      </c>
      <c r="C630" s="80" t="s">
        <v>4321</v>
      </c>
      <c r="D630" s="80" t="s">
        <v>70</v>
      </c>
      <c r="E630" s="109" t="s">
        <v>4322</v>
      </c>
      <c r="F630" s="42">
        <v>2012</v>
      </c>
      <c r="G630" s="146">
        <v>40995</v>
      </c>
      <c r="H630" s="36" t="s">
        <v>513</v>
      </c>
      <c r="I630" s="36" t="s">
        <v>1463</v>
      </c>
      <c r="J630" s="36" t="s">
        <v>4323</v>
      </c>
      <c r="K630" s="42" t="s">
        <v>74</v>
      </c>
      <c r="L630" s="36" t="s">
        <v>91</v>
      </c>
      <c r="M630" s="129">
        <v>41039</v>
      </c>
      <c r="N630" s="85" t="s">
        <v>208</v>
      </c>
      <c r="O630" s="85" t="s">
        <v>76</v>
      </c>
      <c r="P630" s="36" t="s">
        <v>4324</v>
      </c>
      <c r="Q630" s="36" t="s">
        <v>131</v>
      </c>
      <c r="R630" s="36" t="s">
        <v>4325</v>
      </c>
      <c r="S630" s="36" t="s">
        <v>4326</v>
      </c>
      <c r="T630" s="135">
        <v>1169158000</v>
      </c>
      <c r="U630" s="108">
        <v>2070182746.3099999</v>
      </c>
      <c r="V630" s="135">
        <v>0</v>
      </c>
      <c r="W630" s="135">
        <v>0</v>
      </c>
      <c r="X630" s="80" t="s">
        <v>2092</v>
      </c>
      <c r="Y630" s="36" t="s">
        <v>1011</v>
      </c>
      <c r="Z630" s="36" t="s">
        <v>1102</v>
      </c>
      <c r="AA630" s="36" t="s">
        <v>3246</v>
      </c>
      <c r="AB630" s="36" t="s">
        <v>1463</v>
      </c>
      <c r="AC630" s="36" t="s">
        <v>429</v>
      </c>
      <c r="AD630" s="36" t="s">
        <v>2926</v>
      </c>
      <c r="AE630" s="36" t="s">
        <v>4327</v>
      </c>
      <c r="AF630" s="36" t="s">
        <v>2942</v>
      </c>
      <c r="AG630" s="36" t="s">
        <v>112</v>
      </c>
      <c r="AH630" s="129">
        <v>45554</v>
      </c>
      <c r="AI630" s="36" t="s">
        <v>4328</v>
      </c>
      <c r="AJ630" s="43" t="s">
        <v>84</v>
      </c>
      <c r="AK630" s="44" t="s">
        <v>76</v>
      </c>
      <c r="AL630" s="44" t="s">
        <v>76</v>
      </c>
      <c r="AM630" s="44" t="s">
        <v>76</v>
      </c>
      <c r="AN630" s="44" t="s">
        <v>76</v>
      </c>
      <c r="AO630" s="44" t="s">
        <v>76</v>
      </c>
      <c r="AP630" s="44" t="s">
        <v>76</v>
      </c>
      <c r="AQ630" s="44" t="s">
        <v>76</v>
      </c>
      <c r="AR630" s="44" t="s">
        <v>76</v>
      </c>
      <c r="AS630" s="44" t="s">
        <v>76</v>
      </c>
      <c r="AT630" s="44" t="s">
        <v>76</v>
      </c>
      <c r="AU630" s="44" t="s">
        <v>76</v>
      </c>
      <c r="AV630" s="44"/>
      <c r="AW630" s="44" t="s">
        <v>76</v>
      </c>
      <c r="AX630" s="44"/>
      <c r="AY630" s="44" t="s">
        <v>76</v>
      </c>
      <c r="AZ630" s="44"/>
      <c r="BA630" s="44" t="s">
        <v>76</v>
      </c>
      <c r="BB630" s="44"/>
      <c r="BC630" s="44" t="s">
        <v>76</v>
      </c>
      <c r="BD630" s="44"/>
      <c r="BE630" s="44" t="s">
        <v>76</v>
      </c>
      <c r="BF630" s="44" t="s">
        <v>76</v>
      </c>
      <c r="BG630" s="44" t="s">
        <v>76</v>
      </c>
      <c r="BH630" s="44" t="s">
        <v>76</v>
      </c>
      <c r="BI630" s="44" t="s">
        <v>76</v>
      </c>
      <c r="BJ630" s="44" t="s">
        <v>76</v>
      </c>
      <c r="BK630" s="44" t="s">
        <v>76</v>
      </c>
      <c r="BL630" s="44" t="s">
        <v>76</v>
      </c>
      <c r="BM630" s="44" t="s">
        <v>76</v>
      </c>
      <c r="BN630" s="244"/>
      <c r="BO630" s="244"/>
      <c r="BP630" s="244"/>
      <c r="BQ630" s="244"/>
    </row>
    <row r="631" spans="1:69" ht="154.5" customHeight="1">
      <c r="A631" s="36"/>
      <c r="B631" s="36" t="s">
        <v>88</v>
      </c>
      <c r="C631" s="80" t="s">
        <v>4329</v>
      </c>
      <c r="D631" s="80" t="s">
        <v>1078</v>
      </c>
      <c r="E631" s="109" t="s">
        <v>4330</v>
      </c>
      <c r="F631" s="36">
        <v>2012</v>
      </c>
      <c r="G631" s="129">
        <v>41234</v>
      </c>
      <c r="H631" s="36" t="s">
        <v>4331</v>
      </c>
      <c r="I631" s="36" t="s">
        <v>4332</v>
      </c>
      <c r="J631" s="36" t="s">
        <v>76</v>
      </c>
      <c r="K631" s="42" t="s">
        <v>74</v>
      </c>
      <c r="L631" s="36" t="s">
        <v>3965</v>
      </c>
      <c r="M631" s="129">
        <v>41234</v>
      </c>
      <c r="N631" s="85" t="s">
        <v>208</v>
      </c>
      <c r="O631" s="85" t="s">
        <v>76</v>
      </c>
      <c r="P631" s="36" t="s">
        <v>1100</v>
      </c>
      <c r="Q631" s="36" t="s">
        <v>131</v>
      </c>
      <c r="R631" s="36" t="s">
        <v>4333</v>
      </c>
      <c r="S631" s="36" t="s">
        <v>4334</v>
      </c>
      <c r="T631" s="164">
        <v>3745000000</v>
      </c>
      <c r="U631" s="209">
        <v>6356820990.8900003</v>
      </c>
      <c r="V631" s="164">
        <v>5859679285</v>
      </c>
      <c r="W631" s="164">
        <v>0</v>
      </c>
      <c r="X631" s="80" t="s">
        <v>818</v>
      </c>
      <c r="Y631" s="36" t="s">
        <v>1011</v>
      </c>
      <c r="Z631" s="36" t="s">
        <v>1115</v>
      </c>
      <c r="AA631" s="36" t="s">
        <v>2988</v>
      </c>
      <c r="AB631" s="36" t="s">
        <v>1463</v>
      </c>
      <c r="AC631" s="36" t="s">
        <v>429</v>
      </c>
      <c r="AD631" s="36" t="s">
        <v>4335</v>
      </c>
      <c r="AE631" s="36" t="s">
        <v>1105</v>
      </c>
      <c r="AF631" s="36" t="s">
        <v>131</v>
      </c>
      <c r="AG631" s="36" t="s">
        <v>225</v>
      </c>
      <c r="AH631" s="129">
        <v>45097</v>
      </c>
      <c r="AI631" s="36" t="s">
        <v>547</v>
      </c>
      <c r="AJ631" s="43" t="s">
        <v>88</v>
      </c>
      <c r="AK631" s="44" t="s">
        <v>76</v>
      </c>
      <c r="AL631" s="43" t="s">
        <v>76</v>
      </c>
      <c r="AM631" s="36" t="s">
        <v>76</v>
      </c>
      <c r="AN631" s="36" t="s">
        <v>76</v>
      </c>
      <c r="AO631" s="36" t="s">
        <v>76</v>
      </c>
      <c r="AP631" s="36" t="s">
        <v>76</v>
      </c>
      <c r="AQ631" s="36" t="s">
        <v>76</v>
      </c>
      <c r="AR631" s="36" t="s">
        <v>76</v>
      </c>
      <c r="AS631" s="36" t="s">
        <v>76</v>
      </c>
      <c r="AT631" s="36" t="s">
        <v>76</v>
      </c>
      <c r="AU631" s="36" t="s">
        <v>76</v>
      </c>
      <c r="AV631" s="36"/>
      <c r="AW631" s="36" t="s">
        <v>76</v>
      </c>
      <c r="AX631" s="36"/>
      <c r="AY631" s="36" t="s">
        <v>76</v>
      </c>
      <c r="AZ631" s="36"/>
      <c r="BA631" s="36" t="s">
        <v>76</v>
      </c>
      <c r="BB631" s="36"/>
      <c r="BC631" s="36" t="s">
        <v>76</v>
      </c>
      <c r="BD631" s="36"/>
      <c r="BE631" s="36" t="s">
        <v>76</v>
      </c>
      <c r="BF631" s="36" t="s">
        <v>76</v>
      </c>
      <c r="BG631" s="36" t="s">
        <v>76</v>
      </c>
      <c r="BH631" s="36" t="s">
        <v>76</v>
      </c>
      <c r="BI631" s="36" t="s">
        <v>76</v>
      </c>
      <c r="BJ631" s="36" t="s">
        <v>76</v>
      </c>
      <c r="BK631" s="36" t="s">
        <v>76</v>
      </c>
      <c r="BL631" s="36" t="s">
        <v>76</v>
      </c>
      <c r="BM631" s="36"/>
      <c r="BN631" s="244"/>
      <c r="BO631" s="244"/>
      <c r="BP631" s="244"/>
      <c r="BQ631" s="244"/>
    </row>
    <row r="632" spans="1:69" ht="61.5" customHeight="1">
      <c r="A632" s="36"/>
      <c r="B632" s="36" t="s">
        <v>88</v>
      </c>
      <c r="C632" s="80" t="s">
        <v>4336</v>
      </c>
      <c r="D632" s="80" t="s">
        <v>70</v>
      </c>
      <c r="E632" s="109" t="s">
        <v>4337</v>
      </c>
      <c r="F632" s="42">
        <v>2014</v>
      </c>
      <c r="G632" s="146">
        <v>41682</v>
      </c>
      <c r="H632" s="42" t="s">
        <v>4338</v>
      </c>
      <c r="I632" s="36" t="s">
        <v>4339</v>
      </c>
      <c r="J632" s="36" t="s">
        <v>76</v>
      </c>
      <c r="K632" s="42" t="s">
        <v>74</v>
      </c>
      <c r="L632" s="36" t="s">
        <v>3999</v>
      </c>
      <c r="M632" s="129">
        <v>41682</v>
      </c>
      <c r="N632" s="85" t="s">
        <v>208</v>
      </c>
      <c r="O632" s="85" t="s">
        <v>76</v>
      </c>
      <c r="P632" s="36" t="s">
        <v>1131</v>
      </c>
      <c r="Q632" s="36" t="s">
        <v>131</v>
      </c>
      <c r="R632" s="36" t="s">
        <v>4340</v>
      </c>
      <c r="S632" s="131" t="s">
        <v>4341</v>
      </c>
      <c r="T632" s="135">
        <v>1661045869</v>
      </c>
      <c r="U632" s="108">
        <v>2675073509.2800002</v>
      </c>
      <c r="V632" s="135">
        <v>2395482557</v>
      </c>
      <c r="W632" s="135">
        <v>0</v>
      </c>
      <c r="X632" s="80" t="s">
        <v>818</v>
      </c>
      <c r="Y632" s="36" t="s">
        <v>1011</v>
      </c>
      <c r="Z632" s="36" t="s">
        <v>1189</v>
      </c>
      <c r="AA632" s="36" t="s">
        <v>4342</v>
      </c>
      <c r="AB632" s="36" t="s">
        <v>4343</v>
      </c>
      <c r="AC632" s="36"/>
      <c r="AD632" s="36" t="s">
        <v>2233</v>
      </c>
      <c r="AE632" s="36" t="s">
        <v>503</v>
      </c>
      <c r="AF632" s="36" t="s">
        <v>131</v>
      </c>
      <c r="AG632" s="36" t="s">
        <v>225</v>
      </c>
      <c r="AH632" s="129">
        <v>45639</v>
      </c>
      <c r="AI632" s="36" t="s">
        <v>4344</v>
      </c>
      <c r="AJ632" s="43" t="s">
        <v>88</v>
      </c>
      <c r="AK632" s="44" t="s">
        <v>76</v>
      </c>
      <c r="AL632" s="44" t="s">
        <v>76</v>
      </c>
      <c r="AM632" s="44" t="s">
        <v>76</v>
      </c>
      <c r="AN632" s="44" t="s">
        <v>76</v>
      </c>
      <c r="AO632" s="44" t="s">
        <v>76</v>
      </c>
      <c r="AP632" s="44" t="s">
        <v>76</v>
      </c>
      <c r="AQ632" s="44" t="s">
        <v>76</v>
      </c>
      <c r="AR632" s="44" t="s">
        <v>76</v>
      </c>
      <c r="AS632" s="44" t="s">
        <v>76</v>
      </c>
      <c r="AT632" s="44" t="s">
        <v>76</v>
      </c>
      <c r="AU632" s="44" t="s">
        <v>76</v>
      </c>
      <c r="AV632" s="44"/>
      <c r="AW632" s="44" t="s">
        <v>76</v>
      </c>
      <c r="AX632" s="44"/>
      <c r="AY632" s="44" t="s">
        <v>76</v>
      </c>
      <c r="AZ632" s="44"/>
      <c r="BA632" s="44" t="s">
        <v>76</v>
      </c>
      <c r="BB632" s="44"/>
      <c r="BC632" s="44" t="s">
        <v>76</v>
      </c>
      <c r="BD632" s="44"/>
      <c r="BE632" s="44" t="s">
        <v>76</v>
      </c>
      <c r="BF632" s="44" t="s">
        <v>76</v>
      </c>
      <c r="BG632" s="44" t="s">
        <v>76</v>
      </c>
      <c r="BH632" s="44" t="s">
        <v>76</v>
      </c>
      <c r="BI632" s="44" t="s">
        <v>76</v>
      </c>
      <c r="BJ632" s="44" t="s">
        <v>76</v>
      </c>
      <c r="BK632" s="44" t="s">
        <v>76</v>
      </c>
      <c r="BL632" s="44" t="s">
        <v>76</v>
      </c>
      <c r="BM632" s="44" t="s">
        <v>76</v>
      </c>
      <c r="BN632" s="244"/>
      <c r="BO632" s="244"/>
      <c r="BP632" s="244"/>
      <c r="BQ632" s="244"/>
    </row>
    <row r="633" spans="1:69" ht="154.5" customHeight="1">
      <c r="A633" s="36"/>
      <c r="B633" s="36" t="s">
        <v>84</v>
      </c>
      <c r="C633" s="80" t="s">
        <v>846</v>
      </c>
      <c r="D633" s="80" t="s">
        <v>1078</v>
      </c>
      <c r="E633" s="109" t="s">
        <v>4345</v>
      </c>
      <c r="F633" s="42">
        <v>2012</v>
      </c>
      <c r="G633" s="146">
        <v>40920</v>
      </c>
      <c r="H633" s="42" t="s">
        <v>4346</v>
      </c>
      <c r="I633" s="36" t="s">
        <v>4347</v>
      </c>
      <c r="J633" s="36" t="s">
        <v>76</v>
      </c>
      <c r="K633" s="42" t="s">
        <v>74</v>
      </c>
      <c r="L633" s="36" t="s">
        <v>3965</v>
      </c>
      <c r="M633" s="129">
        <v>40960</v>
      </c>
      <c r="N633" s="85" t="s">
        <v>208</v>
      </c>
      <c r="O633" s="85" t="s">
        <v>76</v>
      </c>
      <c r="P633" s="36" t="s">
        <v>1100</v>
      </c>
      <c r="Q633" s="36" t="s">
        <v>131</v>
      </c>
      <c r="R633" s="36" t="s">
        <v>4348</v>
      </c>
      <c r="S633" s="36" t="s">
        <v>4349</v>
      </c>
      <c r="T633" s="135">
        <f>(119.43+105.07+137.8+100+1503.36)*1000000</f>
        <v>1965659999.9999998</v>
      </c>
      <c r="U633" s="108">
        <v>0</v>
      </c>
      <c r="V633" s="135">
        <v>0</v>
      </c>
      <c r="W633" s="211">
        <v>0</v>
      </c>
      <c r="X633" s="80"/>
      <c r="Y633" s="36" t="s">
        <v>1011</v>
      </c>
      <c r="Z633" s="36" t="s">
        <v>1144</v>
      </c>
      <c r="AA633" s="36" t="s">
        <v>4350</v>
      </c>
      <c r="AB633" s="36" t="s">
        <v>1367</v>
      </c>
      <c r="AC633" s="36" t="s">
        <v>1528</v>
      </c>
      <c r="AD633" s="36" t="s">
        <v>4351</v>
      </c>
      <c r="AE633" s="36" t="s">
        <v>1105</v>
      </c>
      <c r="AF633" s="36" t="s">
        <v>131</v>
      </c>
      <c r="AG633" s="36" t="s">
        <v>225</v>
      </c>
      <c r="AH633" s="129">
        <v>44407</v>
      </c>
      <c r="AI633" s="36" t="s">
        <v>547</v>
      </c>
      <c r="AJ633" s="43"/>
      <c r="AK633" s="44" t="s">
        <v>76</v>
      </c>
      <c r="AL633" s="43" t="s">
        <v>76</v>
      </c>
      <c r="AM633" s="36"/>
      <c r="AN633" s="36" t="s">
        <v>76</v>
      </c>
      <c r="AO633" s="36" t="s">
        <v>76</v>
      </c>
      <c r="AP633" s="143" t="s">
        <v>76</v>
      </c>
      <c r="AQ633" s="143" t="s">
        <v>76</v>
      </c>
      <c r="AR633" s="36"/>
      <c r="AS633" s="36" t="s">
        <v>76</v>
      </c>
      <c r="AT633" s="36" t="s">
        <v>76</v>
      </c>
      <c r="AU633" s="44" t="s">
        <v>76</v>
      </c>
      <c r="AV633" s="44"/>
      <c r="AW633" s="36" t="s">
        <v>76</v>
      </c>
      <c r="AX633" s="36"/>
      <c r="AY633" s="36" t="s">
        <v>76</v>
      </c>
      <c r="AZ633" s="36"/>
      <c r="BA633" s="36" t="s">
        <v>76</v>
      </c>
      <c r="BB633" s="36"/>
      <c r="BC633" s="36" t="s">
        <v>76</v>
      </c>
      <c r="BD633" s="36"/>
      <c r="BE633" s="36" t="s">
        <v>76</v>
      </c>
      <c r="BF633" s="36" t="s">
        <v>76</v>
      </c>
      <c r="BG633" s="36" t="s">
        <v>76</v>
      </c>
      <c r="BH633" s="36" t="s">
        <v>76</v>
      </c>
      <c r="BI633" s="36" t="s">
        <v>76</v>
      </c>
      <c r="BJ633" s="36" t="s">
        <v>76</v>
      </c>
      <c r="BK633" s="36" t="s">
        <v>76</v>
      </c>
      <c r="BL633" s="36" t="s">
        <v>76</v>
      </c>
      <c r="BM633" s="36" t="s">
        <v>76</v>
      </c>
      <c r="BN633" s="244"/>
      <c r="BO633" s="244"/>
      <c r="BP633" s="244"/>
      <c r="BQ633" s="244"/>
    </row>
    <row r="634" spans="1:69" ht="154.5" customHeight="1">
      <c r="A634" s="36"/>
      <c r="B634" s="36" t="s">
        <v>84</v>
      </c>
      <c r="C634" s="80" t="s">
        <v>846</v>
      </c>
      <c r="D634" s="80" t="s">
        <v>1078</v>
      </c>
      <c r="E634" s="109" t="s">
        <v>4352</v>
      </c>
      <c r="F634" s="42">
        <v>2021</v>
      </c>
      <c r="G634" s="146" t="s">
        <v>4353</v>
      </c>
      <c r="H634" s="42" t="s">
        <v>4354</v>
      </c>
      <c r="I634" s="36" t="s">
        <v>4355</v>
      </c>
      <c r="J634" s="36" t="s">
        <v>76</v>
      </c>
      <c r="K634" s="42" t="s">
        <v>74</v>
      </c>
      <c r="L634" s="36" t="s">
        <v>157</v>
      </c>
      <c r="M634" s="129">
        <v>44467</v>
      </c>
      <c r="N634" s="85" t="s">
        <v>76</v>
      </c>
      <c r="O634" s="85" t="s">
        <v>76</v>
      </c>
      <c r="P634" s="36" t="s">
        <v>1186</v>
      </c>
      <c r="Q634" s="36" t="s">
        <v>131</v>
      </c>
      <c r="R634" s="36" t="s">
        <v>4356</v>
      </c>
      <c r="S634" s="36" t="s">
        <v>948</v>
      </c>
      <c r="T634" s="135">
        <v>0</v>
      </c>
      <c r="U634" s="108">
        <v>0</v>
      </c>
      <c r="V634" s="135">
        <v>0</v>
      </c>
      <c r="W634" s="135">
        <v>0</v>
      </c>
      <c r="X634" s="109" t="s">
        <v>76</v>
      </c>
      <c r="Y634" s="36" t="s">
        <v>1114</v>
      </c>
      <c r="Z634" s="36" t="s">
        <v>763</v>
      </c>
      <c r="AA634" s="36" t="s">
        <v>763</v>
      </c>
      <c r="AB634" s="36" t="s">
        <v>130</v>
      </c>
      <c r="AC634" s="36" t="s">
        <v>95</v>
      </c>
      <c r="AD634" s="36" t="s">
        <v>4357</v>
      </c>
      <c r="AE634" s="36" t="s">
        <v>3293</v>
      </c>
      <c r="AF634" s="36" t="s">
        <v>131</v>
      </c>
      <c r="AG634" s="36" t="s">
        <v>225</v>
      </c>
      <c r="AH634" s="129">
        <v>44498</v>
      </c>
      <c r="AI634" s="36" t="s">
        <v>547</v>
      </c>
      <c r="AJ634" s="43" t="s">
        <v>84</v>
      </c>
      <c r="AK634" s="44" t="s">
        <v>76</v>
      </c>
      <c r="AL634" s="43" t="s">
        <v>76</v>
      </c>
      <c r="AM634" s="43" t="s">
        <v>76</v>
      </c>
      <c r="AN634" s="43" t="s">
        <v>76</v>
      </c>
      <c r="AO634" s="43" t="s">
        <v>76</v>
      </c>
      <c r="AP634" s="43" t="s">
        <v>76</v>
      </c>
      <c r="AQ634" s="43" t="s">
        <v>76</v>
      </c>
      <c r="AR634" s="36"/>
      <c r="AS634" s="43" t="s">
        <v>76</v>
      </c>
      <c r="AT634" s="43" t="s">
        <v>76</v>
      </c>
      <c r="AU634" s="43" t="s">
        <v>76</v>
      </c>
      <c r="AV634" s="43"/>
      <c r="AW634" s="43" t="s">
        <v>76</v>
      </c>
      <c r="AX634" s="43"/>
      <c r="AY634" s="43" t="s">
        <v>76</v>
      </c>
      <c r="AZ634" s="43"/>
      <c r="BA634" s="43" t="s">
        <v>76</v>
      </c>
      <c r="BB634" s="43"/>
      <c r="BC634" s="43" t="s">
        <v>76</v>
      </c>
      <c r="BD634" s="43"/>
      <c r="BE634" s="43" t="s">
        <v>76</v>
      </c>
      <c r="BF634" s="43" t="s">
        <v>76</v>
      </c>
      <c r="BG634" s="43" t="s">
        <v>76</v>
      </c>
      <c r="BH634" s="43" t="s">
        <v>76</v>
      </c>
      <c r="BI634" s="43" t="s">
        <v>76</v>
      </c>
      <c r="BJ634" s="43" t="s">
        <v>76</v>
      </c>
      <c r="BK634" s="43" t="s">
        <v>76</v>
      </c>
      <c r="BL634" s="43" t="s">
        <v>76</v>
      </c>
      <c r="BM634" s="43" t="s">
        <v>76</v>
      </c>
      <c r="BN634" s="244"/>
      <c r="BO634" s="244"/>
      <c r="BP634" s="244"/>
      <c r="BQ634" s="244"/>
    </row>
    <row r="635" spans="1:69" ht="154.5" customHeight="1">
      <c r="A635" s="36"/>
      <c r="B635" s="36" t="s">
        <v>84</v>
      </c>
      <c r="C635" s="80" t="s">
        <v>846</v>
      </c>
      <c r="D635" s="80" t="s">
        <v>70</v>
      </c>
      <c r="E635" s="109" t="s">
        <v>4358</v>
      </c>
      <c r="F635" s="42">
        <v>2012</v>
      </c>
      <c r="G635" s="146">
        <v>40983</v>
      </c>
      <c r="H635" s="42" t="s">
        <v>4359</v>
      </c>
      <c r="I635" s="36" t="s">
        <v>4360</v>
      </c>
      <c r="J635" s="36" t="s">
        <v>76</v>
      </c>
      <c r="K635" s="42" t="s">
        <v>74</v>
      </c>
      <c r="L635" s="36" t="s">
        <v>3965</v>
      </c>
      <c r="M635" s="129">
        <v>40956</v>
      </c>
      <c r="N635" s="85" t="s">
        <v>208</v>
      </c>
      <c r="O635" s="85" t="s">
        <v>76</v>
      </c>
      <c r="P635" s="36" t="s">
        <v>1186</v>
      </c>
      <c r="Q635" s="36" t="s">
        <v>131</v>
      </c>
      <c r="R635" s="36" t="s">
        <v>4361</v>
      </c>
      <c r="S635" s="36" t="s">
        <v>4362</v>
      </c>
      <c r="T635" s="135">
        <v>724553702</v>
      </c>
      <c r="U635" s="108">
        <v>0</v>
      </c>
      <c r="V635" s="135">
        <v>0</v>
      </c>
      <c r="W635" s="135">
        <v>0</v>
      </c>
      <c r="X635" s="80"/>
      <c r="Y635" s="36" t="s">
        <v>1011</v>
      </c>
      <c r="Z635" s="36" t="s">
        <v>1144</v>
      </c>
      <c r="AA635" s="36" t="s">
        <v>4350</v>
      </c>
      <c r="AB635" s="36" t="s">
        <v>1463</v>
      </c>
      <c r="AC635" s="36" t="s">
        <v>429</v>
      </c>
      <c r="AD635" s="36" t="s">
        <v>4363</v>
      </c>
      <c r="AE635" s="36" t="s">
        <v>1105</v>
      </c>
      <c r="AF635" s="36" t="s">
        <v>131</v>
      </c>
      <c r="AG635" s="36" t="s">
        <v>225</v>
      </c>
      <c r="AH635" s="129">
        <v>44351</v>
      </c>
      <c r="AI635" s="36" t="s">
        <v>547</v>
      </c>
      <c r="AJ635" s="43" t="s">
        <v>84</v>
      </c>
      <c r="AK635" s="44" t="s">
        <v>76</v>
      </c>
      <c r="AL635" s="44" t="s">
        <v>76</v>
      </c>
      <c r="AM635" s="36" t="s">
        <v>76</v>
      </c>
      <c r="AN635" s="36" t="s">
        <v>76</v>
      </c>
      <c r="AO635" s="36" t="s">
        <v>76</v>
      </c>
      <c r="AP635" s="36" t="s">
        <v>76</v>
      </c>
      <c r="AQ635" s="36" t="s">
        <v>76</v>
      </c>
      <c r="AR635" s="36" t="s">
        <v>76</v>
      </c>
      <c r="AS635" s="36" t="s">
        <v>76</v>
      </c>
      <c r="AT635" s="36" t="s">
        <v>76</v>
      </c>
      <c r="AU635" s="36" t="s">
        <v>76</v>
      </c>
      <c r="AV635" s="36"/>
      <c r="AW635" s="36" t="s">
        <v>76</v>
      </c>
      <c r="AX635" s="36"/>
      <c r="AY635" s="36" t="s">
        <v>76</v>
      </c>
      <c r="AZ635" s="36"/>
      <c r="BA635" s="36" t="s">
        <v>76</v>
      </c>
      <c r="BB635" s="36"/>
      <c r="BC635" s="36" t="s">
        <v>76</v>
      </c>
      <c r="BD635" s="36"/>
      <c r="BE635" s="36" t="s">
        <v>76</v>
      </c>
      <c r="BF635" s="36" t="s">
        <v>76</v>
      </c>
      <c r="BG635" s="36" t="s">
        <v>76</v>
      </c>
      <c r="BH635" s="36" t="s">
        <v>76</v>
      </c>
      <c r="BI635" s="36" t="s">
        <v>76</v>
      </c>
      <c r="BJ635" s="36" t="s">
        <v>76</v>
      </c>
      <c r="BK635" s="36" t="s">
        <v>76</v>
      </c>
      <c r="BL635" s="36" t="s">
        <v>76</v>
      </c>
      <c r="BM635" s="36" t="s">
        <v>76</v>
      </c>
      <c r="BN635" s="244"/>
      <c r="BO635" s="244"/>
      <c r="BP635" s="244"/>
      <c r="BQ635" s="244"/>
    </row>
    <row r="636" spans="1:69" ht="154.5" customHeight="1">
      <c r="A636" s="36"/>
      <c r="B636" s="36" t="s">
        <v>88</v>
      </c>
      <c r="C636" s="80" t="s">
        <v>4364</v>
      </c>
      <c r="D636" s="80" t="s">
        <v>70</v>
      </c>
      <c r="E636" s="190" t="s">
        <v>4365</v>
      </c>
      <c r="F636" s="36">
        <v>2012</v>
      </c>
      <c r="G636" s="129">
        <v>40500</v>
      </c>
      <c r="H636" s="36" t="s">
        <v>4366</v>
      </c>
      <c r="I636" s="36" t="s">
        <v>4367</v>
      </c>
      <c r="J636" s="36" t="s">
        <v>4368</v>
      </c>
      <c r="K636" s="42" t="s">
        <v>74</v>
      </c>
      <c r="L636" s="36" t="s">
        <v>3965</v>
      </c>
      <c r="M636" s="129">
        <v>40945</v>
      </c>
      <c r="N636" s="85" t="s">
        <v>208</v>
      </c>
      <c r="O636" s="125">
        <v>0</v>
      </c>
      <c r="P636" s="36" t="s">
        <v>2002</v>
      </c>
      <c r="Q636" s="36" t="s">
        <v>131</v>
      </c>
      <c r="R636" s="36" t="s">
        <v>2072</v>
      </c>
      <c r="S636" s="36" t="s">
        <v>2073</v>
      </c>
      <c r="T636" s="164">
        <v>54840000</v>
      </c>
      <c r="U636" s="209">
        <v>96907384.840000004</v>
      </c>
      <c r="V636" s="164">
        <v>0</v>
      </c>
      <c r="W636" s="164">
        <v>0</v>
      </c>
      <c r="X636" s="80" t="s">
        <v>2092</v>
      </c>
      <c r="Y636" s="36" t="s">
        <v>1011</v>
      </c>
      <c r="Z636" s="36" t="s">
        <v>1334</v>
      </c>
      <c r="AA636" s="36" t="s">
        <v>2074</v>
      </c>
      <c r="AB636" s="42" t="s">
        <v>80</v>
      </c>
      <c r="AC636" s="36" t="s">
        <v>81</v>
      </c>
      <c r="AD636" s="36" t="s">
        <v>1925</v>
      </c>
      <c r="AE636" s="36" t="s">
        <v>1105</v>
      </c>
      <c r="AF636" s="36" t="s">
        <v>131</v>
      </c>
      <c r="AG636" s="36" t="s">
        <v>225</v>
      </c>
      <c r="AH636" s="129">
        <v>43521</v>
      </c>
      <c r="AI636" s="36" t="s">
        <v>87</v>
      </c>
      <c r="AJ636" s="43" t="s">
        <v>88</v>
      </c>
      <c r="AK636" s="44" t="s">
        <v>76</v>
      </c>
      <c r="AL636" s="44" t="s">
        <v>76</v>
      </c>
      <c r="AM636" s="44" t="s">
        <v>76</v>
      </c>
      <c r="AN636" s="44" t="s">
        <v>76</v>
      </c>
      <c r="AO636" s="44" t="s">
        <v>76</v>
      </c>
      <c r="AP636" s="44" t="s">
        <v>76</v>
      </c>
      <c r="AQ636" s="44" t="s">
        <v>76</v>
      </c>
      <c r="AR636" s="44" t="s">
        <v>76</v>
      </c>
      <c r="AS636" s="44" t="s">
        <v>76</v>
      </c>
      <c r="AT636" s="44" t="s">
        <v>76</v>
      </c>
      <c r="AU636" s="44" t="s">
        <v>76</v>
      </c>
      <c r="AV636" s="44"/>
      <c r="AW636" s="44" t="s">
        <v>76</v>
      </c>
      <c r="AX636" s="44"/>
      <c r="AY636" s="44" t="s">
        <v>76</v>
      </c>
      <c r="AZ636" s="44"/>
      <c r="BA636" s="44" t="s">
        <v>76</v>
      </c>
      <c r="BB636" s="44"/>
      <c r="BC636" s="44" t="s">
        <v>76</v>
      </c>
      <c r="BD636" s="44"/>
      <c r="BE636" s="44" t="s">
        <v>76</v>
      </c>
      <c r="BF636" s="44" t="s">
        <v>76</v>
      </c>
      <c r="BG636" s="44" t="s">
        <v>76</v>
      </c>
      <c r="BH636" s="44" t="s">
        <v>76</v>
      </c>
      <c r="BI636" s="44" t="s">
        <v>76</v>
      </c>
      <c r="BJ636" s="44" t="s">
        <v>76</v>
      </c>
      <c r="BK636" s="44" t="s">
        <v>76</v>
      </c>
      <c r="BL636" s="44" t="s">
        <v>76</v>
      </c>
      <c r="BM636" s="44" t="s">
        <v>76</v>
      </c>
      <c r="BN636" s="244"/>
      <c r="BO636" s="244"/>
      <c r="BP636" s="244"/>
      <c r="BQ636" s="244"/>
    </row>
    <row r="637" spans="1:69" ht="154.5" customHeight="1">
      <c r="A637" s="36"/>
      <c r="B637" s="42" t="s">
        <v>133</v>
      </c>
      <c r="C637" s="80" t="s">
        <v>4369</v>
      </c>
      <c r="D637" s="80" t="s">
        <v>87</v>
      </c>
      <c r="E637" s="250" t="s">
        <v>4370</v>
      </c>
      <c r="F637" s="139">
        <v>2024</v>
      </c>
      <c r="G637" s="129">
        <v>45140</v>
      </c>
      <c r="H637" s="42" t="s">
        <v>4371</v>
      </c>
      <c r="I637" s="42" t="s">
        <v>4371</v>
      </c>
      <c r="J637" s="42" t="s">
        <v>4372</v>
      </c>
      <c r="K637" s="42" t="s">
        <v>74</v>
      </c>
      <c r="L637" s="36" t="s">
        <v>91</v>
      </c>
      <c r="M637" s="89">
        <v>45439</v>
      </c>
      <c r="N637" s="85" t="s">
        <v>76</v>
      </c>
      <c r="O637" s="85" t="s">
        <v>76</v>
      </c>
      <c r="P637" s="36" t="s">
        <v>896</v>
      </c>
      <c r="Q637" s="36" t="s">
        <v>76</v>
      </c>
      <c r="R637" s="36" t="s">
        <v>4373</v>
      </c>
      <c r="S637" s="131" t="s">
        <v>4374</v>
      </c>
      <c r="T637" s="135">
        <v>63021326</v>
      </c>
      <c r="U637" s="135">
        <v>63021326</v>
      </c>
      <c r="V637" s="135" t="s">
        <v>76</v>
      </c>
      <c r="W637" s="135" t="s">
        <v>76</v>
      </c>
      <c r="X637" s="109" t="s">
        <v>4375</v>
      </c>
      <c r="Y637" s="36" t="s">
        <v>78</v>
      </c>
      <c r="Z637" s="36" t="s">
        <v>216</v>
      </c>
      <c r="AA637" s="36" t="s">
        <v>216</v>
      </c>
      <c r="AB637" s="36" t="s">
        <v>130</v>
      </c>
      <c r="AC637" s="36" t="s">
        <v>95</v>
      </c>
      <c r="AD637" s="36" t="s">
        <v>4376</v>
      </c>
      <c r="AE637" s="36" t="s">
        <v>801</v>
      </c>
      <c r="AF637" s="42" t="s">
        <v>131</v>
      </c>
      <c r="AG637" s="36" t="s">
        <v>96</v>
      </c>
      <c r="AH637" s="129"/>
      <c r="AI637" s="36" t="s">
        <v>87</v>
      </c>
      <c r="AJ637" s="43"/>
      <c r="AK637" s="44"/>
      <c r="AL637" s="44"/>
      <c r="AM637" s="44"/>
      <c r="AN637" s="251"/>
      <c r="AO637" s="44"/>
      <c r="AP637" s="44"/>
      <c r="AQ637" s="44"/>
      <c r="AR637" s="44"/>
      <c r="AS637" s="44"/>
      <c r="AT637" s="44"/>
      <c r="AU637" s="44"/>
      <c r="AV637" s="44"/>
      <c r="AW637" s="44"/>
      <c r="AX637" s="44"/>
      <c r="AY637" s="44"/>
      <c r="AZ637" s="44"/>
      <c r="BA637" s="44"/>
      <c r="BB637" s="44"/>
      <c r="BC637" s="44"/>
      <c r="BD637" s="44"/>
      <c r="BE637" s="44"/>
      <c r="BF637" s="44"/>
      <c r="BG637" s="44"/>
      <c r="BH637" s="44"/>
      <c r="BI637" s="44"/>
      <c r="BJ637" s="44"/>
      <c r="BK637" s="44"/>
      <c r="BL637" s="44"/>
      <c r="BM637" s="44"/>
      <c r="BN637" s="44"/>
      <c r="BO637" s="44"/>
      <c r="BP637" s="36"/>
      <c r="BQ637" s="36"/>
    </row>
    <row r="638" spans="1:69" ht="154.5" customHeight="1">
      <c r="A638" s="36"/>
      <c r="B638" s="36" t="s">
        <v>88</v>
      </c>
      <c r="C638" s="80" t="s">
        <v>4377</v>
      </c>
      <c r="D638" s="80" t="s">
        <v>70</v>
      </c>
      <c r="E638" s="190" t="s">
        <v>4378</v>
      </c>
      <c r="F638" s="36">
        <v>2011</v>
      </c>
      <c r="G638" s="129">
        <v>40687</v>
      </c>
      <c r="H638" s="36" t="s">
        <v>4379</v>
      </c>
      <c r="I638" s="36" t="s">
        <v>4380</v>
      </c>
      <c r="J638" s="36" t="s">
        <v>2193</v>
      </c>
      <c r="K638" s="42" t="s">
        <v>74</v>
      </c>
      <c r="L638" s="36" t="s">
        <v>3965</v>
      </c>
      <c r="M638" s="129">
        <v>40660</v>
      </c>
      <c r="N638" s="85" t="s">
        <v>208</v>
      </c>
      <c r="O638" s="125">
        <v>0</v>
      </c>
      <c r="P638" s="36" t="s">
        <v>2002</v>
      </c>
      <c r="Q638" s="36" t="s">
        <v>131</v>
      </c>
      <c r="R638" s="36" t="s">
        <v>2072</v>
      </c>
      <c r="S638" s="36" t="s">
        <v>2073</v>
      </c>
      <c r="T638" s="164">
        <v>249144000</v>
      </c>
      <c r="U638" s="209">
        <v>509248602.06999999</v>
      </c>
      <c r="V638" s="164">
        <v>0</v>
      </c>
      <c r="W638" s="211">
        <v>0</v>
      </c>
      <c r="X638" s="80" t="s">
        <v>2092</v>
      </c>
      <c r="Y638" s="36" t="s">
        <v>1114</v>
      </c>
      <c r="Z638" s="36" t="s">
        <v>1334</v>
      </c>
      <c r="AA638" s="36" t="s">
        <v>1334</v>
      </c>
      <c r="AB638" s="36" t="s">
        <v>1367</v>
      </c>
      <c r="AC638" s="36" t="s">
        <v>1528</v>
      </c>
      <c r="AD638" s="36" t="s">
        <v>4381</v>
      </c>
      <c r="AE638" s="36" t="s">
        <v>1117</v>
      </c>
      <c r="AF638" s="36" t="s">
        <v>131</v>
      </c>
      <c r="AG638" s="36" t="s">
        <v>85</v>
      </c>
      <c r="AH638" s="129"/>
      <c r="AI638" s="36" t="s">
        <v>87</v>
      </c>
      <c r="AJ638" s="43" t="s">
        <v>88</v>
      </c>
      <c r="AK638" s="44" t="s">
        <v>76</v>
      </c>
      <c r="AL638" s="44" t="s">
        <v>76</v>
      </c>
      <c r="AM638" s="44" t="s">
        <v>76</v>
      </c>
      <c r="AN638" s="44" t="s">
        <v>76</v>
      </c>
      <c r="AO638" s="44" t="s">
        <v>76</v>
      </c>
      <c r="AP638" s="44" t="s">
        <v>76</v>
      </c>
      <c r="AQ638" s="44" t="s">
        <v>76</v>
      </c>
      <c r="AR638" s="44" t="s">
        <v>76</v>
      </c>
      <c r="AS638" s="44" t="s">
        <v>76</v>
      </c>
      <c r="AT638" s="44" t="s">
        <v>76</v>
      </c>
      <c r="AU638" s="44" t="s">
        <v>76</v>
      </c>
      <c r="AV638" s="44"/>
      <c r="AW638" s="44" t="s">
        <v>76</v>
      </c>
      <c r="AX638" s="44"/>
      <c r="AY638" s="44" t="s">
        <v>76</v>
      </c>
      <c r="AZ638" s="44"/>
      <c r="BA638" s="44" t="s">
        <v>76</v>
      </c>
      <c r="BB638" s="44"/>
      <c r="BC638" s="44" t="s">
        <v>76</v>
      </c>
      <c r="BD638" s="44"/>
      <c r="BE638" s="44" t="s">
        <v>76</v>
      </c>
      <c r="BF638" s="44" t="s">
        <v>76</v>
      </c>
      <c r="BG638" s="44" t="s">
        <v>76</v>
      </c>
      <c r="BH638" s="44" t="s">
        <v>76</v>
      </c>
      <c r="BI638" s="44" t="s">
        <v>76</v>
      </c>
      <c r="BJ638" s="44" t="s">
        <v>76</v>
      </c>
      <c r="BK638" s="44" t="s">
        <v>76</v>
      </c>
      <c r="BL638" s="44" t="s">
        <v>76</v>
      </c>
      <c r="BM638" s="44" t="s">
        <v>76</v>
      </c>
      <c r="BN638" s="244"/>
      <c r="BO638" s="244"/>
      <c r="BP638" s="244"/>
      <c r="BQ638" s="244"/>
    </row>
    <row r="639" spans="1:69" ht="154.5" customHeight="1">
      <c r="A639" s="36"/>
      <c r="B639" s="36" t="s">
        <v>88</v>
      </c>
      <c r="C639" s="80" t="s">
        <v>4382</v>
      </c>
      <c r="D639" s="80" t="s">
        <v>70</v>
      </c>
      <c r="E639" s="109" t="s">
        <v>4383</v>
      </c>
      <c r="F639" s="36">
        <v>2012</v>
      </c>
      <c r="G639" s="129">
        <v>41026</v>
      </c>
      <c r="H639" s="36" t="s">
        <v>4384</v>
      </c>
      <c r="I639" s="36" t="s">
        <v>4385</v>
      </c>
      <c r="J639" s="36" t="s">
        <v>4386</v>
      </c>
      <c r="K639" s="42" t="s">
        <v>74</v>
      </c>
      <c r="L639" s="36" t="s">
        <v>3965</v>
      </c>
      <c r="M639" s="129">
        <v>40976</v>
      </c>
      <c r="N639" s="85" t="s">
        <v>208</v>
      </c>
      <c r="O639" s="125">
        <v>0</v>
      </c>
      <c r="P639" s="36" t="s">
        <v>2002</v>
      </c>
      <c r="Q639" s="36" t="s">
        <v>131</v>
      </c>
      <c r="R639" s="36" t="s">
        <v>2072</v>
      </c>
      <c r="S639" s="36" t="s">
        <v>2073</v>
      </c>
      <c r="T639" s="164">
        <v>1295537000</v>
      </c>
      <c r="U639" s="209">
        <v>2286544156.8800001</v>
      </c>
      <c r="V639" s="164">
        <v>0</v>
      </c>
      <c r="W639" s="211">
        <v>0</v>
      </c>
      <c r="X639" s="80" t="s">
        <v>2092</v>
      </c>
      <c r="Y639" s="36" t="s">
        <v>1011</v>
      </c>
      <c r="Z639" s="36" t="s">
        <v>1334</v>
      </c>
      <c r="AA639" s="36" t="s">
        <v>2074</v>
      </c>
      <c r="AB639" s="36" t="s">
        <v>1367</v>
      </c>
      <c r="AC639" s="36" t="s">
        <v>1528</v>
      </c>
      <c r="AD639" s="36" t="s">
        <v>1925</v>
      </c>
      <c r="AE639" s="36" t="s">
        <v>1105</v>
      </c>
      <c r="AF639" s="36" t="s">
        <v>131</v>
      </c>
      <c r="AG639" s="36" t="s">
        <v>225</v>
      </c>
      <c r="AH639" s="129">
        <v>43410</v>
      </c>
      <c r="AI639" s="36" t="s">
        <v>87</v>
      </c>
      <c r="AJ639" s="43" t="s">
        <v>88</v>
      </c>
      <c r="AK639" s="44" t="s">
        <v>76</v>
      </c>
      <c r="AL639" s="44" t="s">
        <v>76</v>
      </c>
      <c r="AM639" s="44" t="s">
        <v>76</v>
      </c>
      <c r="AN639" s="44" t="s">
        <v>76</v>
      </c>
      <c r="AO639" s="44" t="s">
        <v>76</v>
      </c>
      <c r="AP639" s="44" t="s">
        <v>76</v>
      </c>
      <c r="AQ639" s="44" t="s">
        <v>76</v>
      </c>
      <c r="AR639" s="44" t="s">
        <v>76</v>
      </c>
      <c r="AS639" s="44" t="s">
        <v>76</v>
      </c>
      <c r="AT639" s="44" t="s">
        <v>76</v>
      </c>
      <c r="AU639" s="44" t="s">
        <v>76</v>
      </c>
      <c r="AV639" s="44"/>
      <c r="AW639" s="44" t="s">
        <v>76</v>
      </c>
      <c r="AX639" s="44"/>
      <c r="AY639" s="44" t="s">
        <v>76</v>
      </c>
      <c r="AZ639" s="44"/>
      <c r="BA639" s="44" t="s">
        <v>76</v>
      </c>
      <c r="BB639" s="44"/>
      <c r="BC639" s="44" t="s">
        <v>76</v>
      </c>
      <c r="BD639" s="44"/>
      <c r="BE639" s="44" t="s">
        <v>76</v>
      </c>
      <c r="BF639" s="44" t="s">
        <v>76</v>
      </c>
      <c r="BG639" s="44" t="s">
        <v>76</v>
      </c>
      <c r="BH639" s="44" t="s">
        <v>76</v>
      </c>
      <c r="BI639" s="44" t="s">
        <v>76</v>
      </c>
      <c r="BJ639" s="44" t="s">
        <v>76</v>
      </c>
      <c r="BK639" s="44" t="s">
        <v>76</v>
      </c>
      <c r="BL639" s="44" t="s">
        <v>76</v>
      </c>
      <c r="BM639" s="44" t="s">
        <v>76</v>
      </c>
      <c r="BN639" s="244"/>
      <c r="BO639" s="244"/>
      <c r="BP639" s="244"/>
      <c r="BQ639" s="244"/>
    </row>
    <row r="640" spans="1:69" ht="154.5" customHeight="1">
      <c r="A640" s="36"/>
      <c r="B640" s="36" t="s">
        <v>88</v>
      </c>
      <c r="C640" s="80" t="s">
        <v>4387</v>
      </c>
      <c r="D640" s="80" t="s">
        <v>1078</v>
      </c>
      <c r="E640" s="109" t="s">
        <v>4388</v>
      </c>
      <c r="F640" s="36">
        <v>2011</v>
      </c>
      <c r="G640" s="129">
        <v>40939</v>
      </c>
      <c r="H640" s="36" t="s">
        <v>4389</v>
      </c>
      <c r="I640" s="36" t="s">
        <v>4390</v>
      </c>
      <c r="J640" s="36" t="s">
        <v>4391</v>
      </c>
      <c r="K640" s="42" t="s">
        <v>74</v>
      </c>
      <c r="L640" s="36" t="s">
        <v>3965</v>
      </c>
      <c r="M640" s="129">
        <v>40757</v>
      </c>
      <c r="N640" s="85" t="s">
        <v>208</v>
      </c>
      <c r="O640" s="125">
        <v>0</v>
      </c>
      <c r="P640" s="36" t="s">
        <v>4392</v>
      </c>
      <c r="Q640" s="36" t="s">
        <v>131</v>
      </c>
      <c r="R640" s="36" t="s">
        <v>4393</v>
      </c>
      <c r="S640" s="36" t="s">
        <v>2073</v>
      </c>
      <c r="T640" s="164">
        <v>2288179670</v>
      </c>
      <c r="U640" s="209">
        <v>4613196523.6999998</v>
      </c>
      <c r="V640" s="164">
        <v>0</v>
      </c>
      <c r="W640" s="164">
        <v>0</v>
      </c>
      <c r="X640" s="80" t="s">
        <v>2092</v>
      </c>
      <c r="Y640" s="36" t="s">
        <v>1114</v>
      </c>
      <c r="Z640" s="36" t="s">
        <v>1163</v>
      </c>
      <c r="AA640" s="36" t="s">
        <v>4394</v>
      </c>
      <c r="AB640" s="36" t="s">
        <v>1463</v>
      </c>
      <c r="AC640" s="36" t="s">
        <v>429</v>
      </c>
      <c r="AD640" s="36" t="s">
        <v>2471</v>
      </c>
      <c r="AE640" s="36" t="s">
        <v>1105</v>
      </c>
      <c r="AF640" s="36" t="s">
        <v>131</v>
      </c>
      <c r="AG640" s="36" t="s">
        <v>225</v>
      </c>
      <c r="AH640" s="129">
        <v>45009</v>
      </c>
      <c r="AI640" s="36" t="s">
        <v>547</v>
      </c>
      <c r="AJ640" s="43" t="s">
        <v>84</v>
      </c>
      <c r="AK640" s="44"/>
      <c r="AL640" s="43"/>
      <c r="AM640" s="36"/>
      <c r="AN640" s="36"/>
      <c r="AO640" s="36"/>
      <c r="AP640" s="143"/>
      <c r="AQ640" s="143"/>
      <c r="AR640" s="36"/>
      <c r="AS640" s="36"/>
      <c r="AT640" s="36"/>
      <c r="AU640" s="44"/>
      <c r="AV640" s="44"/>
      <c r="AW640" s="36"/>
      <c r="AX640" s="36"/>
      <c r="AY640" s="36"/>
      <c r="AZ640" s="36"/>
      <c r="BA640" s="36"/>
      <c r="BB640" s="36"/>
      <c r="BC640" s="36"/>
      <c r="BD640" s="36"/>
      <c r="BE640" s="36"/>
      <c r="BF640" s="36"/>
      <c r="BG640" s="36"/>
      <c r="BH640" s="36"/>
      <c r="BI640" s="36"/>
      <c r="BJ640" s="36"/>
      <c r="BK640" s="36"/>
      <c r="BL640" s="36"/>
      <c r="BM640" s="36"/>
      <c r="BN640" s="244"/>
      <c r="BO640" s="244"/>
      <c r="BP640" s="244"/>
      <c r="BQ640" s="244"/>
    </row>
    <row r="641" spans="1:69" ht="151.5" customHeight="1">
      <c r="A641" s="36"/>
      <c r="B641" s="36" t="s">
        <v>88</v>
      </c>
      <c r="C641" s="80" t="s">
        <v>4395</v>
      </c>
      <c r="D641" s="80" t="s">
        <v>70</v>
      </c>
      <c r="E641" s="109" t="s">
        <v>4396</v>
      </c>
      <c r="F641" s="42">
        <v>2020</v>
      </c>
      <c r="G641" s="146">
        <v>44034</v>
      </c>
      <c r="H641" s="42" t="s">
        <v>4397</v>
      </c>
      <c r="I641" s="36" t="s">
        <v>1276</v>
      </c>
      <c r="J641" s="36" t="s">
        <v>76</v>
      </c>
      <c r="K641" s="42" t="s">
        <v>74</v>
      </c>
      <c r="L641" s="36" t="s">
        <v>75</v>
      </c>
      <c r="M641" s="129">
        <v>44033</v>
      </c>
      <c r="N641" s="85" t="s">
        <v>339</v>
      </c>
      <c r="O641" s="85" t="s">
        <v>76</v>
      </c>
      <c r="P641" s="36" t="s">
        <v>1752</v>
      </c>
      <c r="Q641" s="36" t="s">
        <v>131</v>
      </c>
      <c r="R641" s="36" t="s">
        <v>4398</v>
      </c>
      <c r="S641" s="36" t="s">
        <v>1779</v>
      </c>
      <c r="T641" s="135">
        <v>0</v>
      </c>
      <c r="U641" s="108">
        <v>0</v>
      </c>
      <c r="V641" s="135">
        <v>0</v>
      </c>
      <c r="W641" s="135">
        <v>0</v>
      </c>
      <c r="X641" s="80"/>
      <c r="Y641" s="36" t="s">
        <v>1011</v>
      </c>
      <c r="Z641" s="36" t="s">
        <v>279</v>
      </c>
      <c r="AA641" s="36" t="s">
        <v>1189</v>
      </c>
      <c r="AB641" s="36" t="s">
        <v>130</v>
      </c>
      <c r="AC641" s="36" t="s">
        <v>95</v>
      </c>
      <c r="AD641" s="36" t="s">
        <v>4399</v>
      </c>
      <c r="AE641" s="36" t="s">
        <v>1677</v>
      </c>
      <c r="AF641" s="36" t="s">
        <v>131</v>
      </c>
      <c r="AG641" s="36" t="s">
        <v>112</v>
      </c>
      <c r="AH641" s="129">
        <v>44510</v>
      </c>
      <c r="AI641" s="36" t="s">
        <v>547</v>
      </c>
      <c r="AJ641" s="43" t="s">
        <v>84</v>
      </c>
      <c r="AK641" s="44" t="s">
        <v>76</v>
      </c>
      <c r="AL641" s="44" t="s">
        <v>76</v>
      </c>
      <c r="AM641" s="36" t="s">
        <v>1106</v>
      </c>
      <c r="AN641" s="36" t="s">
        <v>4400</v>
      </c>
      <c r="AO641" s="36" t="s">
        <v>2553</v>
      </c>
      <c r="AP641" s="44" t="s">
        <v>76</v>
      </c>
      <c r="AQ641" s="44" t="s">
        <v>76</v>
      </c>
      <c r="AR641" s="36"/>
      <c r="AS641" s="44" t="s">
        <v>76</v>
      </c>
      <c r="AT641" s="36" t="s">
        <v>132</v>
      </c>
      <c r="AU641" s="44" t="s">
        <v>76</v>
      </c>
      <c r="AV641" s="44"/>
      <c r="AW641" s="44" t="s">
        <v>76</v>
      </c>
      <c r="AX641" s="44"/>
      <c r="AY641" s="44" t="s">
        <v>76</v>
      </c>
      <c r="AZ641" s="44"/>
      <c r="BA641" s="44" t="s">
        <v>76</v>
      </c>
      <c r="BB641" s="44"/>
      <c r="BC641" s="44" t="s">
        <v>76</v>
      </c>
      <c r="BD641" s="44"/>
      <c r="BE641" s="44" t="s">
        <v>76</v>
      </c>
      <c r="BF641" s="44" t="s">
        <v>76</v>
      </c>
      <c r="BG641" s="44" t="s">
        <v>76</v>
      </c>
      <c r="BH641" s="44" t="s">
        <v>76</v>
      </c>
      <c r="BI641" s="44" t="s">
        <v>76</v>
      </c>
      <c r="BJ641" s="44" t="s">
        <v>76</v>
      </c>
      <c r="BK641" s="44" t="s">
        <v>76</v>
      </c>
      <c r="BL641" s="44" t="s">
        <v>76</v>
      </c>
      <c r="BM641" s="44" t="s">
        <v>76</v>
      </c>
      <c r="BN641" s="244"/>
      <c r="BO641" s="244"/>
      <c r="BP641" s="244"/>
      <c r="BQ641" s="244"/>
    </row>
    <row r="642" spans="1:69" ht="151.5" customHeight="1">
      <c r="A642" s="36"/>
      <c r="B642" s="36" t="s">
        <v>84</v>
      </c>
      <c r="C642" s="80" t="s">
        <v>846</v>
      </c>
      <c r="D642" s="80" t="s">
        <v>1078</v>
      </c>
      <c r="E642" s="109" t="s">
        <v>4401</v>
      </c>
      <c r="F642" s="36">
        <v>2011</v>
      </c>
      <c r="G642" s="129">
        <v>40891</v>
      </c>
      <c r="H642" s="36" t="s">
        <v>4089</v>
      </c>
      <c r="I642" s="36" t="s">
        <v>1843</v>
      </c>
      <c r="J642" s="36" t="s">
        <v>4402</v>
      </c>
      <c r="K642" s="42" t="s">
        <v>74</v>
      </c>
      <c r="L642" s="36" t="s">
        <v>75</v>
      </c>
      <c r="M642" s="129">
        <v>40891</v>
      </c>
      <c r="N642" s="185" t="s">
        <v>76</v>
      </c>
      <c r="O642" s="185" t="s">
        <v>76</v>
      </c>
      <c r="P642" s="42" t="s">
        <v>4403</v>
      </c>
      <c r="Q642" s="42" t="s">
        <v>76</v>
      </c>
      <c r="R642" s="36" t="s">
        <v>4404</v>
      </c>
      <c r="S642" s="36" t="s">
        <v>1779</v>
      </c>
      <c r="T642" s="135">
        <v>0</v>
      </c>
      <c r="U642" s="108">
        <v>0</v>
      </c>
      <c r="V642" s="135">
        <v>0</v>
      </c>
      <c r="W642" s="135">
        <v>0</v>
      </c>
      <c r="X642" s="80"/>
      <c r="Y642" s="36" t="s">
        <v>1114</v>
      </c>
      <c r="Z642" s="36" t="s">
        <v>223</v>
      </c>
      <c r="AA642" s="36" t="s">
        <v>223</v>
      </c>
      <c r="AB642" s="36" t="s">
        <v>94</v>
      </c>
      <c r="AC642" s="36" t="s">
        <v>1353</v>
      </c>
      <c r="AD642" s="36" t="s">
        <v>4405</v>
      </c>
      <c r="AE642" s="36" t="s">
        <v>76</v>
      </c>
      <c r="AF642" s="36" t="s">
        <v>76</v>
      </c>
      <c r="AG642" s="36" t="s">
        <v>225</v>
      </c>
      <c r="AH642" s="129"/>
      <c r="AI642" s="36" t="s">
        <v>547</v>
      </c>
      <c r="AJ642" s="43" t="s">
        <v>84</v>
      </c>
      <c r="AK642" s="44" t="s">
        <v>76</v>
      </c>
      <c r="AL642" s="44" t="s">
        <v>76</v>
      </c>
      <c r="AM642" s="44" t="s">
        <v>76</v>
      </c>
      <c r="AN642" s="44" t="s">
        <v>76</v>
      </c>
      <c r="AO642" s="44" t="s">
        <v>76</v>
      </c>
      <c r="AP642" s="44" t="s">
        <v>76</v>
      </c>
      <c r="AQ642" s="44" t="s">
        <v>76</v>
      </c>
      <c r="AR642" s="44" t="s">
        <v>76</v>
      </c>
      <c r="AS642" s="44" t="s">
        <v>76</v>
      </c>
      <c r="AT642" s="44" t="s">
        <v>76</v>
      </c>
      <c r="AU642" s="44" t="s">
        <v>76</v>
      </c>
      <c r="AV642" s="44"/>
      <c r="AW642" s="44" t="s">
        <v>76</v>
      </c>
      <c r="AX642" s="44"/>
      <c r="AY642" s="44" t="s">
        <v>76</v>
      </c>
      <c r="AZ642" s="44"/>
      <c r="BA642" s="44" t="s">
        <v>76</v>
      </c>
      <c r="BB642" s="44"/>
      <c r="BC642" s="44" t="s">
        <v>76</v>
      </c>
      <c r="BD642" s="44"/>
      <c r="BE642" s="44" t="s">
        <v>76</v>
      </c>
      <c r="BF642" s="44" t="s">
        <v>76</v>
      </c>
      <c r="BG642" s="44" t="s">
        <v>76</v>
      </c>
      <c r="BH642" s="44"/>
      <c r="BI642" s="44"/>
      <c r="BJ642" s="44"/>
      <c r="BK642" s="44"/>
      <c r="BL642" s="44"/>
      <c r="BM642" s="44"/>
      <c r="BN642" s="244"/>
      <c r="BO642" s="244"/>
      <c r="BP642" s="244"/>
      <c r="BQ642" s="244"/>
    </row>
    <row r="643" spans="1:69" ht="154.5" customHeight="1">
      <c r="A643" s="36"/>
      <c r="B643" s="36" t="s">
        <v>88</v>
      </c>
      <c r="C643" s="80" t="s">
        <v>4406</v>
      </c>
      <c r="D643" s="80" t="s">
        <v>70</v>
      </c>
      <c r="E643" s="109" t="s">
        <v>4407</v>
      </c>
      <c r="F643" s="42">
        <v>2021</v>
      </c>
      <c r="G643" s="146">
        <v>44365</v>
      </c>
      <c r="H643" s="42" t="s">
        <v>4408</v>
      </c>
      <c r="I643" s="36" t="s">
        <v>4409</v>
      </c>
      <c r="J643" s="36" t="s">
        <v>76</v>
      </c>
      <c r="K643" s="42" t="s">
        <v>74</v>
      </c>
      <c r="L643" s="36" t="s">
        <v>91</v>
      </c>
      <c r="M643" s="129">
        <v>44364</v>
      </c>
      <c r="N643" s="85" t="s">
        <v>360</v>
      </c>
      <c r="O643" s="85" t="s">
        <v>76</v>
      </c>
      <c r="P643" s="36" t="s">
        <v>1292</v>
      </c>
      <c r="Q643" s="36" t="s">
        <v>131</v>
      </c>
      <c r="R643" s="36" t="s">
        <v>4410</v>
      </c>
      <c r="S643" s="36" t="s">
        <v>4411</v>
      </c>
      <c r="T643" s="135">
        <v>254043650</v>
      </c>
      <c r="U643" s="108">
        <v>320158481.54000002</v>
      </c>
      <c r="V643" s="135">
        <v>288451426</v>
      </c>
      <c r="W643" s="135">
        <v>0</v>
      </c>
      <c r="X643" s="80" t="s">
        <v>472</v>
      </c>
      <c r="Y643" s="36" t="s">
        <v>1114</v>
      </c>
      <c r="Z643" s="36" t="s">
        <v>279</v>
      </c>
      <c r="AA643" s="36" t="s">
        <v>279</v>
      </c>
      <c r="AB643" s="36" t="s">
        <v>130</v>
      </c>
      <c r="AC643" s="36" t="s">
        <v>95</v>
      </c>
      <c r="AD643" s="36" t="s">
        <v>4412</v>
      </c>
      <c r="AE643" s="36" t="s">
        <v>4413</v>
      </c>
      <c r="AF643" s="36" t="s">
        <v>131</v>
      </c>
      <c r="AG643" s="36" t="s">
        <v>112</v>
      </c>
      <c r="AH643" s="129"/>
      <c r="AI643" s="36" t="s">
        <v>87</v>
      </c>
      <c r="AJ643" s="43" t="s">
        <v>88</v>
      </c>
      <c r="AK643" s="44" t="s">
        <v>76</v>
      </c>
      <c r="AL643" s="44" t="s">
        <v>76</v>
      </c>
      <c r="AM643" s="44" t="s">
        <v>76</v>
      </c>
      <c r="AN643" s="44" t="s">
        <v>76</v>
      </c>
      <c r="AO643" s="44" t="s">
        <v>76</v>
      </c>
      <c r="AP643" s="44" t="s">
        <v>76</v>
      </c>
      <c r="AQ643" s="44" t="s">
        <v>76</v>
      </c>
      <c r="AR643" s="44" t="s">
        <v>76</v>
      </c>
      <c r="AS643" s="44" t="s">
        <v>76</v>
      </c>
      <c r="AT643" s="44" t="s">
        <v>76</v>
      </c>
      <c r="AU643" s="44" t="s">
        <v>76</v>
      </c>
      <c r="AV643" s="44"/>
      <c r="AW643" s="44" t="s">
        <v>76</v>
      </c>
      <c r="AX643" s="44"/>
      <c r="AY643" s="44" t="s">
        <v>76</v>
      </c>
      <c r="AZ643" s="44"/>
      <c r="BA643" s="44" t="s">
        <v>76</v>
      </c>
      <c r="BB643" s="44"/>
      <c r="BC643" s="44" t="s">
        <v>76</v>
      </c>
      <c r="BD643" s="44"/>
      <c r="BE643" s="44" t="s">
        <v>76</v>
      </c>
      <c r="BF643" s="44" t="s">
        <v>76</v>
      </c>
      <c r="BG643" s="44" t="s">
        <v>76</v>
      </c>
      <c r="BH643" s="44" t="s">
        <v>76</v>
      </c>
      <c r="BI643" s="44" t="s">
        <v>76</v>
      </c>
      <c r="BJ643" s="44" t="s">
        <v>76</v>
      </c>
      <c r="BK643" s="44" t="s">
        <v>76</v>
      </c>
      <c r="BL643" s="44" t="s">
        <v>76</v>
      </c>
      <c r="BM643" s="44" t="s">
        <v>76</v>
      </c>
      <c r="BN643" s="244"/>
      <c r="BO643" s="244"/>
      <c r="BP643" s="244"/>
      <c r="BQ643" s="244"/>
    </row>
    <row r="644" spans="1:69" ht="154.5" customHeight="1">
      <c r="A644" s="36"/>
      <c r="B644" s="36" t="s">
        <v>84</v>
      </c>
      <c r="C644" s="80" t="s">
        <v>846</v>
      </c>
      <c r="D644" s="80" t="s">
        <v>70</v>
      </c>
      <c r="E644" s="109" t="s">
        <v>4414</v>
      </c>
      <c r="F644" s="42">
        <v>2010</v>
      </c>
      <c r="G644" s="146">
        <v>40384</v>
      </c>
      <c r="H644" s="42" t="s">
        <v>4415</v>
      </c>
      <c r="I644" s="36" t="s">
        <v>1276</v>
      </c>
      <c r="J644" s="36" t="s">
        <v>76</v>
      </c>
      <c r="K644" s="42" t="s">
        <v>74</v>
      </c>
      <c r="L644" s="36" t="s">
        <v>75</v>
      </c>
      <c r="M644" s="129">
        <v>40464</v>
      </c>
      <c r="N644" s="85" t="s">
        <v>360</v>
      </c>
      <c r="O644" s="125"/>
      <c r="P644" s="36" t="s">
        <v>1247</v>
      </c>
      <c r="Q644" s="36" t="s">
        <v>84</v>
      </c>
      <c r="R644" s="36" t="s">
        <v>4416</v>
      </c>
      <c r="S644" s="36" t="s">
        <v>1527</v>
      </c>
      <c r="T644" s="135">
        <v>0</v>
      </c>
      <c r="U644" s="108">
        <v>0</v>
      </c>
      <c r="V644" s="135">
        <v>0</v>
      </c>
      <c r="W644" s="135">
        <v>0</v>
      </c>
      <c r="X644" s="80"/>
      <c r="Y644" s="36" t="s">
        <v>4417</v>
      </c>
      <c r="Z644" s="36" t="s">
        <v>1572</v>
      </c>
      <c r="AA644" s="36" t="s">
        <v>1572</v>
      </c>
      <c r="AB644" s="36" t="s">
        <v>1367</v>
      </c>
      <c r="AC644" s="36" t="s">
        <v>1528</v>
      </c>
      <c r="AD644" s="36" t="s">
        <v>4418</v>
      </c>
      <c r="AE644" s="36" t="s">
        <v>4419</v>
      </c>
      <c r="AF644" s="36" t="s">
        <v>131</v>
      </c>
      <c r="AG644" s="36" t="s">
        <v>112</v>
      </c>
      <c r="AH644" s="129">
        <v>6688144</v>
      </c>
      <c r="AI644" s="36" t="s">
        <v>547</v>
      </c>
      <c r="AJ644" s="43" t="s">
        <v>84</v>
      </c>
      <c r="AK644" s="44" t="s">
        <v>76</v>
      </c>
      <c r="AL644" s="43" t="s">
        <v>76</v>
      </c>
      <c r="AM644" s="36" t="s">
        <v>4420</v>
      </c>
      <c r="AN644" s="36" t="s">
        <v>4421</v>
      </c>
      <c r="AO644" s="36" t="s">
        <v>4422</v>
      </c>
      <c r="AP644" s="36" t="s">
        <v>76</v>
      </c>
      <c r="AQ644" s="36" t="s">
        <v>76</v>
      </c>
      <c r="AR644" s="36" t="s">
        <v>76</v>
      </c>
      <c r="AS644" s="36" t="s">
        <v>76</v>
      </c>
      <c r="AT644" s="36" t="s">
        <v>76</v>
      </c>
      <c r="AU644" s="44" t="s">
        <v>76</v>
      </c>
      <c r="AV644" s="44"/>
      <c r="AW644" s="36" t="s">
        <v>76</v>
      </c>
      <c r="AX644" s="36"/>
      <c r="AY644" s="36" t="s">
        <v>76</v>
      </c>
      <c r="AZ644" s="36"/>
      <c r="BA644" s="36" t="s">
        <v>76</v>
      </c>
      <c r="BB644" s="36"/>
      <c r="BC644" s="36" t="s">
        <v>76</v>
      </c>
      <c r="BD644" s="36"/>
      <c r="BE644" s="36" t="s">
        <v>76</v>
      </c>
      <c r="BF644" s="36" t="s">
        <v>76</v>
      </c>
      <c r="BG644" s="36" t="s">
        <v>76</v>
      </c>
      <c r="BH644" s="36" t="s">
        <v>76</v>
      </c>
      <c r="BI644" s="36" t="s">
        <v>76</v>
      </c>
      <c r="BJ644" s="36" t="s">
        <v>76</v>
      </c>
      <c r="BK644" s="36" t="s">
        <v>76</v>
      </c>
      <c r="BL644" s="44" t="s">
        <v>76</v>
      </c>
      <c r="BM644" s="44" t="s">
        <v>76</v>
      </c>
      <c r="BN644" s="244"/>
      <c r="BO644" s="244"/>
      <c r="BP644" s="244"/>
      <c r="BQ644" s="244"/>
    </row>
    <row r="645" spans="1:69" ht="154.5" customHeight="1">
      <c r="A645" s="36"/>
      <c r="B645" s="36" t="s">
        <v>88</v>
      </c>
      <c r="C645" s="80" t="s">
        <v>4423</v>
      </c>
      <c r="D645" s="80" t="s">
        <v>70</v>
      </c>
      <c r="E645" s="109" t="s">
        <v>4424</v>
      </c>
      <c r="F645" s="42">
        <v>2021</v>
      </c>
      <c r="G645" s="146">
        <v>44348</v>
      </c>
      <c r="H645" s="42" t="s">
        <v>4425</v>
      </c>
      <c r="I645" s="36" t="s">
        <v>1276</v>
      </c>
      <c r="J645" s="36" t="s">
        <v>4426</v>
      </c>
      <c r="K645" s="42" t="s">
        <v>74</v>
      </c>
      <c r="L645" s="36" t="s">
        <v>75</v>
      </c>
      <c r="M645" s="129">
        <v>44348</v>
      </c>
      <c r="N645" s="85" t="s">
        <v>339</v>
      </c>
      <c r="O645" s="125">
        <v>0.5</v>
      </c>
      <c r="P645" s="36" t="s">
        <v>1331</v>
      </c>
      <c r="Q645" s="36" t="s">
        <v>131</v>
      </c>
      <c r="R645" s="36" t="s">
        <v>4427</v>
      </c>
      <c r="S645" s="36" t="s">
        <v>1259</v>
      </c>
      <c r="T645" s="135">
        <v>0</v>
      </c>
      <c r="U645" s="108">
        <v>0</v>
      </c>
      <c r="V645" s="135">
        <v>0</v>
      </c>
      <c r="W645" s="135">
        <v>0</v>
      </c>
      <c r="X645" s="80" t="s">
        <v>472</v>
      </c>
      <c r="Y645" s="36" t="s">
        <v>4297</v>
      </c>
      <c r="Z645" s="36" t="s">
        <v>279</v>
      </c>
      <c r="AA645" s="36" t="s">
        <v>2736</v>
      </c>
      <c r="AB645" s="36" t="s">
        <v>130</v>
      </c>
      <c r="AC645" s="36" t="s">
        <v>95</v>
      </c>
      <c r="AD645" s="36" t="s">
        <v>4428</v>
      </c>
      <c r="AE645" s="36" t="s">
        <v>4429</v>
      </c>
      <c r="AF645" s="36" t="s">
        <v>131</v>
      </c>
      <c r="AG645" s="36" t="s">
        <v>112</v>
      </c>
      <c r="AH645" s="129">
        <v>45271</v>
      </c>
      <c r="AI645" s="36" t="s">
        <v>547</v>
      </c>
      <c r="AJ645" s="43" t="s">
        <v>88</v>
      </c>
      <c r="AK645" s="44" t="s">
        <v>76</v>
      </c>
      <c r="AL645" s="44" t="s">
        <v>76</v>
      </c>
      <c r="AM645" s="44" t="s">
        <v>132</v>
      </c>
      <c r="AN645" s="44" t="s">
        <v>4430</v>
      </c>
      <c r="AO645" s="44" t="s">
        <v>4431</v>
      </c>
      <c r="AP645" s="44" t="s">
        <v>76</v>
      </c>
      <c r="AQ645" s="44" t="s">
        <v>76</v>
      </c>
      <c r="AR645" s="44" t="s">
        <v>76</v>
      </c>
      <c r="AS645" s="44" t="s">
        <v>76</v>
      </c>
      <c r="AT645" s="44" t="s">
        <v>76</v>
      </c>
      <c r="AU645" s="44" t="s">
        <v>76</v>
      </c>
      <c r="AV645" s="44"/>
      <c r="AW645" s="44" t="s">
        <v>76</v>
      </c>
      <c r="AX645" s="44"/>
      <c r="AY645" s="44" t="s">
        <v>76</v>
      </c>
      <c r="AZ645" s="44"/>
      <c r="BA645" s="44" t="s">
        <v>76</v>
      </c>
      <c r="BB645" s="44"/>
      <c r="BC645" s="44" t="s">
        <v>76</v>
      </c>
      <c r="BD645" s="44"/>
      <c r="BE645" s="44" t="s">
        <v>76</v>
      </c>
      <c r="BF645" s="44" t="s">
        <v>76</v>
      </c>
      <c r="BG645" s="44" t="s">
        <v>76</v>
      </c>
      <c r="BH645" s="44" t="s">
        <v>76</v>
      </c>
      <c r="BI645" s="44" t="s">
        <v>76</v>
      </c>
      <c r="BJ645" s="44" t="s">
        <v>76</v>
      </c>
      <c r="BK645" s="44" t="s">
        <v>76</v>
      </c>
      <c r="BL645" s="44" t="s">
        <v>76</v>
      </c>
      <c r="BM645" s="44" t="s">
        <v>76</v>
      </c>
      <c r="BN645" s="244"/>
      <c r="BO645" s="244"/>
      <c r="BP645" s="244"/>
      <c r="BQ645" s="244"/>
    </row>
    <row r="646" spans="1:69" ht="154.5" customHeight="1">
      <c r="A646" s="36"/>
      <c r="B646" s="36" t="s">
        <v>84</v>
      </c>
      <c r="C646" s="80" t="s">
        <v>846</v>
      </c>
      <c r="D646" s="80" t="s">
        <v>70</v>
      </c>
      <c r="E646" s="190" t="s">
        <v>4432</v>
      </c>
      <c r="F646" s="36">
        <v>2010</v>
      </c>
      <c r="G646" s="129">
        <v>40527</v>
      </c>
      <c r="H646" s="36" t="s">
        <v>4433</v>
      </c>
      <c r="I646" s="36" t="s">
        <v>2109</v>
      </c>
      <c r="J646" s="36" t="s">
        <v>4434</v>
      </c>
      <c r="K646" s="42" t="s">
        <v>74</v>
      </c>
      <c r="L646" s="36" t="s">
        <v>3965</v>
      </c>
      <c r="M646" s="129">
        <v>40448</v>
      </c>
      <c r="N646" s="85" t="s">
        <v>208</v>
      </c>
      <c r="O646" s="125">
        <v>0</v>
      </c>
      <c r="P646" s="36" t="s">
        <v>2002</v>
      </c>
      <c r="Q646" s="36" t="s">
        <v>131</v>
      </c>
      <c r="R646" s="36" t="s">
        <v>2072</v>
      </c>
      <c r="S646" s="36" t="s">
        <v>2073</v>
      </c>
      <c r="T646" s="164">
        <v>88462500</v>
      </c>
      <c r="U646" s="209">
        <v>151789770.87</v>
      </c>
      <c r="V646" s="164">
        <v>0</v>
      </c>
      <c r="W646" s="211">
        <v>0</v>
      </c>
      <c r="X646" s="80"/>
      <c r="Y646" s="36" t="s">
        <v>1011</v>
      </c>
      <c r="Z646" s="36" t="s">
        <v>1102</v>
      </c>
      <c r="AA646" s="36" t="s">
        <v>2074</v>
      </c>
      <c r="AB646" s="36" t="s">
        <v>1367</v>
      </c>
      <c r="AC646" s="36" t="s">
        <v>1528</v>
      </c>
      <c r="AD646" s="36" t="s">
        <v>2111</v>
      </c>
      <c r="AE646" s="36" t="s">
        <v>1105</v>
      </c>
      <c r="AF646" s="36" t="s">
        <v>131</v>
      </c>
      <c r="AG646" s="36" t="s">
        <v>225</v>
      </c>
      <c r="AH646" s="129"/>
      <c r="AI646" s="36" t="s">
        <v>87</v>
      </c>
      <c r="AJ646" s="43" t="s">
        <v>88</v>
      </c>
      <c r="AK646" s="44" t="s">
        <v>76</v>
      </c>
      <c r="AL646" s="44" t="s">
        <v>76</v>
      </c>
      <c r="AM646" s="44" t="s">
        <v>76</v>
      </c>
      <c r="AN646" s="36"/>
      <c r="AO646" s="36"/>
      <c r="AP646" s="143"/>
      <c r="AQ646" s="143"/>
      <c r="AR646" s="36"/>
      <c r="AS646" s="36"/>
      <c r="AT646" s="36"/>
      <c r="AU646" s="44"/>
      <c r="AV646" s="44"/>
      <c r="AW646" s="36"/>
      <c r="AX646" s="36"/>
      <c r="AY646" s="36"/>
      <c r="AZ646" s="36"/>
      <c r="BA646" s="36"/>
      <c r="BB646" s="36"/>
      <c r="BC646" s="36"/>
      <c r="BD646" s="36"/>
      <c r="BE646" s="36"/>
      <c r="BF646" s="36"/>
      <c r="BG646" s="36"/>
      <c r="BH646" s="36"/>
      <c r="BI646" s="36"/>
      <c r="BJ646" s="36"/>
      <c r="BK646" s="36"/>
      <c r="BL646" s="36"/>
      <c r="BM646" s="36"/>
      <c r="BN646" s="244"/>
      <c r="BO646" s="244"/>
      <c r="BP646" s="244"/>
      <c r="BQ646" s="244"/>
    </row>
    <row r="647" spans="1:69" ht="154.5" customHeight="1">
      <c r="A647" s="36"/>
      <c r="B647" s="36" t="s">
        <v>84</v>
      </c>
      <c r="C647" s="80" t="s">
        <v>846</v>
      </c>
      <c r="D647" s="80" t="s">
        <v>70</v>
      </c>
      <c r="E647" s="109" t="s">
        <v>4435</v>
      </c>
      <c r="F647" s="42">
        <v>2010</v>
      </c>
      <c r="G647" s="146">
        <v>40682</v>
      </c>
      <c r="H647" s="42" t="s">
        <v>4436</v>
      </c>
      <c r="I647" s="36" t="s">
        <v>4437</v>
      </c>
      <c r="J647" s="36" t="s">
        <v>4438</v>
      </c>
      <c r="K647" s="42" t="s">
        <v>74</v>
      </c>
      <c r="L647" s="36" t="s">
        <v>1130</v>
      </c>
      <c r="M647" s="129">
        <v>40448</v>
      </c>
      <c r="N647" s="85" t="s">
        <v>208</v>
      </c>
      <c r="O647" s="125">
        <v>0</v>
      </c>
      <c r="P647" s="36" t="s">
        <v>2002</v>
      </c>
      <c r="Q647" s="36" t="s">
        <v>131</v>
      </c>
      <c r="R647" s="36" t="s">
        <v>2072</v>
      </c>
      <c r="S647" s="36" t="s">
        <v>2073</v>
      </c>
      <c r="T647" s="135">
        <v>2500000000</v>
      </c>
      <c r="U647" s="108">
        <v>0</v>
      </c>
      <c r="V647" s="135">
        <v>0</v>
      </c>
      <c r="W647" s="135">
        <v>0</v>
      </c>
      <c r="X647" s="80"/>
      <c r="Y647" s="36" t="s">
        <v>1114</v>
      </c>
      <c r="Z647" s="36" t="s">
        <v>4439</v>
      </c>
      <c r="AA647" s="36" t="s">
        <v>2074</v>
      </c>
      <c r="AB647" s="36" t="s">
        <v>1463</v>
      </c>
      <c r="AC647" s="36" t="s">
        <v>429</v>
      </c>
      <c r="AD647" s="36" t="s">
        <v>4440</v>
      </c>
      <c r="AE647" s="36" t="s">
        <v>1105</v>
      </c>
      <c r="AF647" s="36" t="s">
        <v>131</v>
      </c>
      <c r="AG647" s="36" t="s">
        <v>85</v>
      </c>
      <c r="AH647" s="129"/>
      <c r="AI647" s="36" t="s">
        <v>547</v>
      </c>
      <c r="AJ647" s="43" t="s">
        <v>84</v>
      </c>
      <c r="AK647" s="44" t="s">
        <v>76</v>
      </c>
      <c r="AL647" s="44" t="s">
        <v>76</v>
      </c>
      <c r="AM647" s="36" t="s">
        <v>76</v>
      </c>
      <c r="AN647" s="44" t="s">
        <v>76</v>
      </c>
      <c r="AO647" s="44" t="s">
        <v>76</v>
      </c>
      <c r="AP647" s="44" t="s">
        <v>76</v>
      </c>
      <c r="AQ647" s="44" t="s">
        <v>76</v>
      </c>
      <c r="AR647" s="44" t="s">
        <v>76</v>
      </c>
      <c r="AS647" s="44" t="s">
        <v>76</v>
      </c>
      <c r="AT647" s="44" t="s">
        <v>76</v>
      </c>
      <c r="AU647" s="44" t="s">
        <v>76</v>
      </c>
      <c r="AV647" s="44"/>
      <c r="AW647" s="44" t="s">
        <v>76</v>
      </c>
      <c r="AX647" s="44"/>
      <c r="AY647" s="44" t="s">
        <v>76</v>
      </c>
      <c r="AZ647" s="44"/>
      <c r="BA647" s="44" t="s">
        <v>76</v>
      </c>
      <c r="BB647" s="44"/>
      <c r="BC647" s="44" t="s">
        <v>76</v>
      </c>
      <c r="BD647" s="44"/>
      <c r="BE647" s="44" t="s">
        <v>76</v>
      </c>
      <c r="BF647" s="44" t="s">
        <v>76</v>
      </c>
      <c r="BG647" s="44" t="s">
        <v>76</v>
      </c>
      <c r="BH647" s="44" t="s">
        <v>76</v>
      </c>
      <c r="BI647" s="44" t="s">
        <v>76</v>
      </c>
      <c r="BJ647" s="44" t="s">
        <v>76</v>
      </c>
      <c r="BK647" s="44" t="s">
        <v>76</v>
      </c>
      <c r="BL647" s="44" t="s">
        <v>76</v>
      </c>
      <c r="BM647" s="44" t="s">
        <v>76</v>
      </c>
      <c r="BN647" s="244"/>
      <c r="BO647" s="244"/>
      <c r="BP647" s="244"/>
      <c r="BQ647" s="244"/>
    </row>
    <row r="648" spans="1:69" ht="154.5" customHeight="1">
      <c r="A648" s="36"/>
      <c r="B648" s="36" t="s">
        <v>88</v>
      </c>
      <c r="C648" s="80" t="s">
        <v>4441</v>
      </c>
      <c r="D648" s="80" t="s">
        <v>70</v>
      </c>
      <c r="E648" s="109" t="s">
        <v>4442</v>
      </c>
      <c r="F648" s="36">
        <v>2010</v>
      </c>
      <c r="G648" s="129">
        <v>40514</v>
      </c>
      <c r="H648" s="36" t="s">
        <v>4443</v>
      </c>
      <c r="I648" s="36" t="s">
        <v>352</v>
      </c>
      <c r="J648" s="36" t="s">
        <v>4444</v>
      </c>
      <c r="K648" s="42" t="s">
        <v>74</v>
      </c>
      <c r="L648" s="36" t="s">
        <v>1130</v>
      </c>
      <c r="M648" s="129">
        <v>40504</v>
      </c>
      <c r="N648" s="85" t="s">
        <v>208</v>
      </c>
      <c r="O648" s="125">
        <v>0</v>
      </c>
      <c r="P648" s="36" t="s">
        <v>2002</v>
      </c>
      <c r="Q648" s="36" t="s">
        <v>131</v>
      </c>
      <c r="R648" s="36" t="s">
        <v>2072</v>
      </c>
      <c r="S648" s="36" t="s">
        <v>2073</v>
      </c>
      <c r="T648" s="164">
        <v>2019239084500</v>
      </c>
      <c r="U648" s="209">
        <v>3782443741849.4702</v>
      </c>
      <c r="V648" s="164">
        <v>0</v>
      </c>
      <c r="W648" s="164">
        <v>0</v>
      </c>
      <c r="X648" s="80" t="s">
        <v>818</v>
      </c>
      <c r="Y648" s="36" t="s">
        <v>1114</v>
      </c>
      <c r="Z648" s="36" t="s">
        <v>4445</v>
      </c>
      <c r="AA648" s="36" t="s">
        <v>2074</v>
      </c>
      <c r="AB648" s="42" t="s">
        <v>80</v>
      </c>
      <c r="AC648" s="36" t="s">
        <v>81</v>
      </c>
      <c r="AD648" s="36" t="s">
        <v>2093</v>
      </c>
      <c r="AE648" s="36" t="s">
        <v>1105</v>
      </c>
      <c r="AF648" s="36" t="s">
        <v>131</v>
      </c>
      <c r="AG648" s="36" t="s">
        <v>85</v>
      </c>
      <c r="AH648" s="129"/>
      <c r="AI648" s="36" t="s">
        <v>87</v>
      </c>
      <c r="AJ648" s="43" t="s">
        <v>88</v>
      </c>
      <c r="AK648" s="44" t="s">
        <v>76</v>
      </c>
      <c r="AL648" s="44" t="s">
        <v>76</v>
      </c>
      <c r="AM648" s="44" t="s">
        <v>76</v>
      </c>
      <c r="AN648" s="44" t="s">
        <v>76</v>
      </c>
      <c r="AO648" s="44" t="s">
        <v>76</v>
      </c>
      <c r="AP648" s="44" t="s">
        <v>76</v>
      </c>
      <c r="AQ648" s="44" t="s">
        <v>76</v>
      </c>
      <c r="AR648" s="44" t="s">
        <v>76</v>
      </c>
      <c r="AS648" s="44" t="s">
        <v>76</v>
      </c>
      <c r="AT648" s="44" t="s">
        <v>76</v>
      </c>
      <c r="AU648" s="44" t="s">
        <v>76</v>
      </c>
      <c r="AV648" s="44"/>
      <c r="AW648" s="44" t="s">
        <v>76</v>
      </c>
      <c r="AX648" s="44"/>
      <c r="AY648" s="44" t="s">
        <v>76</v>
      </c>
      <c r="AZ648" s="44"/>
      <c r="BA648" s="44" t="s">
        <v>76</v>
      </c>
      <c r="BB648" s="44"/>
      <c r="BC648" s="44" t="s">
        <v>76</v>
      </c>
      <c r="BD648" s="44"/>
      <c r="BE648" s="44" t="s">
        <v>76</v>
      </c>
      <c r="BF648" s="44" t="s">
        <v>76</v>
      </c>
      <c r="BG648" s="44" t="s">
        <v>76</v>
      </c>
      <c r="BH648" s="44" t="s">
        <v>76</v>
      </c>
      <c r="BI648" s="44" t="s">
        <v>76</v>
      </c>
      <c r="BJ648" s="44" t="s">
        <v>76</v>
      </c>
      <c r="BK648" s="44" t="s">
        <v>76</v>
      </c>
      <c r="BL648" s="44" t="s">
        <v>76</v>
      </c>
      <c r="BM648" s="44" t="s">
        <v>76</v>
      </c>
      <c r="BN648" s="244"/>
      <c r="BO648" s="244"/>
      <c r="BP648" s="244"/>
      <c r="BQ648" s="244"/>
    </row>
    <row r="649" spans="1:69" ht="154.5" customHeight="1">
      <c r="A649" s="169"/>
      <c r="B649" s="169" t="s">
        <v>88</v>
      </c>
      <c r="C649" s="167" t="s">
        <v>4446</v>
      </c>
      <c r="D649" s="167" t="s">
        <v>1078</v>
      </c>
      <c r="E649" s="252" t="s">
        <v>4447</v>
      </c>
      <c r="F649" s="166">
        <v>2010</v>
      </c>
      <c r="G649" s="225">
        <v>40323</v>
      </c>
      <c r="H649" s="166" t="s">
        <v>4448</v>
      </c>
      <c r="I649" s="169" t="s">
        <v>1276</v>
      </c>
      <c r="J649" s="169" t="s">
        <v>76</v>
      </c>
      <c r="K649" s="166" t="s">
        <v>74</v>
      </c>
      <c r="L649" s="169" t="s">
        <v>75</v>
      </c>
      <c r="M649" s="170">
        <v>40317</v>
      </c>
      <c r="N649" s="169" t="s">
        <v>208</v>
      </c>
      <c r="O649" s="169" t="s">
        <v>76</v>
      </c>
      <c r="P649" s="169" t="s">
        <v>2793</v>
      </c>
      <c r="Q649" s="169" t="s">
        <v>131</v>
      </c>
      <c r="R649" s="169" t="s">
        <v>4449</v>
      </c>
      <c r="S649" s="169" t="s">
        <v>1333</v>
      </c>
      <c r="T649" s="171">
        <v>0</v>
      </c>
      <c r="U649" s="253">
        <v>0</v>
      </c>
      <c r="V649" s="171">
        <v>0</v>
      </c>
      <c r="W649" s="254">
        <v>0</v>
      </c>
      <c r="X649" s="167" t="s">
        <v>818</v>
      </c>
      <c r="Y649" s="169" t="s">
        <v>1011</v>
      </c>
      <c r="Z649" s="169" t="s">
        <v>763</v>
      </c>
      <c r="AA649" s="169" t="s">
        <v>1102</v>
      </c>
      <c r="AB649" s="169" t="s">
        <v>1367</v>
      </c>
      <c r="AC649" s="169" t="s">
        <v>1528</v>
      </c>
      <c r="AD649" s="169" t="s">
        <v>4450</v>
      </c>
      <c r="AE649" s="169" t="s">
        <v>4451</v>
      </c>
      <c r="AF649" s="169" t="s">
        <v>131</v>
      </c>
      <c r="AG649" s="169" t="s">
        <v>112</v>
      </c>
      <c r="AH649" s="170">
        <v>42248</v>
      </c>
      <c r="AI649" s="169" t="s">
        <v>87</v>
      </c>
      <c r="AJ649" s="176" t="s">
        <v>88</v>
      </c>
      <c r="AK649" s="177" t="s">
        <v>76</v>
      </c>
      <c r="AL649" s="177" t="s">
        <v>76</v>
      </c>
      <c r="AM649" s="169" t="s">
        <v>4420</v>
      </c>
      <c r="AN649" s="177" t="s">
        <v>4452</v>
      </c>
      <c r="AO649" s="177" t="s">
        <v>4453</v>
      </c>
      <c r="AP649" s="177" t="s">
        <v>76</v>
      </c>
      <c r="AQ649" s="177" t="s">
        <v>76</v>
      </c>
      <c r="AR649" s="177" t="s">
        <v>76</v>
      </c>
      <c r="AS649" s="177" t="s">
        <v>76</v>
      </c>
      <c r="AT649" s="177" t="s">
        <v>76</v>
      </c>
      <c r="AU649" s="177" t="s">
        <v>76</v>
      </c>
      <c r="AV649" s="177"/>
      <c r="AW649" s="177" t="s">
        <v>76</v>
      </c>
      <c r="AX649" s="177"/>
      <c r="AY649" s="177" t="s">
        <v>76</v>
      </c>
      <c r="AZ649" s="177"/>
      <c r="BA649" s="177" t="s">
        <v>76</v>
      </c>
      <c r="BB649" s="177"/>
      <c r="BC649" s="177" t="s">
        <v>76</v>
      </c>
      <c r="BD649" s="177"/>
      <c r="BE649" s="177" t="s">
        <v>76</v>
      </c>
      <c r="BF649" s="177" t="s">
        <v>76</v>
      </c>
      <c r="BG649" s="177" t="s">
        <v>76</v>
      </c>
      <c r="BH649" s="177" t="s">
        <v>76</v>
      </c>
      <c r="BI649" s="177" t="s">
        <v>76</v>
      </c>
      <c r="BJ649" s="177" t="s">
        <v>76</v>
      </c>
      <c r="BK649" s="177" t="s">
        <v>76</v>
      </c>
      <c r="BL649" s="177" t="s">
        <v>76</v>
      </c>
      <c r="BM649" s="177" t="s">
        <v>76</v>
      </c>
      <c r="BN649" s="255"/>
      <c r="BO649" s="255"/>
      <c r="BP649" s="255"/>
      <c r="BQ649" s="255"/>
    </row>
    <row r="650" spans="1:69" ht="154.5" customHeight="1">
      <c r="A650" s="36"/>
      <c r="B650" s="36" t="s">
        <v>88</v>
      </c>
      <c r="C650" s="80" t="s">
        <v>4454</v>
      </c>
      <c r="D650" s="80" t="s">
        <v>70</v>
      </c>
      <c r="E650" s="109" t="s">
        <v>4455</v>
      </c>
      <c r="F650" s="42">
        <v>2009</v>
      </c>
      <c r="G650" s="146">
        <v>40044</v>
      </c>
      <c r="H650" s="42" t="s">
        <v>4456</v>
      </c>
      <c r="I650" s="36" t="s">
        <v>1276</v>
      </c>
      <c r="J650" s="36" t="s">
        <v>76</v>
      </c>
      <c r="K650" s="42" t="s">
        <v>74</v>
      </c>
      <c r="L650" s="36" t="s">
        <v>75</v>
      </c>
      <c r="M650" s="129">
        <v>40030</v>
      </c>
      <c r="N650" s="85" t="s">
        <v>360</v>
      </c>
      <c r="O650" s="85" t="s">
        <v>76</v>
      </c>
      <c r="P650" s="36" t="s">
        <v>1100</v>
      </c>
      <c r="Q650" s="36" t="s">
        <v>131</v>
      </c>
      <c r="R650" s="36" t="s">
        <v>4457</v>
      </c>
      <c r="S650" s="36" t="s">
        <v>4458</v>
      </c>
      <c r="T650" s="135">
        <v>0</v>
      </c>
      <c r="U650" s="108">
        <v>0</v>
      </c>
      <c r="V650" s="135">
        <v>0</v>
      </c>
      <c r="W650" s="135">
        <v>0</v>
      </c>
      <c r="X650" s="256" t="s">
        <v>472</v>
      </c>
      <c r="Y650" s="36" t="s">
        <v>1011</v>
      </c>
      <c r="Z650" s="36" t="s">
        <v>925</v>
      </c>
      <c r="AA650" s="36" t="s">
        <v>1115</v>
      </c>
      <c r="AB650" s="36" t="s">
        <v>1463</v>
      </c>
      <c r="AC650" s="36" t="s">
        <v>429</v>
      </c>
      <c r="AD650" s="36" t="s">
        <v>4459</v>
      </c>
      <c r="AE650" s="36" t="s">
        <v>1105</v>
      </c>
      <c r="AF650" s="36" t="s">
        <v>131</v>
      </c>
      <c r="AG650" s="36" t="s">
        <v>112</v>
      </c>
      <c r="AH650" s="129">
        <v>40849</v>
      </c>
      <c r="AI650" s="36" t="s">
        <v>547</v>
      </c>
      <c r="AJ650" s="43" t="s">
        <v>84</v>
      </c>
      <c r="AK650" s="44" t="s">
        <v>76</v>
      </c>
      <c r="AL650" s="44" t="s">
        <v>76</v>
      </c>
      <c r="AM650" s="36" t="s">
        <v>4420</v>
      </c>
      <c r="AN650" s="44" t="s">
        <v>4460</v>
      </c>
      <c r="AO650" s="44" t="s">
        <v>4461</v>
      </c>
      <c r="AP650" s="44" t="s">
        <v>76</v>
      </c>
      <c r="AQ650" s="44" t="s">
        <v>76</v>
      </c>
      <c r="AR650" s="44" t="s">
        <v>76</v>
      </c>
      <c r="AS650" s="44" t="s">
        <v>76</v>
      </c>
      <c r="AT650" s="44" t="s">
        <v>76</v>
      </c>
      <c r="AU650" s="44" t="s">
        <v>76</v>
      </c>
      <c r="AV650" s="44"/>
      <c r="AW650" s="44" t="s">
        <v>76</v>
      </c>
      <c r="AX650" s="44"/>
      <c r="AY650" s="44" t="s">
        <v>76</v>
      </c>
      <c r="AZ650" s="44"/>
      <c r="BA650" s="44" t="s">
        <v>76</v>
      </c>
      <c r="BB650" s="44"/>
      <c r="BC650" s="44" t="s">
        <v>76</v>
      </c>
      <c r="BD650" s="44"/>
      <c r="BE650" s="44" t="s">
        <v>76</v>
      </c>
      <c r="BF650" s="44" t="s">
        <v>76</v>
      </c>
      <c r="BG650" s="44" t="s">
        <v>76</v>
      </c>
      <c r="BH650" s="44" t="s">
        <v>76</v>
      </c>
      <c r="BI650" s="44" t="s">
        <v>76</v>
      </c>
      <c r="BJ650" s="44" t="s">
        <v>76</v>
      </c>
      <c r="BK650" s="44" t="s">
        <v>76</v>
      </c>
      <c r="BL650" s="44" t="s">
        <v>76</v>
      </c>
      <c r="BM650" s="44" t="s">
        <v>76</v>
      </c>
      <c r="BN650" s="244"/>
      <c r="BO650" s="244"/>
      <c r="BP650" s="244"/>
      <c r="BQ650" s="244"/>
    </row>
    <row r="651" spans="1:69" ht="154.5" customHeight="1">
      <c r="A651" s="36"/>
      <c r="B651" s="36" t="s">
        <v>88</v>
      </c>
      <c r="C651" s="80" t="s">
        <v>4462</v>
      </c>
      <c r="D651" s="80" t="s">
        <v>70</v>
      </c>
      <c r="E651" s="109" t="s">
        <v>4463</v>
      </c>
      <c r="F651" s="42">
        <v>2009</v>
      </c>
      <c r="G651" s="146">
        <v>39961</v>
      </c>
      <c r="H651" s="42" t="s">
        <v>4464</v>
      </c>
      <c r="I651" s="36" t="s">
        <v>1276</v>
      </c>
      <c r="J651" s="36" t="s">
        <v>76</v>
      </c>
      <c r="K651" s="42" t="s">
        <v>74</v>
      </c>
      <c r="L651" s="36" t="s">
        <v>75</v>
      </c>
      <c r="M651" s="129">
        <v>39923</v>
      </c>
      <c r="N651" s="85" t="s">
        <v>339</v>
      </c>
      <c r="O651" s="85" t="s">
        <v>76</v>
      </c>
      <c r="P651" s="36" t="s">
        <v>4465</v>
      </c>
      <c r="Q651" s="36" t="s">
        <v>131</v>
      </c>
      <c r="R651" s="36" t="s">
        <v>4466</v>
      </c>
      <c r="S651" s="36" t="s">
        <v>1779</v>
      </c>
      <c r="T651" s="135">
        <v>0</v>
      </c>
      <c r="U651" s="108">
        <v>0</v>
      </c>
      <c r="V651" s="135">
        <v>0</v>
      </c>
      <c r="W651" s="135">
        <v>0</v>
      </c>
      <c r="X651" s="80"/>
      <c r="Y651" s="36" t="s">
        <v>1011</v>
      </c>
      <c r="Z651" s="36" t="s">
        <v>763</v>
      </c>
      <c r="AA651" s="36" t="s">
        <v>1144</v>
      </c>
      <c r="AB651" s="36" t="s">
        <v>1463</v>
      </c>
      <c r="AC651" s="36" t="s">
        <v>429</v>
      </c>
      <c r="AD651" s="36" t="s">
        <v>4467</v>
      </c>
      <c r="AE651" s="36" t="s">
        <v>1105</v>
      </c>
      <c r="AF651" s="36" t="s">
        <v>131</v>
      </c>
      <c r="AG651" s="36" t="s">
        <v>112</v>
      </c>
      <c r="AH651" s="129">
        <v>41379</v>
      </c>
      <c r="AI651" s="36" t="s">
        <v>547</v>
      </c>
      <c r="AJ651" s="43" t="s">
        <v>84</v>
      </c>
      <c r="AK651" s="44" t="s">
        <v>76</v>
      </c>
      <c r="AL651" s="43" t="s">
        <v>76</v>
      </c>
      <c r="AM651" s="36" t="s">
        <v>4420</v>
      </c>
      <c r="AN651" s="36" t="s">
        <v>4468</v>
      </c>
      <c r="AO651" s="36" t="s">
        <v>4469</v>
      </c>
      <c r="AP651" s="36" t="s">
        <v>76</v>
      </c>
      <c r="AQ651" s="143" t="s">
        <v>76</v>
      </c>
      <c r="AR651" s="36"/>
      <c r="AS651" s="36" t="s">
        <v>76</v>
      </c>
      <c r="AT651" s="36" t="s">
        <v>76</v>
      </c>
      <c r="AU651" s="44" t="s">
        <v>76</v>
      </c>
      <c r="AV651" s="44"/>
      <c r="AW651" s="36" t="s">
        <v>76</v>
      </c>
      <c r="AX651" s="36"/>
      <c r="AY651" s="36" t="s">
        <v>76</v>
      </c>
      <c r="AZ651" s="36"/>
      <c r="BA651" s="36" t="s">
        <v>76</v>
      </c>
      <c r="BB651" s="36"/>
      <c r="BC651" s="36" t="s">
        <v>76</v>
      </c>
      <c r="BD651" s="36"/>
      <c r="BE651" s="36" t="s">
        <v>76</v>
      </c>
      <c r="BF651" s="36" t="s">
        <v>76</v>
      </c>
      <c r="BG651" s="36" t="s">
        <v>76</v>
      </c>
      <c r="BH651" s="36" t="s">
        <v>76</v>
      </c>
      <c r="BI651" s="36" t="s">
        <v>76</v>
      </c>
      <c r="BJ651" s="36" t="s">
        <v>76</v>
      </c>
      <c r="BK651" s="36" t="s">
        <v>76</v>
      </c>
      <c r="BL651" s="36" t="s">
        <v>76</v>
      </c>
      <c r="BM651" s="36" t="s">
        <v>76</v>
      </c>
      <c r="BN651" s="244"/>
      <c r="BO651" s="244"/>
      <c r="BP651" s="244"/>
      <c r="BQ651" s="244"/>
    </row>
    <row r="652" spans="1:69" ht="154.5" customHeight="1">
      <c r="A652" s="36"/>
      <c r="B652" s="36" t="s">
        <v>88</v>
      </c>
      <c r="C652" s="80" t="s">
        <v>4470</v>
      </c>
      <c r="D652" s="80" t="s">
        <v>70</v>
      </c>
      <c r="E652" s="109" t="s">
        <v>4471</v>
      </c>
      <c r="F652" s="36">
        <v>2009</v>
      </c>
      <c r="G652" s="129">
        <v>40156</v>
      </c>
      <c r="H652" s="36" t="s">
        <v>4472</v>
      </c>
      <c r="I652" s="36" t="s">
        <v>2070</v>
      </c>
      <c r="J652" s="36" t="s">
        <v>4473</v>
      </c>
      <c r="K652" s="42" t="s">
        <v>74</v>
      </c>
      <c r="L652" s="36" t="s">
        <v>3965</v>
      </c>
      <c r="M652" s="129">
        <v>40113</v>
      </c>
      <c r="N652" s="85" t="s">
        <v>208</v>
      </c>
      <c r="O652" s="125">
        <v>0</v>
      </c>
      <c r="P652" s="36" t="s">
        <v>2002</v>
      </c>
      <c r="Q652" s="36" t="s">
        <v>131</v>
      </c>
      <c r="R652" s="36" t="s">
        <v>2072</v>
      </c>
      <c r="S652" s="36" t="s">
        <v>2073</v>
      </c>
      <c r="T652" s="164">
        <v>66643284</v>
      </c>
      <c r="U652" s="209">
        <v>127743955.52</v>
      </c>
      <c r="V652" s="164">
        <v>0</v>
      </c>
      <c r="W652" s="211">
        <v>0</v>
      </c>
      <c r="X652" s="80" t="s">
        <v>2092</v>
      </c>
      <c r="Y652" s="36" t="s">
        <v>1114</v>
      </c>
      <c r="Z652" s="36" t="s">
        <v>1334</v>
      </c>
      <c r="AA652" s="36" t="s">
        <v>2074</v>
      </c>
      <c r="AB652" s="36" t="s">
        <v>1367</v>
      </c>
      <c r="AC652" s="36" t="s">
        <v>1528</v>
      </c>
      <c r="AD652" s="36" t="s">
        <v>2093</v>
      </c>
      <c r="AE652" s="36" t="s">
        <v>1105</v>
      </c>
      <c r="AF652" s="36" t="s">
        <v>131</v>
      </c>
      <c r="AG652" s="36" t="s">
        <v>85</v>
      </c>
      <c r="AH652" s="129"/>
      <c r="AI652" s="36" t="s">
        <v>87</v>
      </c>
      <c r="AJ652" s="43" t="s">
        <v>88</v>
      </c>
      <c r="AK652" s="44" t="s">
        <v>76</v>
      </c>
      <c r="AL652" s="44" t="s">
        <v>76</v>
      </c>
      <c r="AM652" s="44" t="s">
        <v>76</v>
      </c>
      <c r="AN652" s="44" t="s">
        <v>76</v>
      </c>
      <c r="AO652" s="44" t="s">
        <v>76</v>
      </c>
      <c r="AP652" s="44" t="s">
        <v>76</v>
      </c>
      <c r="AQ652" s="44" t="s">
        <v>76</v>
      </c>
      <c r="AR652" s="44" t="s">
        <v>76</v>
      </c>
      <c r="AS652" s="44" t="s">
        <v>76</v>
      </c>
      <c r="AT652" s="44" t="s">
        <v>76</v>
      </c>
      <c r="AU652" s="44" t="s">
        <v>76</v>
      </c>
      <c r="AV652" s="44"/>
      <c r="AW652" s="44" t="s">
        <v>76</v>
      </c>
      <c r="AX652" s="44"/>
      <c r="AY652" s="44" t="s">
        <v>76</v>
      </c>
      <c r="AZ652" s="44"/>
      <c r="BA652" s="44" t="s">
        <v>76</v>
      </c>
      <c r="BB652" s="44"/>
      <c r="BC652" s="44" t="s">
        <v>76</v>
      </c>
      <c r="BD652" s="44"/>
      <c r="BE652" s="44" t="s">
        <v>76</v>
      </c>
      <c r="BF652" s="44" t="s">
        <v>76</v>
      </c>
      <c r="BG652" s="44" t="s">
        <v>76</v>
      </c>
      <c r="BH652" s="44" t="s">
        <v>76</v>
      </c>
      <c r="BI652" s="44" t="s">
        <v>76</v>
      </c>
      <c r="BJ652" s="44" t="s">
        <v>76</v>
      </c>
      <c r="BK652" s="44" t="s">
        <v>76</v>
      </c>
      <c r="BL652" s="44" t="s">
        <v>76</v>
      </c>
      <c r="BM652" s="44" t="s">
        <v>76</v>
      </c>
      <c r="BN652" s="244"/>
      <c r="BO652" s="244"/>
      <c r="BP652" s="244"/>
      <c r="BQ652" s="244"/>
    </row>
    <row r="653" spans="1:69" ht="154.5" customHeight="1">
      <c r="A653" s="36"/>
      <c r="B653" s="36" t="s">
        <v>88</v>
      </c>
      <c r="C653" s="80" t="s">
        <v>4474</v>
      </c>
      <c r="D653" s="80" t="s">
        <v>70</v>
      </c>
      <c r="E653" s="190" t="s">
        <v>4475</v>
      </c>
      <c r="F653" s="42">
        <v>2021</v>
      </c>
      <c r="G653" s="146">
        <v>44505</v>
      </c>
      <c r="H653" s="42" t="s">
        <v>4476</v>
      </c>
      <c r="I653" s="36" t="s">
        <v>4477</v>
      </c>
      <c r="J653" s="36" t="s">
        <v>76</v>
      </c>
      <c r="K653" s="42" t="s">
        <v>74</v>
      </c>
      <c r="L653" s="36" t="s">
        <v>120</v>
      </c>
      <c r="M653" s="129">
        <v>44518</v>
      </c>
      <c r="N653" s="85" t="s">
        <v>208</v>
      </c>
      <c r="O653" s="85" t="s">
        <v>76</v>
      </c>
      <c r="P653" s="36" t="s">
        <v>2557</v>
      </c>
      <c r="Q653" s="36" t="s">
        <v>131</v>
      </c>
      <c r="R653" s="36" t="s">
        <v>4478</v>
      </c>
      <c r="S653" s="36" t="s">
        <v>4479</v>
      </c>
      <c r="T653" s="135">
        <v>0</v>
      </c>
      <c r="U653" s="108">
        <v>0</v>
      </c>
      <c r="V653" s="135">
        <v>0</v>
      </c>
      <c r="W653" s="135">
        <v>0</v>
      </c>
      <c r="X653" s="80" t="s">
        <v>472</v>
      </c>
      <c r="Y653" s="36" t="s">
        <v>1011</v>
      </c>
      <c r="Z653" s="36" t="s">
        <v>279</v>
      </c>
      <c r="AA653" s="36" t="s">
        <v>279</v>
      </c>
      <c r="AB653" s="36" t="s">
        <v>130</v>
      </c>
      <c r="AC653" s="36" t="s">
        <v>95</v>
      </c>
      <c r="AD653" s="36" t="s">
        <v>4480</v>
      </c>
      <c r="AE653" s="36" t="s">
        <v>4481</v>
      </c>
      <c r="AF653" s="36" t="s">
        <v>131</v>
      </c>
      <c r="AG653" s="36" t="s">
        <v>225</v>
      </c>
      <c r="AH653" s="129">
        <v>45250</v>
      </c>
      <c r="AI653" s="36" t="s">
        <v>87</v>
      </c>
      <c r="AJ653" s="43" t="s">
        <v>88</v>
      </c>
      <c r="AK653" s="44" t="s">
        <v>76</v>
      </c>
      <c r="AL653" s="44" t="s">
        <v>76</v>
      </c>
      <c r="AM653" s="44" t="s">
        <v>76</v>
      </c>
      <c r="AN653" s="44" t="s">
        <v>76</v>
      </c>
      <c r="AO653" s="44" t="s">
        <v>76</v>
      </c>
      <c r="AP653" s="44" t="s">
        <v>76</v>
      </c>
      <c r="AQ653" s="44" t="s">
        <v>76</v>
      </c>
      <c r="AR653" s="44" t="s">
        <v>76</v>
      </c>
      <c r="AS653" s="44" t="s">
        <v>76</v>
      </c>
      <c r="AT653" s="44" t="s">
        <v>76</v>
      </c>
      <c r="AU653" s="44" t="s">
        <v>76</v>
      </c>
      <c r="AV653" s="44"/>
      <c r="AW653" s="44" t="s">
        <v>76</v>
      </c>
      <c r="AX653" s="44"/>
      <c r="AY653" s="44" t="s">
        <v>76</v>
      </c>
      <c r="AZ653" s="44"/>
      <c r="BA653" s="44" t="s">
        <v>76</v>
      </c>
      <c r="BB653" s="44"/>
      <c r="BC653" s="44" t="s">
        <v>76</v>
      </c>
      <c r="BD653" s="44"/>
      <c r="BE653" s="44" t="s">
        <v>76</v>
      </c>
      <c r="BF653" s="44" t="s">
        <v>76</v>
      </c>
      <c r="BG653" s="44" t="s">
        <v>76</v>
      </c>
      <c r="BH653" s="44" t="s">
        <v>76</v>
      </c>
      <c r="BI653" s="44" t="s">
        <v>76</v>
      </c>
      <c r="BJ653" s="44" t="s">
        <v>76</v>
      </c>
      <c r="BK653" s="44" t="s">
        <v>76</v>
      </c>
      <c r="BL653" s="44" t="s">
        <v>76</v>
      </c>
      <c r="BM653" s="44" t="s">
        <v>76</v>
      </c>
      <c r="BN653" s="44" t="s">
        <v>76</v>
      </c>
      <c r="BO653" s="244"/>
      <c r="BP653" s="244"/>
      <c r="BQ653" s="244"/>
    </row>
    <row r="654" spans="1:69" ht="154.5" customHeight="1">
      <c r="A654" s="36"/>
      <c r="B654" s="36" t="s">
        <v>84</v>
      </c>
      <c r="C654" s="80" t="s">
        <v>846</v>
      </c>
      <c r="D654" s="80" t="s">
        <v>70</v>
      </c>
      <c r="E654" s="109" t="s">
        <v>4482</v>
      </c>
      <c r="F654" s="36">
        <v>2009</v>
      </c>
      <c r="G654" s="129">
        <v>42143</v>
      </c>
      <c r="H654" s="36" t="s">
        <v>4483</v>
      </c>
      <c r="I654" s="36" t="s">
        <v>4484</v>
      </c>
      <c r="J654" s="36" t="s">
        <v>2071</v>
      </c>
      <c r="K654" s="42" t="s">
        <v>74</v>
      </c>
      <c r="L654" s="36" t="s">
        <v>1130</v>
      </c>
      <c r="M654" s="129">
        <v>39842</v>
      </c>
      <c r="N654" s="85" t="s">
        <v>208</v>
      </c>
      <c r="O654" s="125">
        <v>0</v>
      </c>
      <c r="P654" s="36" t="s">
        <v>2002</v>
      </c>
      <c r="Q654" s="36" t="s">
        <v>131</v>
      </c>
      <c r="R654" s="36" t="s">
        <v>4485</v>
      </c>
      <c r="S654" s="36" t="s">
        <v>2073</v>
      </c>
      <c r="T654" s="164">
        <v>2008487139054</v>
      </c>
      <c r="U654" s="164">
        <v>3414428136391</v>
      </c>
      <c r="V654" s="164"/>
      <c r="W654" s="164">
        <v>0</v>
      </c>
      <c r="X654" s="80"/>
      <c r="Y654" s="36" t="s">
        <v>1011</v>
      </c>
      <c r="Z654" s="36" t="s">
        <v>4486</v>
      </c>
      <c r="AA654" s="36" t="s">
        <v>4487</v>
      </c>
      <c r="AB654" s="36" t="s">
        <v>1463</v>
      </c>
      <c r="AC654" s="36" t="s">
        <v>429</v>
      </c>
      <c r="AD654" s="36" t="s">
        <v>4488</v>
      </c>
      <c r="AE654" s="36" t="s">
        <v>4489</v>
      </c>
      <c r="AF654" s="36" t="s">
        <v>131</v>
      </c>
      <c r="AG654" s="36" t="s">
        <v>225</v>
      </c>
      <c r="AH654" s="129">
        <v>46147</v>
      </c>
      <c r="AI654" s="33" t="s">
        <v>2933</v>
      </c>
      <c r="AJ654" s="43" t="s">
        <v>88</v>
      </c>
      <c r="AK654" s="44" t="s">
        <v>76</v>
      </c>
      <c r="AL654" s="44" t="s">
        <v>76</v>
      </c>
      <c r="AM654" s="44" t="s">
        <v>76</v>
      </c>
      <c r="AN654" s="44" t="s">
        <v>76</v>
      </c>
      <c r="AO654" s="44" t="s">
        <v>76</v>
      </c>
      <c r="AP654" s="44" t="s">
        <v>76</v>
      </c>
      <c r="AQ654" s="44" t="s">
        <v>76</v>
      </c>
      <c r="AR654" s="44" t="s">
        <v>76</v>
      </c>
      <c r="AS654" s="44" t="s">
        <v>76</v>
      </c>
      <c r="AT654" s="44" t="s">
        <v>76</v>
      </c>
      <c r="AU654" s="44" t="s">
        <v>76</v>
      </c>
      <c r="AV654" s="44"/>
      <c r="AW654" s="44" t="s">
        <v>76</v>
      </c>
      <c r="AX654" s="44"/>
      <c r="AY654" s="44" t="s">
        <v>76</v>
      </c>
      <c r="AZ654" s="44"/>
      <c r="BA654" s="44" t="s">
        <v>76</v>
      </c>
      <c r="BB654" s="44"/>
      <c r="BC654" s="44" t="s">
        <v>76</v>
      </c>
      <c r="BD654" s="44"/>
      <c r="BE654" s="44" t="s">
        <v>76</v>
      </c>
      <c r="BF654" s="44" t="s">
        <v>76</v>
      </c>
      <c r="BG654" s="44" t="s">
        <v>76</v>
      </c>
      <c r="BH654" s="44" t="s">
        <v>76</v>
      </c>
      <c r="BI654" s="44" t="s">
        <v>76</v>
      </c>
      <c r="BJ654" s="44" t="s">
        <v>76</v>
      </c>
      <c r="BK654" s="44" t="s">
        <v>76</v>
      </c>
      <c r="BL654" s="44" t="s">
        <v>76</v>
      </c>
      <c r="BM654" s="44" t="s">
        <v>76</v>
      </c>
      <c r="BN654" s="244"/>
      <c r="BO654" s="244"/>
      <c r="BP654" s="244"/>
      <c r="BQ654" s="244"/>
    </row>
    <row r="655" spans="1:69" ht="154.5" customHeight="1">
      <c r="A655" s="36"/>
      <c r="B655" s="36" t="s">
        <v>84</v>
      </c>
      <c r="C655" s="80" t="s">
        <v>846</v>
      </c>
      <c r="D655" s="80" t="s">
        <v>70</v>
      </c>
      <c r="E655" s="109" t="s">
        <v>4490</v>
      </c>
      <c r="F655" s="42">
        <v>2010</v>
      </c>
      <c r="G655" s="146">
        <v>40479</v>
      </c>
      <c r="H655" s="42" t="s">
        <v>4491</v>
      </c>
      <c r="I655" s="36" t="s">
        <v>352</v>
      </c>
      <c r="J655" s="36" t="s">
        <v>2071</v>
      </c>
      <c r="K655" s="42" t="s">
        <v>74</v>
      </c>
      <c r="L655" s="36" t="s">
        <v>1130</v>
      </c>
      <c r="M655" s="129">
        <v>40465</v>
      </c>
      <c r="N655" s="85" t="s">
        <v>208</v>
      </c>
      <c r="O655" s="125">
        <v>0.15</v>
      </c>
      <c r="P655" s="36" t="s">
        <v>2002</v>
      </c>
      <c r="Q655" s="36" t="s">
        <v>131</v>
      </c>
      <c r="R655" s="36" t="s">
        <v>2072</v>
      </c>
      <c r="S655" s="36" t="s">
        <v>2073</v>
      </c>
      <c r="T655" s="135">
        <v>2007364099408</v>
      </c>
      <c r="U655" s="108">
        <v>0</v>
      </c>
      <c r="V655" s="135">
        <v>0</v>
      </c>
      <c r="W655" s="135">
        <v>0</v>
      </c>
      <c r="X655" s="80"/>
      <c r="Y655" s="36" t="s">
        <v>1114</v>
      </c>
      <c r="Z655" s="36" t="s">
        <v>4486</v>
      </c>
      <c r="AA655" s="36" t="s">
        <v>4487</v>
      </c>
      <c r="AB655" s="36" t="s">
        <v>1463</v>
      </c>
      <c r="AC655" s="36" t="s">
        <v>429</v>
      </c>
      <c r="AD655" s="36" t="s">
        <v>4492</v>
      </c>
      <c r="AE655" s="36" t="s">
        <v>1105</v>
      </c>
      <c r="AF655" s="36" t="s">
        <v>131</v>
      </c>
      <c r="AG655" s="36" t="s">
        <v>85</v>
      </c>
      <c r="AH655" s="129"/>
      <c r="AI655" s="36" t="s">
        <v>547</v>
      </c>
      <c r="AJ655" s="43" t="s">
        <v>84</v>
      </c>
      <c r="AK655" s="44" t="s">
        <v>76</v>
      </c>
      <c r="AL655" s="44" t="s">
        <v>76</v>
      </c>
      <c r="AM655" s="44" t="s">
        <v>76</v>
      </c>
      <c r="AN655" s="44" t="s">
        <v>76</v>
      </c>
      <c r="AO655" s="44" t="s">
        <v>76</v>
      </c>
      <c r="AP655" s="44" t="s">
        <v>76</v>
      </c>
      <c r="AQ655" s="44" t="s">
        <v>76</v>
      </c>
      <c r="AR655" s="44" t="s">
        <v>76</v>
      </c>
      <c r="AS655" s="44" t="s">
        <v>76</v>
      </c>
      <c r="AT655" s="44" t="s">
        <v>76</v>
      </c>
      <c r="AU655" s="44" t="s">
        <v>76</v>
      </c>
      <c r="AV655" s="44"/>
      <c r="AW655" s="44" t="s">
        <v>76</v>
      </c>
      <c r="AX655" s="44"/>
      <c r="AY655" s="44" t="s">
        <v>76</v>
      </c>
      <c r="AZ655" s="44"/>
      <c r="BA655" s="44" t="s">
        <v>76</v>
      </c>
      <c r="BB655" s="44"/>
      <c r="BC655" s="44" t="s">
        <v>76</v>
      </c>
      <c r="BD655" s="44"/>
      <c r="BE655" s="44" t="s">
        <v>76</v>
      </c>
      <c r="BF655" s="44" t="s">
        <v>76</v>
      </c>
      <c r="BG655" s="44" t="s">
        <v>76</v>
      </c>
      <c r="BH655" s="44" t="s">
        <v>76</v>
      </c>
      <c r="BI655" s="44" t="s">
        <v>76</v>
      </c>
      <c r="BJ655" s="44" t="s">
        <v>76</v>
      </c>
      <c r="BK655" s="44" t="s">
        <v>76</v>
      </c>
      <c r="BL655" s="44" t="s">
        <v>76</v>
      </c>
      <c r="BM655" s="44" t="s">
        <v>76</v>
      </c>
      <c r="BN655" s="244"/>
      <c r="BO655" s="244"/>
      <c r="BP655" s="244"/>
      <c r="BQ655" s="244"/>
    </row>
    <row r="656" spans="1:69" ht="154.5" customHeight="1">
      <c r="A656" s="36"/>
      <c r="B656" s="36" t="s">
        <v>84</v>
      </c>
      <c r="C656" s="80" t="s">
        <v>846</v>
      </c>
      <c r="D656" s="80" t="s">
        <v>70</v>
      </c>
      <c r="E656" s="109" t="s">
        <v>4493</v>
      </c>
      <c r="F656" s="42">
        <v>2010</v>
      </c>
      <c r="G656" s="146">
        <v>40514</v>
      </c>
      <c r="H656" s="42" t="s">
        <v>4494</v>
      </c>
      <c r="I656" s="36" t="s">
        <v>4494</v>
      </c>
      <c r="J656" s="36" t="s">
        <v>2071</v>
      </c>
      <c r="K656" s="42" t="s">
        <v>74</v>
      </c>
      <c r="L656" s="36" t="s">
        <v>75</v>
      </c>
      <c r="M656" s="129">
        <v>40514</v>
      </c>
      <c r="N656" s="85" t="s">
        <v>208</v>
      </c>
      <c r="O656" s="125">
        <v>0.3</v>
      </c>
      <c r="P656" s="36" t="s">
        <v>2002</v>
      </c>
      <c r="Q656" s="36" t="s">
        <v>131</v>
      </c>
      <c r="R656" s="36" t="s">
        <v>2072</v>
      </c>
      <c r="S656" s="36" t="s">
        <v>2073</v>
      </c>
      <c r="T656" s="135">
        <v>1123039646</v>
      </c>
      <c r="U656" s="108"/>
      <c r="V656" s="135"/>
      <c r="W656" s="135"/>
      <c r="X656" s="80"/>
      <c r="Y656" s="36" t="s">
        <v>1114</v>
      </c>
      <c r="Z656" s="36" t="s">
        <v>4486</v>
      </c>
      <c r="AA656" s="36" t="s">
        <v>4487</v>
      </c>
      <c r="AB656" s="36" t="s">
        <v>1463</v>
      </c>
      <c r="AC656" s="36" t="s">
        <v>429</v>
      </c>
      <c r="AD656" s="36" t="s">
        <v>4495</v>
      </c>
      <c r="AE656" s="36" t="s">
        <v>1105</v>
      </c>
      <c r="AF656" s="36" t="s">
        <v>131</v>
      </c>
      <c r="AG656" s="36" t="s">
        <v>85</v>
      </c>
      <c r="AH656" s="129"/>
      <c r="AI656" s="36" t="s">
        <v>547</v>
      </c>
      <c r="AJ656" s="43" t="s">
        <v>84</v>
      </c>
      <c r="AK656" s="44" t="s">
        <v>76</v>
      </c>
      <c r="AL656" s="44" t="s">
        <v>76</v>
      </c>
      <c r="AM656" s="44" t="s">
        <v>76</v>
      </c>
      <c r="AN656" s="44" t="s">
        <v>76</v>
      </c>
      <c r="AO656" s="44" t="s">
        <v>76</v>
      </c>
      <c r="AP656" s="44" t="s">
        <v>76</v>
      </c>
      <c r="AQ656" s="44" t="s">
        <v>76</v>
      </c>
      <c r="AR656" s="44" t="s">
        <v>76</v>
      </c>
      <c r="AS656" s="44" t="s">
        <v>76</v>
      </c>
      <c r="AT656" s="44" t="s">
        <v>76</v>
      </c>
      <c r="AU656" s="44" t="s">
        <v>76</v>
      </c>
      <c r="AV656" s="44"/>
      <c r="AW656" s="44" t="s">
        <v>76</v>
      </c>
      <c r="AX656" s="44"/>
      <c r="AY656" s="44" t="s">
        <v>76</v>
      </c>
      <c r="AZ656" s="44"/>
      <c r="BA656" s="44" t="s">
        <v>76</v>
      </c>
      <c r="BB656" s="44"/>
      <c r="BC656" s="44" t="s">
        <v>76</v>
      </c>
      <c r="BD656" s="44"/>
      <c r="BE656" s="44" t="s">
        <v>76</v>
      </c>
      <c r="BF656" s="44" t="s">
        <v>76</v>
      </c>
      <c r="BG656" s="44" t="s">
        <v>76</v>
      </c>
      <c r="BH656" s="44" t="s">
        <v>76</v>
      </c>
      <c r="BI656" s="44" t="s">
        <v>76</v>
      </c>
      <c r="BJ656" s="44" t="s">
        <v>76</v>
      </c>
      <c r="BK656" s="44" t="s">
        <v>76</v>
      </c>
      <c r="BL656" s="44" t="s">
        <v>76</v>
      </c>
      <c r="BM656" s="44" t="s">
        <v>76</v>
      </c>
      <c r="BN656" s="244"/>
      <c r="BO656" s="244"/>
      <c r="BP656" s="244"/>
      <c r="BQ656" s="244"/>
    </row>
    <row r="657" spans="1:69" ht="154.5" customHeight="1">
      <c r="A657" s="36"/>
      <c r="B657" s="36" t="s">
        <v>84</v>
      </c>
      <c r="C657" s="80" t="s">
        <v>846</v>
      </c>
      <c r="D657" s="80" t="s">
        <v>70</v>
      </c>
      <c r="E657" s="109" t="s">
        <v>4496</v>
      </c>
      <c r="F657" s="42">
        <v>2011</v>
      </c>
      <c r="G657" s="146">
        <v>40864</v>
      </c>
      <c r="H657" s="42" t="s">
        <v>4497</v>
      </c>
      <c r="I657" s="36" t="s">
        <v>4498</v>
      </c>
      <c r="J657" s="36" t="s">
        <v>2071</v>
      </c>
      <c r="K657" s="42" t="s">
        <v>74</v>
      </c>
      <c r="L657" s="36" t="s">
        <v>1130</v>
      </c>
      <c r="M657" s="129">
        <v>40710</v>
      </c>
      <c r="N657" s="85" t="s">
        <v>208</v>
      </c>
      <c r="O657" s="125">
        <v>0.2</v>
      </c>
      <c r="P657" s="36" t="s">
        <v>2002</v>
      </c>
      <c r="Q657" s="36" t="s">
        <v>131</v>
      </c>
      <c r="R657" s="42" t="s">
        <v>4393</v>
      </c>
      <c r="S657" s="36" t="s">
        <v>2073</v>
      </c>
      <c r="T657" s="135">
        <v>0</v>
      </c>
      <c r="U657" s="108"/>
      <c r="V657" s="135"/>
      <c r="W657" s="135"/>
      <c r="X657" s="80"/>
      <c r="Y657" s="36" t="s">
        <v>1114</v>
      </c>
      <c r="Z657" s="36" t="s">
        <v>4486</v>
      </c>
      <c r="AA657" s="36" t="s">
        <v>4487</v>
      </c>
      <c r="AB657" s="36" t="s">
        <v>1463</v>
      </c>
      <c r="AC657" s="36" t="s">
        <v>429</v>
      </c>
      <c r="AD657" s="36" t="s">
        <v>4499</v>
      </c>
      <c r="AE657" s="36" t="s">
        <v>1105</v>
      </c>
      <c r="AF657" s="36" t="s">
        <v>131</v>
      </c>
      <c r="AG657" s="36" t="s">
        <v>85</v>
      </c>
      <c r="AH657" s="129"/>
      <c r="AI657" s="36" t="s">
        <v>547</v>
      </c>
      <c r="AJ657" s="43" t="s">
        <v>84</v>
      </c>
      <c r="AK657" s="44" t="s">
        <v>76</v>
      </c>
      <c r="AL657" s="44" t="s">
        <v>76</v>
      </c>
      <c r="AM657" s="44" t="s">
        <v>76</v>
      </c>
      <c r="AN657" s="44" t="s">
        <v>76</v>
      </c>
      <c r="AO657" s="44" t="s">
        <v>76</v>
      </c>
      <c r="AP657" s="44" t="s">
        <v>76</v>
      </c>
      <c r="AQ657" s="44" t="s">
        <v>76</v>
      </c>
      <c r="AR657" s="44" t="s">
        <v>76</v>
      </c>
      <c r="AS657" s="44" t="s">
        <v>76</v>
      </c>
      <c r="AT657" s="44" t="s">
        <v>76</v>
      </c>
      <c r="AU657" s="44" t="s">
        <v>76</v>
      </c>
      <c r="AV657" s="44"/>
      <c r="AW657" s="44" t="s">
        <v>76</v>
      </c>
      <c r="AX657" s="44"/>
      <c r="AY657" s="44" t="s">
        <v>76</v>
      </c>
      <c r="AZ657" s="44"/>
      <c r="BA657" s="44" t="s">
        <v>76</v>
      </c>
      <c r="BB657" s="44"/>
      <c r="BC657" s="44" t="s">
        <v>76</v>
      </c>
      <c r="BD657" s="44"/>
      <c r="BE657" s="44" t="s">
        <v>76</v>
      </c>
      <c r="BF657" s="44" t="s">
        <v>76</v>
      </c>
      <c r="BG657" s="44" t="s">
        <v>76</v>
      </c>
      <c r="BH657" s="44" t="s">
        <v>76</v>
      </c>
      <c r="BI657" s="44" t="s">
        <v>76</v>
      </c>
      <c r="BJ657" s="44" t="s">
        <v>76</v>
      </c>
      <c r="BK657" s="44" t="s">
        <v>76</v>
      </c>
      <c r="BL657" s="44" t="s">
        <v>76</v>
      </c>
      <c r="BM657" s="44" t="s">
        <v>76</v>
      </c>
      <c r="BN657" s="244"/>
      <c r="BO657" s="244"/>
      <c r="BP657" s="244"/>
      <c r="BQ657" s="244"/>
    </row>
    <row r="658" spans="1:69" ht="154.5" customHeight="1">
      <c r="A658" s="36"/>
      <c r="B658" s="36" t="s">
        <v>84</v>
      </c>
      <c r="C658" s="80" t="s">
        <v>846</v>
      </c>
      <c r="D658" s="80" t="s">
        <v>70</v>
      </c>
      <c r="E658" s="109" t="s">
        <v>4500</v>
      </c>
      <c r="F658" s="42">
        <v>2009</v>
      </c>
      <c r="G658" s="146">
        <v>40156</v>
      </c>
      <c r="H658" s="42" t="s">
        <v>4501</v>
      </c>
      <c r="I658" s="36" t="s">
        <v>2070</v>
      </c>
      <c r="J658" s="36" t="s">
        <v>2071</v>
      </c>
      <c r="K658" s="42" t="s">
        <v>74</v>
      </c>
      <c r="L658" s="36" t="s">
        <v>3965</v>
      </c>
      <c r="M658" s="129">
        <v>40095</v>
      </c>
      <c r="N658" s="85" t="s">
        <v>360</v>
      </c>
      <c r="O658" s="125">
        <v>0.2</v>
      </c>
      <c r="P658" s="36" t="s">
        <v>2002</v>
      </c>
      <c r="Q658" s="36" t="s">
        <v>131</v>
      </c>
      <c r="R658" s="36" t="s">
        <v>4393</v>
      </c>
      <c r="S658" s="36" t="s">
        <v>2073</v>
      </c>
      <c r="T658" s="135">
        <v>0</v>
      </c>
      <c r="U658" s="108"/>
      <c r="V658" s="135"/>
      <c r="W658" s="211"/>
      <c r="X658" s="80"/>
      <c r="Y658" s="36" t="s">
        <v>1114</v>
      </c>
      <c r="Z658" s="36" t="s">
        <v>1334</v>
      </c>
      <c r="AA658" s="36" t="s">
        <v>2074</v>
      </c>
      <c r="AB658" s="36" t="s">
        <v>1367</v>
      </c>
      <c r="AC658" s="36" t="s">
        <v>1528</v>
      </c>
      <c r="AD658" s="36" t="s">
        <v>4502</v>
      </c>
      <c r="AE658" s="36" t="s">
        <v>1105</v>
      </c>
      <c r="AF658" s="36" t="s">
        <v>131</v>
      </c>
      <c r="AG658" s="36" t="s">
        <v>85</v>
      </c>
      <c r="AH658" s="129"/>
      <c r="AI658" s="36" t="s">
        <v>547</v>
      </c>
      <c r="AJ658" s="43" t="s">
        <v>84</v>
      </c>
      <c r="AK658" s="44" t="s">
        <v>76</v>
      </c>
      <c r="AL658" s="44" t="s">
        <v>76</v>
      </c>
      <c r="AM658" s="44" t="s">
        <v>76</v>
      </c>
      <c r="AN658" s="44" t="s">
        <v>76</v>
      </c>
      <c r="AO658" s="44" t="s">
        <v>76</v>
      </c>
      <c r="AP658" s="44" t="s">
        <v>76</v>
      </c>
      <c r="AQ658" s="44" t="s">
        <v>76</v>
      </c>
      <c r="AR658" s="44" t="s">
        <v>76</v>
      </c>
      <c r="AS658" s="44" t="s">
        <v>76</v>
      </c>
      <c r="AT658" s="44" t="s">
        <v>76</v>
      </c>
      <c r="AU658" s="44" t="s">
        <v>76</v>
      </c>
      <c r="AV658" s="44"/>
      <c r="AW658" s="44" t="s">
        <v>76</v>
      </c>
      <c r="AX658" s="44"/>
      <c r="AY658" s="44" t="s">
        <v>76</v>
      </c>
      <c r="AZ658" s="44"/>
      <c r="BA658" s="44" t="s">
        <v>76</v>
      </c>
      <c r="BB658" s="44"/>
      <c r="BC658" s="44" t="s">
        <v>76</v>
      </c>
      <c r="BD658" s="44"/>
      <c r="BE658" s="44" t="s">
        <v>76</v>
      </c>
      <c r="BF658" s="44" t="s">
        <v>76</v>
      </c>
      <c r="BG658" s="44" t="s">
        <v>76</v>
      </c>
      <c r="BH658" s="44" t="s">
        <v>76</v>
      </c>
      <c r="BI658" s="44" t="s">
        <v>76</v>
      </c>
      <c r="BJ658" s="44" t="s">
        <v>76</v>
      </c>
      <c r="BK658" s="44" t="s">
        <v>76</v>
      </c>
      <c r="BL658" s="44" t="s">
        <v>76</v>
      </c>
      <c r="BM658" s="44" t="s">
        <v>76</v>
      </c>
      <c r="BN658" s="244"/>
      <c r="BO658" s="244"/>
      <c r="BP658" s="244"/>
      <c r="BQ658" s="244"/>
    </row>
    <row r="659" spans="1:69" ht="154.5" customHeight="1">
      <c r="A659" s="36"/>
      <c r="B659" s="36" t="s">
        <v>88</v>
      </c>
      <c r="C659" s="80" t="s">
        <v>4503</v>
      </c>
      <c r="D659" s="80" t="s">
        <v>70</v>
      </c>
      <c r="E659" s="109" t="s">
        <v>4504</v>
      </c>
      <c r="F659" s="36">
        <v>2009</v>
      </c>
      <c r="G659" s="129">
        <v>40156</v>
      </c>
      <c r="H659" s="36" t="s">
        <v>4505</v>
      </c>
      <c r="I659" s="36" t="s">
        <v>4506</v>
      </c>
      <c r="J659" s="36" t="s">
        <v>2071</v>
      </c>
      <c r="K659" s="42" t="s">
        <v>74</v>
      </c>
      <c r="L659" s="36" t="s">
        <v>3965</v>
      </c>
      <c r="M659" s="129">
        <v>40095</v>
      </c>
      <c r="N659" s="85" t="s">
        <v>208</v>
      </c>
      <c r="O659" s="125">
        <v>0</v>
      </c>
      <c r="P659" s="36" t="s">
        <v>2002</v>
      </c>
      <c r="Q659" s="36" t="s">
        <v>131</v>
      </c>
      <c r="R659" s="36" t="s">
        <v>4507</v>
      </c>
      <c r="S659" s="36" t="s">
        <v>2073</v>
      </c>
      <c r="T659" s="164">
        <v>56396642</v>
      </c>
      <c r="U659" s="209">
        <v>108102867.91</v>
      </c>
      <c r="V659" s="164">
        <v>0</v>
      </c>
      <c r="W659" s="164">
        <v>0</v>
      </c>
      <c r="X659" s="80" t="s">
        <v>2092</v>
      </c>
      <c r="Y659" s="36" t="s">
        <v>1114</v>
      </c>
      <c r="Z659" s="36" t="s">
        <v>1144</v>
      </c>
      <c r="AA659" s="36" t="s">
        <v>2074</v>
      </c>
      <c r="AB659" s="42" t="s">
        <v>80</v>
      </c>
      <c r="AC659" s="36" t="s">
        <v>81</v>
      </c>
      <c r="AD659" s="36" t="s">
        <v>1925</v>
      </c>
      <c r="AE659" s="36" t="s">
        <v>1105</v>
      </c>
      <c r="AF659" s="36" t="s">
        <v>131</v>
      </c>
      <c r="AG659" s="36" t="s">
        <v>225</v>
      </c>
      <c r="AH659" s="129">
        <v>42942</v>
      </c>
      <c r="AI659" s="36" t="s">
        <v>87</v>
      </c>
      <c r="AJ659" s="43" t="s">
        <v>88</v>
      </c>
      <c r="AK659" s="44"/>
      <c r="AL659" s="43"/>
      <c r="AM659" s="36"/>
      <c r="AN659" s="36"/>
      <c r="AO659" s="36"/>
      <c r="AP659" s="143"/>
      <c r="AQ659" s="143"/>
      <c r="AR659" s="36"/>
      <c r="AS659" s="36"/>
      <c r="AT659" s="36"/>
      <c r="AU659" s="44"/>
      <c r="AV659" s="44"/>
      <c r="AW659" s="36"/>
      <c r="AX659" s="36"/>
      <c r="AY659" s="36"/>
      <c r="AZ659" s="36"/>
      <c r="BA659" s="36"/>
      <c r="BB659" s="36"/>
      <c r="BC659" s="36"/>
      <c r="BD659" s="36"/>
      <c r="BE659" s="36"/>
      <c r="BF659" s="36"/>
      <c r="BG659" s="36"/>
      <c r="BH659" s="36"/>
      <c r="BI659" s="36"/>
      <c r="BJ659" s="36"/>
      <c r="BK659" s="36"/>
      <c r="BL659" s="36"/>
      <c r="BM659" s="36"/>
      <c r="BN659" s="244"/>
      <c r="BO659" s="244"/>
      <c r="BP659" s="244"/>
      <c r="BQ659" s="244"/>
    </row>
    <row r="660" spans="1:69" ht="154.5" customHeight="1">
      <c r="A660" s="36"/>
      <c r="B660" s="36" t="s">
        <v>88</v>
      </c>
      <c r="C660" s="80" t="s">
        <v>4508</v>
      </c>
      <c r="D660" s="80" t="s">
        <v>70</v>
      </c>
      <c r="E660" s="109" t="s">
        <v>4509</v>
      </c>
      <c r="F660" s="36">
        <v>2009</v>
      </c>
      <c r="G660" s="129">
        <v>40156</v>
      </c>
      <c r="H660" s="36" t="s">
        <v>4510</v>
      </c>
      <c r="I660" s="36" t="s">
        <v>4506</v>
      </c>
      <c r="J660" s="36" t="s">
        <v>2071</v>
      </c>
      <c r="K660" s="42" t="s">
        <v>74</v>
      </c>
      <c r="L660" s="36" t="s">
        <v>3965</v>
      </c>
      <c r="M660" s="129">
        <v>40095</v>
      </c>
      <c r="N660" s="85" t="s">
        <v>208</v>
      </c>
      <c r="O660" s="125">
        <v>0</v>
      </c>
      <c r="P660" s="36" t="s">
        <v>2002</v>
      </c>
      <c r="Q660" s="36" t="s">
        <v>131</v>
      </c>
      <c r="R660" s="36" t="s">
        <v>4507</v>
      </c>
      <c r="S660" s="36" t="s">
        <v>2073</v>
      </c>
      <c r="T660" s="164">
        <v>142000000</v>
      </c>
      <c r="U660" s="209">
        <v>272190093.20999998</v>
      </c>
      <c r="V660" s="164">
        <v>0</v>
      </c>
      <c r="W660" s="164">
        <v>0</v>
      </c>
      <c r="X660" s="80" t="s">
        <v>2092</v>
      </c>
      <c r="Y660" s="36" t="s">
        <v>1114</v>
      </c>
      <c r="Z660" s="36" t="s">
        <v>1144</v>
      </c>
      <c r="AA660" s="36" t="s">
        <v>2074</v>
      </c>
      <c r="AB660" s="42" t="s">
        <v>80</v>
      </c>
      <c r="AC660" s="36" t="s">
        <v>81</v>
      </c>
      <c r="AD660" s="36" t="s">
        <v>2093</v>
      </c>
      <c r="AE660" s="36" t="s">
        <v>1105</v>
      </c>
      <c r="AF660" s="36" t="s">
        <v>131</v>
      </c>
      <c r="AG660" s="36" t="s">
        <v>85</v>
      </c>
      <c r="AH660" s="129"/>
      <c r="AI660" s="36" t="s">
        <v>87</v>
      </c>
      <c r="AJ660" s="43" t="s">
        <v>88</v>
      </c>
      <c r="AK660" s="44" t="s">
        <v>76</v>
      </c>
      <c r="AL660" s="44" t="s">
        <v>76</v>
      </c>
      <c r="AM660" s="44" t="s">
        <v>76</v>
      </c>
      <c r="AN660" s="44" t="s">
        <v>76</v>
      </c>
      <c r="AO660" s="44" t="s">
        <v>76</v>
      </c>
      <c r="AP660" s="44" t="s">
        <v>76</v>
      </c>
      <c r="AQ660" s="44" t="s">
        <v>76</v>
      </c>
      <c r="AR660" s="44" t="s">
        <v>76</v>
      </c>
      <c r="AS660" s="44" t="s">
        <v>76</v>
      </c>
      <c r="AT660" s="44" t="s">
        <v>76</v>
      </c>
      <c r="AU660" s="44" t="s">
        <v>76</v>
      </c>
      <c r="AV660" s="44"/>
      <c r="AW660" s="44" t="s">
        <v>76</v>
      </c>
      <c r="AX660" s="44"/>
      <c r="AY660" s="44" t="s">
        <v>76</v>
      </c>
      <c r="AZ660" s="44"/>
      <c r="BA660" s="44" t="s">
        <v>76</v>
      </c>
      <c r="BB660" s="44"/>
      <c r="BC660" s="44" t="s">
        <v>76</v>
      </c>
      <c r="BD660" s="44"/>
      <c r="BE660" s="44" t="s">
        <v>76</v>
      </c>
      <c r="BF660" s="44" t="s">
        <v>76</v>
      </c>
      <c r="BG660" s="44" t="s">
        <v>76</v>
      </c>
      <c r="BH660" s="44" t="s">
        <v>76</v>
      </c>
      <c r="BI660" s="44" t="s">
        <v>76</v>
      </c>
      <c r="BJ660" s="44" t="s">
        <v>76</v>
      </c>
      <c r="BK660" s="44" t="s">
        <v>76</v>
      </c>
      <c r="BL660" s="44" t="s">
        <v>76</v>
      </c>
      <c r="BM660" s="44" t="s">
        <v>76</v>
      </c>
      <c r="BN660" s="244"/>
      <c r="BO660" s="244"/>
      <c r="BP660" s="244"/>
      <c r="BQ660" s="244"/>
    </row>
    <row r="661" spans="1:69" ht="154.5" customHeight="1">
      <c r="A661" s="36"/>
      <c r="B661" s="36" t="s">
        <v>84</v>
      </c>
      <c r="C661" s="80" t="s">
        <v>846</v>
      </c>
      <c r="D661" s="80" t="s">
        <v>70</v>
      </c>
      <c r="E661" s="109" t="s">
        <v>4511</v>
      </c>
      <c r="F661" s="42">
        <v>2009</v>
      </c>
      <c r="G661" s="146">
        <v>42143</v>
      </c>
      <c r="H661" s="42" t="s">
        <v>4512</v>
      </c>
      <c r="I661" s="36" t="s">
        <v>4484</v>
      </c>
      <c r="J661" s="36" t="s">
        <v>2071</v>
      </c>
      <c r="K661" s="42" t="s">
        <v>74</v>
      </c>
      <c r="L661" s="36" t="s">
        <v>1130</v>
      </c>
      <c r="M661" s="129">
        <v>39842</v>
      </c>
      <c r="N661" s="85" t="s">
        <v>208</v>
      </c>
      <c r="O661" s="125">
        <v>0</v>
      </c>
      <c r="P661" s="36" t="s">
        <v>2002</v>
      </c>
      <c r="Q661" s="36" t="s">
        <v>131</v>
      </c>
      <c r="R661" s="36" t="s">
        <v>2072</v>
      </c>
      <c r="S661" s="36" t="s">
        <v>2073</v>
      </c>
      <c r="T661" s="135">
        <v>0</v>
      </c>
      <c r="U661" s="108">
        <v>0</v>
      </c>
      <c r="V661" s="135">
        <v>0</v>
      </c>
      <c r="W661" s="135">
        <v>0</v>
      </c>
      <c r="X661" s="80"/>
      <c r="Y661" s="36" t="s">
        <v>1114</v>
      </c>
      <c r="Z661" s="36" t="s">
        <v>4486</v>
      </c>
      <c r="AA661" s="36" t="s">
        <v>4486</v>
      </c>
      <c r="AB661" s="36" t="s">
        <v>1463</v>
      </c>
      <c r="AC661" s="36" t="s">
        <v>429</v>
      </c>
      <c r="AD661" s="36" t="s">
        <v>4513</v>
      </c>
      <c r="AE661" s="36" t="s">
        <v>444</v>
      </c>
      <c r="AF661" s="36" t="s">
        <v>131</v>
      </c>
      <c r="AG661" s="36" t="s">
        <v>85</v>
      </c>
      <c r="AH661" s="129"/>
      <c r="AI661" s="36" t="s">
        <v>547</v>
      </c>
      <c r="AJ661" s="43" t="s">
        <v>84</v>
      </c>
      <c r="AK661" s="44" t="s">
        <v>76</v>
      </c>
      <c r="AL661" s="44" t="s">
        <v>76</v>
      </c>
      <c r="AM661" s="44" t="s">
        <v>76</v>
      </c>
      <c r="AN661" s="44" t="s">
        <v>76</v>
      </c>
      <c r="AO661" s="44" t="s">
        <v>76</v>
      </c>
      <c r="AP661" s="44" t="s">
        <v>76</v>
      </c>
      <c r="AQ661" s="44" t="s">
        <v>76</v>
      </c>
      <c r="AR661" s="44" t="s">
        <v>76</v>
      </c>
      <c r="AS661" s="44" t="s">
        <v>76</v>
      </c>
      <c r="AT661" s="44" t="s">
        <v>76</v>
      </c>
      <c r="AU661" s="44" t="s">
        <v>76</v>
      </c>
      <c r="AV661" s="44"/>
      <c r="AW661" s="44" t="s">
        <v>76</v>
      </c>
      <c r="AX661" s="44"/>
      <c r="AY661" s="44" t="s">
        <v>76</v>
      </c>
      <c r="AZ661" s="44"/>
      <c r="BA661" s="44" t="s">
        <v>76</v>
      </c>
      <c r="BB661" s="44"/>
      <c r="BC661" s="44" t="s">
        <v>76</v>
      </c>
      <c r="BD661" s="44"/>
      <c r="BE661" s="44" t="s">
        <v>76</v>
      </c>
      <c r="BF661" s="44" t="s">
        <v>76</v>
      </c>
      <c r="BG661" s="44" t="s">
        <v>76</v>
      </c>
      <c r="BH661" s="44" t="s">
        <v>76</v>
      </c>
      <c r="BI661" s="44" t="s">
        <v>76</v>
      </c>
      <c r="BJ661" s="44" t="s">
        <v>76</v>
      </c>
      <c r="BK661" s="44" t="s">
        <v>76</v>
      </c>
      <c r="BL661" s="44" t="s">
        <v>76</v>
      </c>
      <c r="BM661" s="44" t="s">
        <v>76</v>
      </c>
      <c r="BN661" s="244"/>
      <c r="BO661" s="244"/>
      <c r="BP661" s="244"/>
      <c r="BQ661" s="244"/>
    </row>
    <row r="662" spans="1:69" ht="154.5" customHeight="1">
      <c r="A662" s="36"/>
      <c r="B662" s="36" t="s">
        <v>84</v>
      </c>
      <c r="C662" s="80" t="s">
        <v>846</v>
      </c>
      <c r="D662" s="80" t="s">
        <v>70</v>
      </c>
      <c r="E662" s="109" t="s">
        <v>4514</v>
      </c>
      <c r="F662" s="42">
        <v>2013</v>
      </c>
      <c r="G662" s="146">
        <v>41376</v>
      </c>
      <c r="H662" s="42" t="s">
        <v>4515</v>
      </c>
      <c r="I662" s="42" t="s">
        <v>4516</v>
      </c>
      <c r="J662" s="42" t="s">
        <v>76</v>
      </c>
      <c r="K662" s="42" t="s">
        <v>74</v>
      </c>
      <c r="L662" s="36" t="s">
        <v>3965</v>
      </c>
      <c r="M662" s="146">
        <v>41376</v>
      </c>
      <c r="N662" s="85" t="s">
        <v>208</v>
      </c>
      <c r="O662" s="185" t="s">
        <v>76</v>
      </c>
      <c r="P662" s="42"/>
      <c r="Q662" s="42" t="s">
        <v>131</v>
      </c>
      <c r="R662" s="36" t="s">
        <v>4517</v>
      </c>
      <c r="S662" s="42" t="s">
        <v>2326</v>
      </c>
      <c r="T662" s="135" t="s">
        <v>4518</v>
      </c>
      <c r="U662" s="108" t="s">
        <v>4519</v>
      </c>
      <c r="V662" s="135" t="s">
        <v>4519</v>
      </c>
      <c r="W662" s="211"/>
      <c r="X662" s="80"/>
      <c r="Y662" s="36" t="s">
        <v>1114</v>
      </c>
      <c r="Z662" s="36" t="s">
        <v>763</v>
      </c>
      <c r="AA662" s="36" t="s">
        <v>1144</v>
      </c>
      <c r="AB662" s="36" t="s">
        <v>130</v>
      </c>
      <c r="AC662" s="36" t="s">
        <v>95</v>
      </c>
      <c r="AD662" s="36" t="s">
        <v>1104</v>
      </c>
      <c r="AE662" s="36" t="s">
        <v>676</v>
      </c>
      <c r="AF662" s="36" t="s">
        <v>131</v>
      </c>
      <c r="AG662" s="36" t="s">
        <v>225</v>
      </c>
      <c r="AH662" s="129">
        <v>45040</v>
      </c>
      <c r="AI662" s="36" t="s">
        <v>547</v>
      </c>
      <c r="AJ662" s="43" t="s">
        <v>84</v>
      </c>
      <c r="AK662" s="44" t="s">
        <v>76</v>
      </c>
      <c r="AL662" s="44" t="s">
        <v>76</v>
      </c>
      <c r="AM662" s="44" t="s">
        <v>76</v>
      </c>
      <c r="AN662" s="44" t="s">
        <v>76</v>
      </c>
      <c r="AO662" s="44" t="s">
        <v>76</v>
      </c>
      <c r="AP662" s="44" t="s">
        <v>76</v>
      </c>
      <c r="AQ662" s="44" t="s">
        <v>76</v>
      </c>
      <c r="AR662" s="44" t="s">
        <v>76</v>
      </c>
      <c r="AS662" s="44" t="s">
        <v>76</v>
      </c>
      <c r="AT662" s="36" t="s">
        <v>76</v>
      </c>
      <c r="AU662" s="44"/>
      <c r="AV662" s="44"/>
      <c r="AW662" s="36"/>
      <c r="AX662" s="36"/>
      <c r="AY662" s="36"/>
      <c r="AZ662" s="36"/>
      <c r="BA662" s="36"/>
      <c r="BB662" s="36"/>
      <c r="BC662" s="36"/>
      <c r="BD662" s="36"/>
      <c r="BE662" s="36"/>
      <c r="BF662" s="36"/>
      <c r="BG662" s="36"/>
      <c r="BH662" s="36"/>
      <c r="BI662" s="36"/>
      <c r="BJ662" s="36"/>
      <c r="BK662" s="36"/>
      <c r="BL662" s="36"/>
      <c r="BM662" s="36"/>
      <c r="BN662" s="244"/>
      <c r="BO662" s="244"/>
      <c r="BP662" s="244"/>
      <c r="BQ662" s="244"/>
    </row>
    <row r="663" spans="1:69" ht="141.75" customHeight="1">
      <c r="A663" s="36"/>
      <c r="B663" s="36" t="s">
        <v>84</v>
      </c>
      <c r="C663" s="80" t="s">
        <v>846</v>
      </c>
      <c r="D663" s="80" t="s">
        <v>1078</v>
      </c>
      <c r="E663" s="109" t="s">
        <v>3097</v>
      </c>
      <c r="F663" s="42">
        <v>2018</v>
      </c>
      <c r="G663" s="146">
        <v>43265</v>
      </c>
      <c r="H663" s="42" t="s">
        <v>3098</v>
      </c>
      <c r="I663" s="36" t="s">
        <v>1843</v>
      </c>
      <c r="J663" s="36" t="s">
        <v>76</v>
      </c>
      <c r="K663" s="42" t="s">
        <v>74</v>
      </c>
      <c r="L663" s="36" t="s">
        <v>549</v>
      </c>
      <c r="M663" s="129">
        <v>43206</v>
      </c>
      <c r="N663" s="85" t="s">
        <v>360</v>
      </c>
      <c r="O663" s="85" t="s">
        <v>76</v>
      </c>
      <c r="P663" s="36" t="s">
        <v>1278</v>
      </c>
      <c r="Q663" s="36" t="s">
        <v>131</v>
      </c>
      <c r="R663" s="36" t="s">
        <v>3059</v>
      </c>
      <c r="S663" s="36" t="s">
        <v>1674</v>
      </c>
      <c r="T663" s="135">
        <f>828116*20</f>
        <v>16562320</v>
      </c>
      <c r="U663" s="108">
        <v>0</v>
      </c>
      <c r="V663" s="135">
        <v>0</v>
      </c>
      <c r="W663" s="135">
        <v>0</v>
      </c>
      <c r="X663" s="80"/>
      <c r="Y663" s="36" t="s">
        <v>1114</v>
      </c>
      <c r="Z663" s="36" t="s">
        <v>3060</v>
      </c>
      <c r="AA663" s="36" t="s">
        <v>3060</v>
      </c>
      <c r="AB663" s="36" t="s">
        <v>130</v>
      </c>
      <c r="AC663" s="36" t="s">
        <v>95</v>
      </c>
      <c r="AD663" s="36" t="s">
        <v>1754</v>
      </c>
      <c r="AE663" s="36" t="s">
        <v>444</v>
      </c>
      <c r="AF663" s="36" t="s">
        <v>829</v>
      </c>
      <c r="AG663" s="36" t="s">
        <v>85</v>
      </c>
      <c r="AH663" s="129">
        <v>43776</v>
      </c>
      <c r="AI663" s="36" t="s">
        <v>547</v>
      </c>
      <c r="AJ663" s="43"/>
      <c r="AK663" s="44" t="s">
        <v>76</v>
      </c>
      <c r="AL663" s="43" t="s">
        <v>76</v>
      </c>
      <c r="AM663" s="36" t="s">
        <v>76</v>
      </c>
      <c r="AN663" s="36" t="s">
        <v>76</v>
      </c>
      <c r="AO663" s="36" t="s">
        <v>76</v>
      </c>
      <c r="AP663" s="143" t="s">
        <v>76</v>
      </c>
      <c r="AQ663" s="143" t="s">
        <v>76</v>
      </c>
      <c r="AR663" s="36"/>
      <c r="AS663" s="36" t="s">
        <v>76</v>
      </c>
      <c r="AT663" s="36" t="s">
        <v>76</v>
      </c>
      <c r="AU663" s="44" t="s">
        <v>76</v>
      </c>
      <c r="AV663" s="44"/>
      <c r="AW663" s="36" t="s">
        <v>76</v>
      </c>
      <c r="AX663" s="36"/>
      <c r="AY663" s="36" t="s">
        <v>76</v>
      </c>
      <c r="AZ663" s="36"/>
      <c r="BA663" s="36" t="s">
        <v>76</v>
      </c>
      <c r="BB663" s="36"/>
      <c r="BC663" s="36" t="s">
        <v>76</v>
      </c>
      <c r="BD663" s="36"/>
      <c r="BE663" s="36" t="s">
        <v>76</v>
      </c>
      <c r="BF663" s="36" t="s">
        <v>76</v>
      </c>
      <c r="BG663" s="36" t="s">
        <v>76</v>
      </c>
      <c r="BH663" s="36" t="s">
        <v>76</v>
      </c>
      <c r="BI663" s="36" t="s">
        <v>76</v>
      </c>
      <c r="BJ663" s="36" t="s">
        <v>76</v>
      </c>
      <c r="BK663" s="36" t="s">
        <v>76</v>
      </c>
      <c r="BL663" s="36" t="s">
        <v>76</v>
      </c>
      <c r="BM663" s="36" t="s">
        <v>76</v>
      </c>
      <c r="BN663" s="36" t="s">
        <v>76</v>
      </c>
      <c r="BO663" s="244"/>
      <c r="BP663" s="244"/>
      <c r="BQ663" s="244"/>
    </row>
    <row r="664" spans="1:69" ht="154.5" customHeight="1">
      <c r="A664" s="36"/>
      <c r="B664" s="36" t="s">
        <v>84</v>
      </c>
      <c r="C664" s="80" t="s">
        <v>846</v>
      </c>
      <c r="D664" s="80" t="s">
        <v>1078</v>
      </c>
      <c r="E664" s="109" t="s">
        <v>4520</v>
      </c>
      <c r="F664" s="42">
        <v>2008</v>
      </c>
      <c r="G664" s="146">
        <v>39561</v>
      </c>
      <c r="H664" s="42" t="s">
        <v>4521</v>
      </c>
      <c r="I664" s="36" t="s">
        <v>4522</v>
      </c>
      <c r="J664" s="36" t="s">
        <v>76</v>
      </c>
      <c r="K664" s="42" t="s">
        <v>74</v>
      </c>
      <c r="L664" s="36" t="s">
        <v>75</v>
      </c>
      <c r="M664" s="129">
        <v>39561</v>
      </c>
      <c r="N664" s="85" t="s">
        <v>360</v>
      </c>
      <c r="O664" s="85" t="s">
        <v>76</v>
      </c>
      <c r="P664" s="36" t="s">
        <v>4523</v>
      </c>
      <c r="Q664" s="36" t="s">
        <v>131</v>
      </c>
      <c r="R664" s="36" t="s">
        <v>4524</v>
      </c>
      <c r="S664" s="36" t="s">
        <v>3025</v>
      </c>
      <c r="T664" s="135">
        <v>0</v>
      </c>
      <c r="U664" s="108"/>
      <c r="V664" s="135"/>
      <c r="W664" s="135"/>
      <c r="X664" s="80"/>
      <c r="Y664" s="36" t="s">
        <v>1114</v>
      </c>
      <c r="Z664" s="36" t="s">
        <v>1341</v>
      </c>
      <c r="AA664" s="36" t="s">
        <v>1341</v>
      </c>
      <c r="AB664" s="36" t="s">
        <v>1463</v>
      </c>
      <c r="AC664" s="36" t="s">
        <v>429</v>
      </c>
      <c r="AD664" s="36" t="s">
        <v>4525</v>
      </c>
      <c r="AE664" s="36" t="s">
        <v>4526</v>
      </c>
      <c r="AF664" s="36" t="s">
        <v>131</v>
      </c>
      <c r="AG664" s="36" t="s">
        <v>112</v>
      </c>
      <c r="AH664" s="129">
        <v>41752</v>
      </c>
      <c r="AI664" s="36" t="s">
        <v>547</v>
      </c>
      <c r="AJ664" s="43" t="s">
        <v>84</v>
      </c>
      <c r="AK664" s="44">
        <v>0</v>
      </c>
      <c r="AL664" s="43" t="s">
        <v>76</v>
      </c>
      <c r="AM664" s="36" t="s">
        <v>1106</v>
      </c>
      <c r="AN664" s="36" t="s">
        <v>4527</v>
      </c>
      <c r="AO664" s="36" t="s">
        <v>1796</v>
      </c>
      <c r="AP664" s="143" t="s">
        <v>76</v>
      </c>
      <c r="AQ664" s="143" t="s">
        <v>76</v>
      </c>
      <c r="AR664" s="143" t="s">
        <v>76</v>
      </c>
      <c r="AS664" s="36" t="s">
        <v>76</v>
      </c>
      <c r="AT664" s="36" t="s">
        <v>76</v>
      </c>
      <c r="AU664" s="44" t="s">
        <v>76</v>
      </c>
      <c r="AV664" s="44"/>
      <c r="AW664" s="36" t="s">
        <v>76</v>
      </c>
      <c r="AX664" s="36"/>
      <c r="AY664" s="36" t="s">
        <v>76</v>
      </c>
      <c r="AZ664" s="36"/>
      <c r="BA664" s="36" t="s">
        <v>76</v>
      </c>
      <c r="BB664" s="36"/>
      <c r="BC664" s="36" t="s">
        <v>76</v>
      </c>
      <c r="BD664" s="36"/>
      <c r="BE664" s="36" t="s">
        <v>76</v>
      </c>
      <c r="BF664" s="36" t="s">
        <v>76</v>
      </c>
      <c r="BG664" s="36" t="s">
        <v>76</v>
      </c>
      <c r="BH664" s="36" t="s">
        <v>76</v>
      </c>
      <c r="BI664" s="36" t="s">
        <v>76</v>
      </c>
      <c r="BJ664" s="36" t="s">
        <v>76</v>
      </c>
      <c r="BK664" s="36" t="s">
        <v>76</v>
      </c>
      <c r="BL664" s="36"/>
      <c r="BM664" s="36"/>
      <c r="BN664" s="244"/>
      <c r="BO664" s="244"/>
      <c r="BP664" s="244"/>
      <c r="BQ664" s="244"/>
    </row>
    <row r="665" spans="1:69" ht="160.5" customHeight="1">
      <c r="A665" s="36"/>
      <c r="B665" s="36" t="s">
        <v>84</v>
      </c>
      <c r="C665" s="80" t="s">
        <v>846</v>
      </c>
      <c r="D665" s="80" t="s">
        <v>1078</v>
      </c>
      <c r="E665" s="109" t="s">
        <v>4528</v>
      </c>
      <c r="F665" s="42">
        <v>2004</v>
      </c>
      <c r="G665" s="146">
        <v>38252</v>
      </c>
      <c r="H665" s="42" t="s">
        <v>4529</v>
      </c>
      <c r="I665" s="36" t="s">
        <v>4530</v>
      </c>
      <c r="J665" s="36" t="s">
        <v>3810</v>
      </c>
      <c r="K665" s="42" t="s">
        <v>74</v>
      </c>
      <c r="L665" s="36" t="s">
        <v>75</v>
      </c>
      <c r="M665" s="129">
        <v>38245</v>
      </c>
      <c r="N665" s="85" t="s">
        <v>339</v>
      </c>
      <c r="O665" s="125">
        <v>0.2</v>
      </c>
      <c r="P665" s="36" t="s">
        <v>1752</v>
      </c>
      <c r="Q665" s="36" t="s">
        <v>131</v>
      </c>
      <c r="R665" s="36" t="s">
        <v>4531</v>
      </c>
      <c r="S665" s="36" t="s">
        <v>1779</v>
      </c>
      <c r="T665" s="135">
        <v>0</v>
      </c>
      <c r="U665" s="108">
        <v>0</v>
      </c>
      <c r="V665" s="135">
        <v>0</v>
      </c>
      <c r="W665" s="135">
        <v>0</v>
      </c>
      <c r="X665" s="80"/>
      <c r="Y665" s="36" t="s">
        <v>1114</v>
      </c>
      <c r="Z665" s="36" t="s">
        <v>4532</v>
      </c>
      <c r="AA665" s="36" t="s">
        <v>4532</v>
      </c>
      <c r="AB665" s="36" t="s">
        <v>1463</v>
      </c>
      <c r="AC665" s="36" t="s">
        <v>429</v>
      </c>
      <c r="AD665" s="36" t="s">
        <v>4533</v>
      </c>
      <c r="AE665" s="36" t="s">
        <v>4534</v>
      </c>
      <c r="AF665" s="36" t="s">
        <v>131</v>
      </c>
      <c r="AG665" s="36" t="s">
        <v>112</v>
      </c>
      <c r="AH665" s="129">
        <v>44236</v>
      </c>
      <c r="AI665" s="36" t="s">
        <v>547</v>
      </c>
      <c r="AJ665" s="43" t="s">
        <v>84</v>
      </c>
      <c r="AK665" s="44" t="s">
        <v>76</v>
      </c>
      <c r="AL665" s="43" t="s">
        <v>76</v>
      </c>
      <c r="AM665" s="36" t="s">
        <v>1106</v>
      </c>
      <c r="AN665" s="36" t="s">
        <v>4535</v>
      </c>
      <c r="AO665" s="36" t="s">
        <v>4536</v>
      </c>
      <c r="AP665" s="143" t="s">
        <v>76</v>
      </c>
      <c r="AQ665" s="143" t="s">
        <v>76</v>
      </c>
      <c r="AR665" s="143" t="s">
        <v>76</v>
      </c>
      <c r="AS665" s="143" t="s">
        <v>76</v>
      </c>
      <c r="AT665" s="143" t="s">
        <v>76</v>
      </c>
      <c r="AU665" s="143" t="s">
        <v>76</v>
      </c>
      <c r="AV665" s="143"/>
      <c r="AW665" s="143" t="s">
        <v>76</v>
      </c>
      <c r="AX665" s="143"/>
      <c r="AY665" s="143" t="s">
        <v>76</v>
      </c>
      <c r="AZ665" s="143"/>
      <c r="BA665" s="143" t="s">
        <v>76</v>
      </c>
      <c r="BB665" s="143"/>
      <c r="BC665" s="143" t="s">
        <v>76</v>
      </c>
      <c r="BD665" s="143"/>
      <c r="BE665" s="143" t="s">
        <v>76</v>
      </c>
      <c r="BF665" s="143" t="s">
        <v>76</v>
      </c>
      <c r="BG665" s="143" t="s">
        <v>76</v>
      </c>
      <c r="BH665" s="143" t="s">
        <v>76</v>
      </c>
      <c r="BI665" s="143" t="s">
        <v>76</v>
      </c>
      <c r="BJ665" s="143" t="s">
        <v>76</v>
      </c>
      <c r="BK665" s="143" t="s">
        <v>76</v>
      </c>
      <c r="BL665" s="44" t="s">
        <v>76</v>
      </c>
      <c r="BM665" s="44" t="s">
        <v>76</v>
      </c>
      <c r="BN665" s="44" t="s">
        <v>76</v>
      </c>
      <c r="BO665" s="244"/>
      <c r="BP665" s="244"/>
      <c r="BQ665" s="244"/>
    </row>
    <row r="666" spans="1:69" ht="71.25" customHeight="1">
      <c r="A666" s="36"/>
      <c r="B666" s="36" t="s">
        <v>84</v>
      </c>
      <c r="C666" s="80" t="s">
        <v>846</v>
      </c>
      <c r="D666" s="80" t="s">
        <v>1078</v>
      </c>
      <c r="E666" s="109" t="s">
        <v>4537</v>
      </c>
      <c r="F666" s="42">
        <v>2001</v>
      </c>
      <c r="G666" s="146">
        <v>36909</v>
      </c>
      <c r="H666" s="42" t="s">
        <v>4538</v>
      </c>
      <c r="I666" s="36" t="s">
        <v>4539</v>
      </c>
      <c r="J666" s="36" t="s">
        <v>76</v>
      </c>
      <c r="K666" s="42" t="s">
        <v>74</v>
      </c>
      <c r="L666" s="36" t="s">
        <v>3965</v>
      </c>
      <c r="M666" s="129">
        <v>36909</v>
      </c>
      <c r="N666" s="85" t="s">
        <v>360</v>
      </c>
      <c r="O666" s="85" t="s">
        <v>76</v>
      </c>
      <c r="P666" s="36" t="s">
        <v>1257</v>
      </c>
      <c r="Q666" s="36" t="s">
        <v>131</v>
      </c>
      <c r="R666" s="36" t="s">
        <v>4540</v>
      </c>
      <c r="S666" s="36" t="s">
        <v>4541</v>
      </c>
      <c r="T666" s="135">
        <f>((100000000)+(18200*179324.43))</f>
        <v>3363704626</v>
      </c>
      <c r="U666" s="108"/>
      <c r="V666" s="135"/>
      <c r="W666" s="135"/>
      <c r="X666" s="80"/>
      <c r="Y666" s="36" t="s">
        <v>1114</v>
      </c>
      <c r="Z666" s="36" t="s">
        <v>763</v>
      </c>
      <c r="AA666" s="36" t="s">
        <v>763</v>
      </c>
      <c r="AB666" s="36" t="s">
        <v>1463</v>
      </c>
      <c r="AC666" s="36" t="s">
        <v>429</v>
      </c>
      <c r="AD666" s="36" t="s">
        <v>2004</v>
      </c>
      <c r="AE666" s="36" t="s">
        <v>2016</v>
      </c>
      <c r="AF666" s="36" t="s">
        <v>131</v>
      </c>
      <c r="AG666" s="36" t="s">
        <v>225</v>
      </c>
      <c r="AH666" s="129">
        <v>40345</v>
      </c>
      <c r="AI666" s="36" t="s">
        <v>547</v>
      </c>
      <c r="AJ666" s="43" t="s">
        <v>84</v>
      </c>
      <c r="AK666" s="44" t="s">
        <v>76</v>
      </c>
      <c r="AL666" s="44" t="s">
        <v>76</v>
      </c>
      <c r="AM666" s="44" t="s">
        <v>76</v>
      </c>
      <c r="AN666" s="44" t="s">
        <v>76</v>
      </c>
      <c r="AO666" s="44" t="s">
        <v>76</v>
      </c>
      <c r="AP666" s="44" t="s">
        <v>76</v>
      </c>
      <c r="AQ666" s="44" t="s">
        <v>76</v>
      </c>
      <c r="AR666" s="44" t="s">
        <v>76</v>
      </c>
      <c r="AS666" s="44" t="s">
        <v>76</v>
      </c>
      <c r="AT666" s="44" t="s">
        <v>76</v>
      </c>
      <c r="AU666" s="44" t="s">
        <v>76</v>
      </c>
      <c r="AV666" s="44"/>
      <c r="AW666" s="44" t="s">
        <v>76</v>
      </c>
      <c r="AX666" s="44"/>
      <c r="AY666" s="44" t="s">
        <v>76</v>
      </c>
      <c r="AZ666" s="44"/>
      <c r="BA666" s="44" t="s">
        <v>76</v>
      </c>
      <c r="BB666" s="44"/>
      <c r="BC666" s="44" t="s">
        <v>76</v>
      </c>
      <c r="BD666" s="44"/>
      <c r="BE666" s="44" t="s">
        <v>76</v>
      </c>
      <c r="BF666" s="44" t="s">
        <v>76</v>
      </c>
      <c r="BG666" s="44" t="s">
        <v>76</v>
      </c>
      <c r="BH666" s="44" t="s">
        <v>76</v>
      </c>
      <c r="BI666" s="44" t="s">
        <v>76</v>
      </c>
      <c r="BJ666" s="44" t="s">
        <v>76</v>
      </c>
      <c r="BK666" s="44" t="s">
        <v>76</v>
      </c>
      <c r="BL666" s="44" t="s">
        <v>76</v>
      </c>
      <c r="BM666" s="44" t="s">
        <v>76</v>
      </c>
      <c r="BN666" s="44" t="s">
        <v>76</v>
      </c>
      <c r="BO666" s="244"/>
      <c r="BP666" s="244"/>
      <c r="BQ666" s="244"/>
    </row>
    <row r="667" spans="1:69" ht="16.5">
      <c r="A667" s="18"/>
      <c r="B667" s="257"/>
      <c r="C667" s="257"/>
      <c r="D667" s="257"/>
      <c r="E667" s="258"/>
      <c r="F667" s="259"/>
      <c r="G667" s="259"/>
      <c r="H667" s="257"/>
      <c r="I667" s="257"/>
      <c r="J667" s="257"/>
      <c r="K667" s="257"/>
      <c r="L667" s="257"/>
      <c r="M667" s="259"/>
      <c r="N667" s="260"/>
      <c r="O667" s="260"/>
      <c r="P667" s="257"/>
      <c r="Q667" s="257"/>
      <c r="R667" s="261"/>
      <c r="S667" s="257"/>
      <c r="T667" s="261"/>
      <c r="U667" s="262"/>
      <c r="V667" s="257"/>
      <c r="W667" s="263"/>
      <c r="X667" s="264"/>
      <c r="Y667" s="257"/>
      <c r="Z667" s="257"/>
      <c r="AA667" s="257"/>
      <c r="AB667" s="257"/>
      <c r="AC667" s="261"/>
      <c r="AD667" s="257"/>
      <c r="AE667" s="257"/>
      <c r="AF667" s="257"/>
      <c r="AG667" s="257"/>
      <c r="AH667" s="257"/>
      <c r="AI667" s="257"/>
      <c r="AJ667" s="257"/>
      <c r="AK667" s="257"/>
      <c r="AL667" s="257"/>
      <c r="AM667" s="257"/>
      <c r="AN667" s="257"/>
      <c r="AO667" s="257"/>
      <c r="AP667" s="257"/>
      <c r="AQ667" s="257"/>
      <c r="AR667" s="257"/>
      <c r="AS667" s="257"/>
      <c r="AT667" s="257"/>
      <c r="AU667" s="257"/>
      <c r="AV667" s="257"/>
      <c r="AW667" s="257"/>
      <c r="AX667" s="257"/>
      <c r="AY667" s="257"/>
      <c r="AZ667" s="257"/>
      <c r="BA667" s="257"/>
      <c r="BB667" s="257"/>
      <c r="BC667" s="257"/>
      <c r="BD667" s="257"/>
      <c r="BE667" s="257"/>
      <c r="BF667" s="257"/>
      <c r="BG667" s="257"/>
      <c r="BH667" s="257"/>
      <c r="BI667" s="257"/>
      <c r="BJ667" s="257"/>
      <c r="BK667" s="257"/>
      <c r="BL667" s="257"/>
      <c r="BM667" s="257"/>
      <c r="BN667" s="257"/>
      <c r="BO667" s="257"/>
      <c r="BP667" s="257"/>
      <c r="BQ667" s="257"/>
    </row>
    <row r="668" spans="1:69" ht="16.5">
      <c r="A668" s="18"/>
      <c r="B668" s="265"/>
      <c r="C668" s="265"/>
      <c r="D668" s="265"/>
      <c r="E668" s="266"/>
      <c r="F668" s="267"/>
      <c r="G668" s="267"/>
      <c r="H668" s="265"/>
      <c r="I668" s="265"/>
      <c r="J668" s="265"/>
      <c r="K668" s="265"/>
      <c r="L668" s="265"/>
      <c r="M668" s="267"/>
      <c r="N668" s="268"/>
      <c r="O668" s="268"/>
      <c r="P668" s="265"/>
      <c r="Q668" s="265"/>
      <c r="R668" s="269"/>
      <c r="S668" s="265"/>
      <c r="T668" s="269"/>
      <c r="U668" s="270"/>
      <c r="V668" s="265"/>
      <c r="W668" s="271"/>
      <c r="X668" s="272"/>
      <c r="Y668" s="265"/>
      <c r="Z668" s="265"/>
      <c r="AA668" s="265"/>
      <c r="AB668" s="265"/>
      <c r="AC668" s="269"/>
      <c r="AD668" s="265"/>
      <c r="AE668" s="265"/>
      <c r="AF668" s="265"/>
      <c r="AG668" s="265"/>
      <c r="AH668" s="265"/>
      <c r="AI668" s="265"/>
      <c r="AJ668" s="265"/>
      <c r="AK668" s="265"/>
      <c r="AL668" s="265"/>
      <c r="AM668" s="265"/>
      <c r="AN668" s="265"/>
      <c r="AO668" s="265"/>
      <c r="AP668" s="265"/>
      <c r="AQ668" s="265"/>
      <c r="AR668" s="265"/>
      <c r="AS668" s="265"/>
      <c r="AT668" s="265"/>
      <c r="AU668" s="265"/>
      <c r="AV668" s="265"/>
      <c r="AW668" s="265"/>
      <c r="AX668" s="265"/>
      <c r="AY668" s="265"/>
      <c r="AZ668" s="265"/>
      <c r="BA668" s="265"/>
      <c r="BB668" s="265"/>
      <c r="BC668" s="265"/>
      <c r="BD668" s="265"/>
      <c r="BE668" s="265"/>
      <c r="BF668" s="265"/>
      <c r="BG668" s="265"/>
      <c r="BH668" s="265"/>
      <c r="BI668" s="265"/>
      <c r="BJ668" s="265"/>
      <c r="BK668" s="265"/>
      <c r="BL668" s="265"/>
      <c r="BM668" s="265"/>
      <c r="BN668" s="265"/>
      <c r="BO668" s="265"/>
      <c r="BP668" s="265"/>
      <c r="BQ668" s="265"/>
    </row>
    <row r="669" spans="1:69" ht="16.5">
      <c r="A669" s="18"/>
      <c r="B669" s="265"/>
      <c r="C669" s="265"/>
      <c r="D669" s="265"/>
      <c r="E669" s="266"/>
      <c r="F669" s="267"/>
      <c r="G669" s="267"/>
      <c r="H669" s="265"/>
      <c r="I669" s="265"/>
      <c r="J669" s="265"/>
      <c r="K669" s="265"/>
      <c r="L669" s="265"/>
      <c r="M669" s="267"/>
      <c r="N669" s="268"/>
      <c r="O669" s="268"/>
      <c r="P669" s="265"/>
      <c r="Q669" s="265"/>
      <c r="R669" s="269"/>
      <c r="S669" s="265"/>
      <c r="T669" s="269"/>
      <c r="U669" s="270"/>
      <c r="V669" s="265"/>
      <c r="W669" s="271"/>
      <c r="X669" s="272"/>
      <c r="Y669" s="265"/>
      <c r="Z669" s="265"/>
      <c r="AA669" s="265"/>
      <c r="AB669" s="265"/>
      <c r="AC669" s="269"/>
      <c r="AD669" s="265"/>
      <c r="AE669" s="265"/>
      <c r="AF669" s="265"/>
      <c r="AG669" s="265"/>
      <c r="AH669" s="265"/>
      <c r="AI669" s="265"/>
      <c r="AJ669" s="265"/>
      <c r="AK669" s="265"/>
      <c r="AL669" s="265"/>
      <c r="AM669" s="265"/>
      <c r="AN669" s="265"/>
      <c r="AO669" s="265"/>
      <c r="AP669" s="265"/>
      <c r="AQ669" s="265"/>
      <c r="AR669" s="265"/>
      <c r="AS669" s="265"/>
      <c r="AT669" s="265"/>
      <c r="AU669" s="265"/>
      <c r="AV669" s="265"/>
      <c r="AW669" s="265"/>
      <c r="AX669" s="265"/>
      <c r="AY669" s="265"/>
      <c r="AZ669" s="265"/>
      <c r="BA669" s="265"/>
      <c r="BB669" s="265"/>
      <c r="BC669" s="265"/>
      <c r="BD669" s="265"/>
      <c r="BE669" s="265"/>
      <c r="BF669" s="265"/>
      <c r="BG669" s="265"/>
      <c r="BH669" s="265"/>
      <c r="BI669" s="265"/>
      <c r="BJ669" s="265"/>
      <c r="BK669" s="265"/>
      <c r="BL669" s="265"/>
      <c r="BM669" s="265"/>
      <c r="BN669" s="265"/>
      <c r="BO669" s="265"/>
      <c r="BP669" s="265"/>
      <c r="BQ669" s="265"/>
    </row>
    <row r="670" spans="1:69" ht="16.5">
      <c r="A670" s="18"/>
      <c r="B670" s="265"/>
      <c r="C670" s="265"/>
      <c r="D670" s="265"/>
      <c r="E670" s="266"/>
      <c r="F670" s="267"/>
      <c r="G670" s="267"/>
      <c r="H670" s="265"/>
      <c r="I670" s="265"/>
      <c r="J670" s="265"/>
      <c r="K670" s="265"/>
      <c r="L670" s="265"/>
      <c r="M670" s="267"/>
      <c r="N670" s="268"/>
      <c r="O670" s="268"/>
      <c r="P670" s="265"/>
      <c r="Q670" s="265"/>
      <c r="R670" s="269"/>
      <c r="S670" s="265"/>
      <c r="T670" s="269"/>
      <c r="U670" s="270"/>
      <c r="V670" s="265"/>
      <c r="W670" s="271"/>
      <c r="X670" s="272"/>
      <c r="Y670" s="265"/>
      <c r="Z670" s="265"/>
      <c r="AA670" s="265"/>
      <c r="AB670" s="265"/>
      <c r="AC670" s="269"/>
      <c r="AD670" s="265"/>
      <c r="AE670" s="265"/>
      <c r="AF670" s="265"/>
      <c r="AG670" s="265"/>
      <c r="AH670" s="265"/>
      <c r="AI670" s="265"/>
      <c r="AJ670" s="265"/>
      <c r="AK670" s="265"/>
      <c r="AL670" s="265"/>
      <c r="AM670" s="265"/>
      <c r="AN670" s="265"/>
      <c r="AO670" s="265"/>
      <c r="AP670" s="265"/>
      <c r="AQ670" s="265"/>
      <c r="AR670" s="265"/>
      <c r="AS670" s="265"/>
      <c r="AT670" s="265"/>
      <c r="AU670" s="265"/>
      <c r="AV670" s="265"/>
      <c r="AW670" s="265"/>
      <c r="AX670" s="265"/>
      <c r="AY670" s="265"/>
      <c r="AZ670" s="265"/>
      <c r="BA670" s="265"/>
      <c r="BB670" s="265"/>
      <c r="BC670" s="265"/>
      <c r="BD670" s="265"/>
      <c r="BE670" s="265"/>
      <c r="BF670" s="265"/>
      <c r="BG670" s="265"/>
      <c r="BH670" s="265"/>
      <c r="BI670" s="265"/>
      <c r="BJ670" s="265"/>
      <c r="BK670" s="265"/>
      <c r="BL670" s="265"/>
      <c r="BM670" s="265"/>
      <c r="BN670" s="265"/>
      <c r="BO670" s="265"/>
      <c r="BP670" s="265"/>
      <c r="BQ670" s="265"/>
    </row>
    <row r="671" spans="1:69" ht="16.5">
      <c r="A671" s="18"/>
      <c r="B671" s="265"/>
      <c r="C671" s="265"/>
      <c r="D671" s="265"/>
      <c r="E671" s="266"/>
      <c r="F671" s="267"/>
      <c r="G671" s="267"/>
      <c r="H671" s="265"/>
      <c r="I671" s="265"/>
      <c r="J671" s="265"/>
      <c r="K671" s="265"/>
      <c r="L671" s="265"/>
      <c r="M671" s="267"/>
      <c r="N671" s="268"/>
      <c r="O671" s="268"/>
      <c r="P671" s="265"/>
      <c r="Q671" s="265"/>
      <c r="R671" s="269"/>
      <c r="S671" s="265"/>
      <c r="T671" s="269"/>
      <c r="U671" s="270"/>
      <c r="V671" s="265"/>
      <c r="W671" s="271"/>
      <c r="X671" s="272"/>
      <c r="Y671" s="265"/>
      <c r="Z671" s="265"/>
      <c r="AA671" s="265"/>
      <c r="AB671" s="265"/>
      <c r="AC671" s="269"/>
      <c r="AD671" s="265"/>
      <c r="AE671" s="265"/>
      <c r="AF671" s="265"/>
      <c r="AG671" s="265"/>
      <c r="AH671" s="265"/>
      <c r="AI671" s="265"/>
      <c r="AJ671" s="265"/>
      <c r="AK671" s="265"/>
      <c r="AL671" s="265"/>
      <c r="AM671" s="265"/>
      <c r="AN671" s="265"/>
      <c r="AO671" s="265"/>
      <c r="AP671" s="265"/>
      <c r="AQ671" s="265"/>
      <c r="AR671" s="265"/>
      <c r="AS671" s="265"/>
      <c r="AT671" s="265"/>
      <c r="AU671" s="265"/>
      <c r="AV671" s="265"/>
      <c r="AW671" s="265"/>
      <c r="AX671" s="265"/>
      <c r="AY671" s="265"/>
      <c r="AZ671" s="265"/>
      <c r="BA671" s="265"/>
      <c r="BB671" s="265"/>
      <c r="BC671" s="265"/>
      <c r="BD671" s="265"/>
      <c r="BE671" s="265"/>
      <c r="BF671" s="265"/>
      <c r="BG671" s="265"/>
      <c r="BH671" s="265"/>
      <c r="BI671" s="265"/>
      <c r="BJ671" s="265"/>
      <c r="BK671" s="265"/>
      <c r="BL671" s="265"/>
      <c r="BM671" s="265"/>
      <c r="BN671" s="265"/>
      <c r="BO671" s="265"/>
      <c r="BP671" s="265"/>
      <c r="BQ671" s="265"/>
    </row>
    <row r="672" spans="1:69" ht="16.5">
      <c r="A672" s="18"/>
      <c r="B672" s="265"/>
      <c r="C672" s="265"/>
      <c r="D672" s="265"/>
      <c r="E672" s="266"/>
      <c r="F672" s="267"/>
      <c r="G672" s="267"/>
      <c r="H672" s="265"/>
      <c r="I672" s="265"/>
      <c r="J672" s="265"/>
      <c r="K672" s="265"/>
      <c r="L672" s="265"/>
      <c r="M672" s="267"/>
      <c r="N672" s="268"/>
      <c r="O672" s="268"/>
      <c r="P672" s="265"/>
      <c r="Q672" s="265"/>
      <c r="R672" s="269"/>
      <c r="S672" s="265"/>
      <c r="T672" s="269"/>
      <c r="U672" s="270"/>
      <c r="V672" s="265"/>
      <c r="W672" s="271"/>
      <c r="X672" s="272"/>
      <c r="Y672" s="265"/>
      <c r="Z672" s="265"/>
      <c r="AA672" s="265"/>
      <c r="AB672" s="265"/>
      <c r="AC672" s="269"/>
      <c r="AD672" s="265"/>
      <c r="AE672" s="265"/>
      <c r="AF672" s="265"/>
      <c r="AG672" s="265"/>
      <c r="AH672" s="265"/>
      <c r="AI672" s="265"/>
      <c r="AJ672" s="265"/>
      <c r="AK672" s="265"/>
      <c r="AL672" s="265"/>
      <c r="AM672" s="265"/>
      <c r="AN672" s="265"/>
      <c r="AO672" s="265"/>
      <c r="AP672" s="265"/>
      <c r="AQ672" s="265"/>
      <c r="AR672" s="265"/>
      <c r="AS672" s="265"/>
      <c r="AT672" s="265"/>
      <c r="AU672" s="265"/>
      <c r="AV672" s="265"/>
      <c r="AW672" s="265"/>
      <c r="AX672" s="265"/>
      <c r="AY672" s="265"/>
      <c r="AZ672" s="265"/>
      <c r="BA672" s="265"/>
      <c r="BB672" s="265"/>
      <c r="BC672" s="265"/>
      <c r="BD672" s="265"/>
      <c r="BE672" s="265"/>
      <c r="BF672" s="265"/>
      <c r="BG672" s="265"/>
      <c r="BH672" s="265"/>
      <c r="BI672" s="265"/>
      <c r="BJ672" s="265"/>
      <c r="BK672" s="265"/>
      <c r="BL672" s="265"/>
      <c r="BM672" s="265"/>
      <c r="BN672" s="265"/>
      <c r="BO672" s="265"/>
      <c r="BP672" s="265"/>
      <c r="BQ672" s="265"/>
    </row>
    <row r="673" spans="1:69" ht="16.5">
      <c r="A673" s="18"/>
      <c r="B673" s="265"/>
      <c r="C673" s="265"/>
      <c r="D673" s="265"/>
      <c r="E673" s="266"/>
      <c r="F673" s="267"/>
      <c r="G673" s="267"/>
      <c r="H673" s="265"/>
      <c r="I673" s="265"/>
      <c r="J673" s="265"/>
      <c r="K673" s="265"/>
      <c r="L673" s="265"/>
      <c r="M673" s="267"/>
      <c r="N673" s="268"/>
      <c r="O673" s="268"/>
      <c r="P673" s="265"/>
      <c r="Q673" s="265"/>
      <c r="R673" s="269"/>
      <c r="S673" s="265"/>
      <c r="T673" s="269"/>
      <c r="U673" s="270"/>
      <c r="V673" s="265"/>
      <c r="W673" s="271"/>
      <c r="X673" s="272"/>
      <c r="Y673" s="265"/>
      <c r="Z673" s="265"/>
      <c r="AA673" s="265"/>
      <c r="AB673" s="265"/>
      <c r="AC673" s="269"/>
      <c r="AD673" s="265"/>
      <c r="AE673" s="265"/>
      <c r="AF673" s="265"/>
      <c r="AG673" s="265"/>
      <c r="AH673" s="265"/>
      <c r="AI673" s="265"/>
      <c r="AJ673" s="265"/>
      <c r="AK673" s="265"/>
      <c r="AL673" s="265"/>
      <c r="AM673" s="265"/>
      <c r="AN673" s="265"/>
      <c r="AO673" s="265"/>
      <c r="AP673" s="265"/>
      <c r="AQ673" s="265"/>
      <c r="AR673" s="265"/>
      <c r="AS673" s="265"/>
      <c r="AT673" s="265"/>
      <c r="AU673" s="265"/>
      <c r="AV673" s="265"/>
      <c r="AW673" s="265"/>
      <c r="AX673" s="265"/>
      <c r="AY673" s="265"/>
      <c r="AZ673" s="265"/>
      <c r="BA673" s="265"/>
      <c r="BB673" s="265"/>
      <c r="BC673" s="265"/>
      <c r="BD673" s="265"/>
      <c r="BE673" s="265"/>
      <c r="BF673" s="265"/>
      <c r="BG673" s="265"/>
      <c r="BH673" s="265"/>
      <c r="BI673" s="265"/>
      <c r="BJ673" s="265"/>
      <c r="BK673" s="265"/>
      <c r="BL673" s="265"/>
      <c r="BM673" s="265"/>
      <c r="BN673" s="265"/>
      <c r="BO673" s="265"/>
      <c r="BP673" s="265"/>
      <c r="BQ673" s="265"/>
    </row>
    <row r="674" spans="1:69" ht="16.5">
      <c r="A674" s="18"/>
      <c r="B674" s="265"/>
      <c r="C674" s="265"/>
      <c r="D674" s="265"/>
      <c r="E674" s="266"/>
      <c r="F674" s="267"/>
      <c r="G674" s="267"/>
      <c r="H674" s="265"/>
      <c r="I674" s="265"/>
      <c r="J674" s="265"/>
      <c r="K674" s="265"/>
      <c r="L674" s="265"/>
      <c r="M674" s="267"/>
      <c r="N674" s="268"/>
      <c r="O674" s="268"/>
      <c r="P674" s="265"/>
      <c r="Q674" s="265"/>
      <c r="R674" s="269"/>
      <c r="S674" s="265"/>
      <c r="T674" s="269"/>
      <c r="U674" s="270"/>
      <c r="V674" s="265"/>
      <c r="W674" s="271"/>
      <c r="X674" s="272"/>
      <c r="Y674" s="265"/>
      <c r="Z674" s="265"/>
      <c r="AA674" s="265"/>
      <c r="AB674" s="265"/>
      <c r="AC674" s="269"/>
      <c r="AD674" s="265"/>
      <c r="AE674" s="265"/>
      <c r="AF674" s="265"/>
      <c r="AG674" s="265"/>
      <c r="AH674" s="265"/>
      <c r="AI674" s="265"/>
      <c r="AJ674" s="265"/>
      <c r="AK674" s="265"/>
      <c r="AL674" s="265"/>
      <c r="AM674" s="265"/>
      <c r="AN674" s="265"/>
      <c r="AO674" s="265"/>
      <c r="AP674" s="265"/>
      <c r="AQ674" s="265"/>
      <c r="AR674" s="265"/>
      <c r="AS674" s="265"/>
      <c r="AT674" s="265"/>
      <c r="AU674" s="265"/>
      <c r="AV674" s="265"/>
      <c r="AW674" s="265"/>
      <c r="AX674" s="265"/>
      <c r="AY674" s="265"/>
      <c r="AZ674" s="265"/>
      <c r="BA674" s="265"/>
      <c r="BB674" s="265"/>
      <c r="BC674" s="265"/>
      <c r="BD674" s="265"/>
      <c r="BE674" s="265"/>
      <c r="BF674" s="265"/>
      <c r="BG674" s="265"/>
      <c r="BH674" s="265"/>
      <c r="BI674" s="265"/>
      <c r="BJ674" s="265"/>
      <c r="BK674" s="265"/>
      <c r="BL674" s="265"/>
      <c r="BM674" s="265"/>
      <c r="BN674" s="265"/>
      <c r="BO674" s="265"/>
      <c r="BP674" s="265"/>
      <c r="BQ674" s="265"/>
    </row>
    <row r="675" spans="1:69" ht="16.5">
      <c r="A675" s="18"/>
      <c r="B675" s="265"/>
      <c r="C675" s="265"/>
      <c r="D675" s="265"/>
      <c r="E675" s="266"/>
      <c r="F675" s="267"/>
      <c r="G675" s="267"/>
      <c r="H675" s="265"/>
      <c r="I675" s="265"/>
      <c r="J675" s="265"/>
      <c r="K675" s="265"/>
      <c r="L675" s="265"/>
      <c r="M675" s="267"/>
      <c r="N675" s="268"/>
      <c r="O675" s="268"/>
      <c r="P675" s="265"/>
      <c r="Q675" s="265"/>
      <c r="R675" s="269"/>
      <c r="S675" s="265"/>
      <c r="T675" s="269"/>
      <c r="U675" s="270"/>
      <c r="V675" s="265"/>
      <c r="W675" s="271"/>
      <c r="X675" s="272"/>
      <c r="Y675" s="265"/>
      <c r="Z675" s="265"/>
      <c r="AA675" s="265"/>
      <c r="AB675" s="265"/>
      <c r="AC675" s="269"/>
      <c r="AD675" s="265"/>
      <c r="AE675" s="265"/>
      <c r="AF675" s="265"/>
      <c r="AG675" s="265"/>
      <c r="AH675" s="265"/>
      <c r="AI675" s="265"/>
      <c r="AJ675" s="265"/>
      <c r="AK675" s="265"/>
      <c r="AL675" s="265"/>
      <c r="AM675" s="265"/>
      <c r="AN675" s="265"/>
      <c r="AO675" s="265"/>
      <c r="AP675" s="265"/>
      <c r="AQ675" s="265"/>
      <c r="AR675" s="265"/>
      <c r="AS675" s="265"/>
      <c r="AT675" s="265"/>
      <c r="AU675" s="265"/>
      <c r="AV675" s="265"/>
      <c r="AW675" s="265"/>
      <c r="AX675" s="265"/>
      <c r="AY675" s="265"/>
      <c r="AZ675" s="265"/>
      <c r="BA675" s="265"/>
      <c r="BB675" s="265"/>
      <c r="BC675" s="265"/>
      <c r="BD675" s="265"/>
      <c r="BE675" s="265"/>
      <c r="BF675" s="265"/>
      <c r="BG675" s="265"/>
      <c r="BH675" s="265"/>
      <c r="BI675" s="265"/>
      <c r="BJ675" s="265"/>
      <c r="BK675" s="265"/>
      <c r="BL675" s="265"/>
      <c r="BM675" s="265"/>
      <c r="BN675" s="265"/>
      <c r="BO675" s="265"/>
      <c r="BP675" s="265"/>
      <c r="BQ675" s="265"/>
    </row>
    <row r="676" spans="1:69" ht="16.5">
      <c r="A676" s="18"/>
      <c r="B676" s="265"/>
      <c r="C676" s="265"/>
      <c r="D676" s="265"/>
      <c r="E676" s="266"/>
      <c r="F676" s="267"/>
      <c r="G676" s="267"/>
      <c r="H676" s="265"/>
      <c r="I676" s="265"/>
      <c r="J676" s="265"/>
      <c r="K676" s="265"/>
      <c r="L676" s="265"/>
      <c r="M676" s="267"/>
      <c r="N676" s="268"/>
      <c r="O676" s="268"/>
      <c r="P676" s="265"/>
      <c r="Q676" s="265"/>
      <c r="R676" s="269"/>
      <c r="S676" s="265"/>
      <c r="T676" s="269"/>
      <c r="U676" s="270"/>
      <c r="V676" s="265"/>
      <c r="W676" s="271"/>
      <c r="X676" s="272"/>
      <c r="Y676" s="265"/>
      <c r="Z676" s="265"/>
      <c r="AA676" s="265"/>
      <c r="AB676" s="265"/>
      <c r="AC676" s="269"/>
      <c r="AD676" s="265"/>
      <c r="AE676" s="265"/>
      <c r="AF676" s="265"/>
      <c r="AG676" s="265"/>
      <c r="AH676" s="265"/>
      <c r="AI676" s="265"/>
      <c r="AJ676" s="265"/>
      <c r="AK676" s="265"/>
      <c r="AL676" s="265"/>
      <c r="AM676" s="265"/>
      <c r="AN676" s="265"/>
      <c r="AO676" s="265"/>
      <c r="AP676" s="265"/>
      <c r="AQ676" s="265"/>
      <c r="AR676" s="265"/>
      <c r="AS676" s="265"/>
      <c r="AT676" s="265"/>
      <c r="AU676" s="265"/>
      <c r="AV676" s="265"/>
      <c r="AW676" s="265"/>
      <c r="AX676" s="265"/>
      <c r="AY676" s="265"/>
      <c r="AZ676" s="265"/>
      <c r="BA676" s="265"/>
      <c r="BB676" s="265"/>
      <c r="BC676" s="265"/>
      <c r="BD676" s="265"/>
      <c r="BE676" s="265"/>
      <c r="BF676" s="265"/>
      <c r="BG676" s="265"/>
      <c r="BH676" s="265"/>
      <c r="BI676" s="265"/>
      <c r="BJ676" s="265"/>
      <c r="BK676" s="265"/>
      <c r="BL676" s="265"/>
      <c r="BM676" s="265"/>
      <c r="BN676" s="265"/>
      <c r="BO676" s="265"/>
      <c r="BP676" s="265"/>
      <c r="BQ676" s="265"/>
    </row>
    <row r="677" spans="1:69" ht="16.5">
      <c r="A677" s="18"/>
      <c r="B677" s="265"/>
      <c r="C677" s="265"/>
      <c r="D677" s="265"/>
      <c r="E677" s="266"/>
      <c r="F677" s="267"/>
      <c r="G677" s="267"/>
      <c r="H677" s="265"/>
      <c r="I677" s="265"/>
      <c r="J677" s="265"/>
      <c r="K677" s="265"/>
      <c r="L677" s="265"/>
      <c r="M677" s="267"/>
      <c r="N677" s="268"/>
      <c r="O677" s="268"/>
      <c r="P677" s="265"/>
      <c r="Q677" s="265"/>
      <c r="R677" s="269"/>
      <c r="S677" s="265"/>
      <c r="T677" s="269"/>
      <c r="U677" s="270"/>
      <c r="V677" s="265"/>
      <c r="W677" s="271"/>
      <c r="X677" s="272"/>
      <c r="Y677" s="265"/>
      <c r="Z677" s="265"/>
      <c r="AA677" s="265"/>
      <c r="AB677" s="265"/>
      <c r="AC677" s="269"/>
      <c r="AD677" s="265"/>
      <c r="AE677" s="265"/>
      <c r="AF677" s="265"/>
      <c r="AG677" s="265"/>
      <c r="AH677" s="265"/>
      <c r="AI677" s="265"/>
      <c r="AJ677" s="265"/>
      <c r="AK677" s="265"/>
      <c r="AL677" s="265"/>
      <c r="AM677" s="265"/>
      <c r="AN677" s="265"/>
      <c r="AO677" s="265"/>
      <c r="AP677" s="265"/>
      <c r="AQ677" s="265"/>
      <c r="AR677" s="265"/>
      <c r="AS677" s="265"/>
      <c r="AT677" s="265"/>
      <c r="AU677" s="265"/>
      <c r="AV677" s="265"/>
      <c r="AW677" s="265"/>
      <c r="AX677" s="265"/>
      <c r="AY677" s="265"/>
      <c r="AZ677" s="265"/>
      <c r="BA677" s="265"/>
      <c r="BB677" s="265"/>
      <c r="BC677" s="265"/>
      <c r="BD677" s="265"/>
      <c r="BE677" s="265"/>
      <c r="BF677" s="265"/>
      <c r="BG677" s="265"/>
      <c r="BH677" s="265"/>
      <c r="BI677" s="265"/>
      <c r="BJ677" s="265"/>
      <c r="BK677" s="265"/>
      <c r="BL677" s="265"/>
      <c r="BM677" s="265"/>
      <c r="BN677" s="265"/>
      <c r="BO677" s="265"/>
      <c r="BP677" s="265"/>
      <c r="BQ677" s="265"/>
    </row>
    <row r="678" spans="1:69" ht="16.5">
      <c r="A678" s="18"/>
      <c r="B678" s="265"/>
      <c r="C678" s="265"/>
      <c r="D678" s="265"/>
      <c r="E678" s="266"/>
      <c r="F678" s="267"/>
      <c r="G678" s="267"/>
      <c r="H678" s="265"/>
      <c r="I678" s="265"/>
      <c r="J678" s="265"/>
      <c r="K678" s="265"/>
      <c r="L678" s="265"/>
      <c r="M678" s="267"/>
      <c r="N678" s="268"/>
      <c r="O678" s="268"/>
      <c r="P678" s="265"/>
      <c r="Q678" s="265"/>
      <c r="R678" s="269"/>
      <c r="S678" s="265"/>
      <c r="T678" s="269"/>
      <c r="U678" s="270"/>
      <c r="V678" s="265"/>
      <c r="W678" s="271"/>
      <c r="X678" s="272"/>
      <c r="Y678" s="265"/>
      <c r="Z678" s="265"/>
      <c r="AA678" s="265"/>
      <c r="AB678" s="265"/>
      <c r="AC678" s="269"/>
      <c r="AD678" s="265"/>
      <c r="AE678" s="265"/>
      <c r="AF678" s="265"/>
      <c r="AG678" s="265"/>
      <c r="AH678" s="265"/>
      <c r="AI678" s="265"/>
      <c r="AJ678" s="265"/>
      <c r="AK678" s="265"/>
      <c r="AL678" s="265"/>
      <c r="AM678" s="265"/>
      <c r="AN678" s="265"/>
      <c r="AO678" s="265"/>
      <c r="AP678" s="265"/>
      <c r="AQ678" s="265"/>
      <c r="AR678" s="265"/>
      <c r="AS678" s="265"/>
      <c r="AT678" s="265"/>
      <c r="AU678" s="265"/>
      <c r="AV678" s="265"/>
      <c r="AW678" s="265"/>
      <c r="AX678" s="265"/>
      <c r="AY678" s="265"/>
      <c r="AZ678" s="265"/>
      <c r="BA678" s="265"/>
      <c r="BB678" s="265"/>
      <c r="BC678" s="265"/>
      <c r="BD678" s="265"/>
      <c r="BE678" s="265"/>
      <c r="BF678" s="265"/>
      <c r="BG678" s="265"/>
      <c r="BH678" s="265"/>
      <c r="BI678" s="265"/>
      <c r="BJ678" s="265"/>
      <c r="BK678" s="265"/>
      <c r="BL678" s="265"/>
      <c r="BM678" s="265"/>
      <c r="BN678" s="265"/>
      <c r="BO678" s="265"/>
      <c r="BP678" s="265"/>
      <c r="BQ678" s="265"/>
    </row>
    <row r="679" spans="1:69" ht="16.5">
      <c r="A679" s="18"/>
      <c r="B679" s="265"/>
      <c r="C679" s="265"/>
      <c r="D679" s="265"/>
      <c r="E679" s="266"/>
      <c r="F679" s="267"/>
      <c r="G679" s="267"/>
      <c r="H679" s="265"/>
      <c r="I679" s="265"/>
      <c r="J679" s="265"/>
      <c r="K679" s="265"/>
      <c r="L679" s="265"/>
      <c r="M679" s="267"/>
      <c r="N679" s="268"/>
      <c r="O679" s="268"/>
      <c r="P679" s="265"/>
      <c r="Q679" s="265"/>
      <c r="R679" s="269"/>
      <c r="S679" s="265"/>
      <c r="T679" s="269"/>
      <c r="U679" s="270"/>
      <c r="V679" s="265"/>
      <c r="W679" s="271"/>
      <c r="X679" s="272"/>
      <c r="Y679" s="265"/>
      <c r="Z679" s="265"/>
      <c r="AA679" s="265"/>
      <c r="AB679" s="265"/>
      <c r="AC679" s="269"/>
      <c r="AD679" s="265"/>
      <c r="AE679" s="265"/>
      <c r="AF679" s="265"/>
      <c r="AG679" s="265"/>
      <c r="AH679" s="265"/>
      <c r="AI679" s="265"/>
      <c r="AJ679" s="265"/>
      <c r="AK679" s="265"/>
      <c r="AL679" s="265"/>
      <c r="AM679" s="265"/>
      <c r="AN679" s="265"/>
      <c r="AO679" s="265"/>
      <c r="AP679" s="265"/>
      <c r="AQ679" s="265"/>
      <c r="AR679" s="265"/>
      <c r="AS679" s="265"/>
      <c r="AT679" s="265"/>
      <c r="AU679" s="265"/>
      <c r="AV679" s="265"/>
      <c r="AW679" s="265"/>
      <c r="AX679" s="265"/>
      <c r="AY679" s="265"/>
      <c r="AZ679" s="265"/>
      <c r="BA679" s="265"/>
      <c r="BB679" s="265"/>
      <c r="BC679" s="265"/>
      <c r="BD679" s="265"/>
      <c r="BE679" s="265"/>
      <c r="BF679" s="265"/>
      <c r="BG679" s="265"/>
      <c r="BH679" s="265"/>
      <c r="BI679" s="265"/>
      <c r="BJ679" s="265"/>
      <c r="BK679" s="265"/>
      <c r="BL679" s="265"/>
      <c r="BM679" s="265"/>
      <c r="BN679" s="265"/>
      <c r="BO679" s="265"/>
      <c r="BP679" s="265"/>
      <c r="BQ679" s="265"/>
    </row>
    <row r="680" spans="1:69" ht="16.5">
      <c r="A680" s="18"/>
      <c r="B680" s="265"/>
      <c r="C680" s="265"/>
      <c r="D680" s="265"/>
      <c r="E680" s="266"/>
      <c r="F680" s="267"/>
      <c r="G680" s="267"/>
      <c r="H680" s="265"/>
      <c r="I680" s="265"/>
      <c r="J680" s="265"/>
      <c r="K680" s="265"/>
      <c r="L680" s="265"/>
      <c r="M680" s="267"/>
      <c r="N680" s="268"/>
      <c r="O680" s="268"/>
      <c r="P680" s="265"/>
      <c r="Q680" s="265"/>
      <c r="R680" s="269"/>
      <c r="S680" s="265"/>
      <c r="T680" s="269"/>
      <c r="U680" s="270"/>
      <c r="V680" s="265"/>
      <c r="W680" s="271"/>
      <c r="X680" s="272"/>
      <c r="Y680" s="265"/>
      <c r="Z680" s="265"/>
      <c r="AA680" s="265"/>
      <c r="AB680" s="265"/>
      <c r="AC680" s="269"/>
      <c r="AD680" s="265"/>
      <c r="AE680" s="265"/>
      <c r="AF680" s="265"/>
      <c r="AG680" s="265"/>
      <c r="AH680" s="265"/>
      <c r="AI680" s="265"/>
      <c r="AJ680" s="265"/>
      <c r="AK680" s="265"/>
      <c r="AL680" s="265"/>
      <c r="AM680" s="265"/>
      <c r="AN680" s="265"/>
      <c r="AO680" s="265"/>
      <c r="AP680" s="265"/>
      <c r="AQ680" s="265"/>
      <c r="AR680" s="265"/>
      <c r="AS680" s="265"/>
      <c r="AT680" s="265"/>
      <c r="AU680" s="265"/>
      <c r="AV680" s="265"/>
      <c r="AW680" s="265"/>
      <c r="AX680" s="265"/>
      <c r="AY680" s="265"/>
      <c r="AZ680" s="265"/>
      <c r="BA680" s="265"/>
      <c r="BB680" s="265"/>
      <c r="BC680" s="265"/>
      <c r="BD680" s="265"/>
      <c r="BE680" s="265"/>
      <c r="BF680" s="265"/>
      <c r="BG680" s="265"/>
      <c r="BH680" s="265"/>
      <c r="BI680" s="265"/>
      <c r="BJ680" s="265"/>
      <c r="BK680" s="265"/>
      <c r="BL680" s="265"/>
      <c r="BM680" s="265"/>
      <c r="BN680" s="265"/>
      <c r="BO680" s="265"/>
      <c r="BP680" s="265"/>
      <c r="BQ680" s="265"/>
    </row>
    <row r="681" spans="1:69" ht="16.5">
      <c r="A681" s="18"/>
      <c r="B681" s="265"/>
      <c r="C681" s="265"/>
      <c r="D681" s="265"/>
      <c r="E681" s="266"/>
      <c r="F681" s="267"/>
      <c r="G681" s="267"/>
      <c r="H681" s="265"/>
      <c r="I681" s="265"/>
      <c r="J681" s="265"/>
      <c r="K681" s="265"/>
      <c r="L681" s="265"/>
      <c r="M681" s="267"/>
      <c r="N681" s="268"/>
      <c r="O681" s="268"/>
      <c r="P681" s="265"/>
      <c r="Q681" s="265"/>
      <c r="R681" s="269"/>
      <c r="S681" s="265"/>
      <c r="T681" s="269"/>
      <c r="U681" s="270"/>
      <c r="V681" s="265"/>
      <c r="W681" s="271"/>
      <c r="X681" s="272"/>
      <c r="Y681" s="265"/>
      <c r="Z681" s="265"/>
      <c r="AA681" s="265"/>
      <c r="AB681" s="265"/>
      <c r="AC681" s="269"/>
      <c r="AD681" s="265"/>
      <c r="AE681" s="265"/>
      <c r="AF681" s="265"/>
      <c r="AG681" s="265"/>
      <c r="AH681" s="265"/>
      <c r="AI681" s="265"/>
      <c r="AJ681" s="265"/>
      <c r="AK681" s="265"/>
      <c r="AL681" s="265"/>
      <c r="AM681" s="265"/>
      <c r="AN681" s="265"/>
      <c r="AO681" s="265"/>
      <c r="AP681" s="265"/>
      <c r="AQ681" s="265"/>
      <c r="AR681" s="265"/>
      <c r="AS681" s="265"/>
      <c r="AT681" s="265"/>
      <c r="AU681" s="265"/>
      <c r="AV681" s="265"/>
      <c r="AW681" s="265"/>
      <c r="AX681" s="265"/>
      <c r="AY681" s="265"/>
      <c r="AZ681" s="265"/>
      <c r="BA681" s="265"/>
      <c r="BB681" s="265"/>
      <c r="BC681" s="265"/>
      <c r="BD681" s="265"/>
      <c r="BE681" s="265"/>
      <c r="BF681" s="265"/>
      <c r="BG681" s="265"/>
      <c r="BH681" s="265"/>
      <c r="BI681" s="265"/>
      <c r="BJ681" s="265"/>
      <c r="BK681" s="265"/>
      <c r="BL681" s="265"/>
      <c r="BM681" s="265"/>
      <c r="BN681" s="265"/>
      <c r="BO681" s="265"/>
      <c r="BP681" s="265"/>
      <c r="BQ681" s="265"/>
    </row>
    <row r="682" spans="1:69" ht="16.5">
      <c r="A682" s="18"/>
      <c r="B682" s="265"/>
      <c r="C682" s="265"/>
      <c r="D682" s="265"/>
      <c r="E682" s="266"/>
      <c r="F682" s="267"/>
      <c r="G682" s="267"/>
      <c r="H682" s="265"/>
      <c r="I682" s="265"/>
      <c r="J682" s="265"/>
      <c r="K682" s="265"/>
      <c r="L682" s="265"/>
      <c r="M682" s="267"/>
      <c r="N682" s="268"/>
      <c r="O682" s="268"/>
      <c r="P682" s="265"/>
      <c r="Q682" s="265"/>
      <c r="R682" s="269"/>
      <c r="S682" s="265"/>
      <c r="T682" s="269"/>
      <c r="U682" s="270"/>
      <c r="V682" s="265"/>
      <c r="W682" s="271"/>
      <c r="X682" s="272"/>
      <c r="Y682" s="265"/>
      <c r="Z682" s="265"/>
      <c r="AA682" s="265"/>
      <c r="AB682" s="265"/>
      <c r="AC682" s="269"/>
      <c r="AD682" s="265"/>
      <c r="AE682" s="265"/>
      <c r="AF682" s="265"/>
      <c r="AG682" s="265"/>
      <c r="AH682" s="265"/>
      <c r="AI682" s="265"/>
      <c r="AJ682" s="265"/>
      <c r="AK682" s="265"/>
      <c r="AL682" s="265"/>
      <c r="AM682" s="265"/>
      <c r="AN682" s="265"/>
      <c r="AO682" s="265"/>
      <c r="AP682" s="265"/>
      <c r="AQ682" s="265"/>
      <c r="AR682" s="265"/>
      <c r="AS682" s="265"/>
      <c r="AT682" s="265"/>
      <c r="AU682" s="265"/>
      <c r="AV682" s="265"/>
      <c r="AW682" s="265"/>
      <c r="AX682" s="265"/>
      <c r="AY682" s="265"/>
      <c r="AZ682" s="265"/>
      <c r="BA682" s="265"/>
      <c r="BB682" s="265"/>
      <c r="BC682" s="265"/>
      <c r="BD682" s="265"/>
      <c r="BE682" s="265"/>
      <c r="BF682" s="265"/>
      <c r="BG682" s="265"/>
      <c r="BH682" s="265"/>
      <c r="BI682" s="265"/>
      <c r="BJ682" s="265"/>
      <c r="BK682" s="265"/>
      <c r="BL682" s="265"/>
      <c r="BM682" s="265"/>
      <c r="BN682" s="265"/>
      <c r="BO682" s="265"/>
      <c r="BP682" s="265"/>
      <c r="BQ682" s="265"/>
    </row>
    <row r="683" spans="1:69" ht="16.5">
      <c r="A683" s="18"/>
      <c r="B683" s="265"/>
      <c r="C683" s="265"/>
      <c r="D683" s="265"/>
      <c r="E683" s="266"/>
      <c r="F683" s="267"/>
      <c r="G683" s="267"/>
      <c r="H683" s="265"/>
      <c r="I683" s="265"/>
      <c r="J683" s="265"/>
      <c r="K683" s="265"/>
      <c r="L683" s="265"/>
      <c r="M683" s="267"/>
      <c r="N683" s="268"/>
      <c r="O683" s="268"/>
      <c r="P683" s="265"/>
      <c r="Q683" s="265"/>
      <c r="R683" s="269"/>
      <c r="S683" s="265"/>
      <c r="T683" s="269"/>
      <c r="U683" s="270"/>
      <c r="V683" s="265"/>
      <c r="W683" s="271"/>
      <c r="X683" s="272"/>
      <c r="Y683" s="265"/>
      <c r="Z683" s="265"/>
      <c r="AA683" s="265"/>
      <c r="AB683" s="265"/>
      <c r="AC683" s="269"/>
      <c r="AD683" s="265"/>
      <c r="AE683" s="265"/>
      <c r="AF683" s="265"/>
      <c r="AG683" s="265"/>
      <c r="AH683" s="265"/>
      <c r="AI683" s="265"/>
      <c r="AJ683" s="265"/>
      <c r="AK683" s="265"/>
      <c r="AL683" s="265"/>
      <c r="AM683" s="265"/>
      <c r="AN683" s="265"/>
      <c r="AO683" s="265"/>
      <c r="AP683" s="265"/>
      <c r="AQ683" s="265"/>
      <c r="AR683" s="265"/>
      <c r="AS683" s="265"/>
      <c r="AT683" s="265"/>
      <c r="AU683" s="265"/>
      <c r="AV683" s="265"/>
      <c r="AW683" s="265"/>
      <c r="AX683" s="265"/>
      <c r="AY683" s="265"/>
      <c r="AZ683" s="265"/>
      <c r="BA683" s="265"/>
      <c r="BB683" s="265"/>
      <c r="BC683" s="265"/>
      <c r="BD683" s="265"/>
      <c r="BE683" s="265"/>
      <c r="BF683" s="265"/>
      <c r="BG683" s="265"/>
      <c r="BH683" s="265"/>
      <c r="BI683" s="265"/>
      <c r="BJ683" s="265"/>
      <c r="BK683" s="265"/>
      <c r="BL683" s="265"/>
      <c r="BM683" s="265"/>
      <c r="BN683" s="265"/>
      <c r="BO683" s="265"/>
      <c r="BP683" s="265"/>
      <c r="BQ683" s="265"/>
    </row>
    <row r="684" spans="1:69" ht="16.5">
      <c r="A684" s="18"/>
      <c r="B684" s="265"/>
      <c r="C684" s="265"/>
      <c r="D684" s="265"/>
      <c r="E684" s="266"/>
      <c r="F684" s="267"/>
      <c r="G684" s="267"/>
      <c r="H684" s="265"/>
      <c r="I684" s="265"/>
      <c r="J684" s="265"/>
      <c r="K684" s="265"/>
      <c r="L684" s="265"/>
      <c r="M684" s="267"/>
      <c r="N684" s="268"/>
      <c r="O684" s="268"/>
      <c r="P684" s="265"/>
      <c r="Q684" s="265"/>
      <c r="R684" s="269"/>
      <c r="S684" s="265"/>
      <c r="T684" s="269"/>
      <c r="U684" s="270"/>
      <c r="V684" s="265"/>
      <c r="W684" s="271"/>
      <c r="X684" s="272"/>
      <c r="Y684" s="265"/>
      <c r="Z684" s="265"/>
      <c r="AA684" s="265"/>
      <c r="AB684" s="265"/>
      <c r="AC684" s="269"/>
      <c r="AD684" s="265"/>
      <c r="AE684" s="265"/>
      <c r="AF684" s="265"/>
      <c r="AG684" s="265"/>
      <c r="AH684" s="265"/>
      <c r="AI684" s="265"/>
      <c r="AJ684" s="265"/>
      <c r="AK684" s="265"/>
      <c r="AL684" s="265"/>
      <c r="AM684" s="265"/>
      <c r="AN684" s="265"/>
      <c r="AO684" s="265"/>
      <c r="AP684" s="265"/>
      <c r="AQ684" s="265"/>
      <c r="AR684" s="265"/>
      <c r="AS684" s="265"/>
      <c r="AT684" s="265"/>
      <c r="AU684" s="265"/>
      <c r="AV684" s="265"/>
      <c r="AW684" s="265"/>
      <c r="AX684" s="265"/>
      <c r="AY684" s="265"/>
      <c r="AZ684" s="265"/>
      <c r="BA684" s="265"/>
      <c r="BB684" s="265"/>
      <c r="BC684" s="265"/>
      <c r="BD684" s="265"/>
      <c r="BE684" s="265"/>
      <c r="BF684" s="265"/>
      <c r="BG684" s="265"/>
      <c r="BH684" s="265"/>
      <c r="BI684" s="265"/>
      <c r="BJ684" s="265"/>
      <c r="BK684" s="265"/>
      <c r="BL684" s="265"/>
      <c r="BM684" s="265"/>
      <c r="BN684" s="265"/>
      <c r="BO684" s="265"/>
      <c r="BP684" s="265"/>
      <c r="BQ684" s="265"/>
    </row>
    <row r="685" spans="1:69" ht="16.5">
      <c r="A685" s="18"/>
      <c r="B685" s="265"/>
      <c r="C685" s="265"/>
      <c r="D685" s="265"/>
      <c r="E685" s="266"/>
      <c r="F685" s="267"/>
      <c r="G685" s="267"/>
      <c r="H685" s="265"/>
      <c r="I685" s="265"/>
      <c r="J685" s="265"/>
      <c r="K685" s="265"/>
      <c r="L685" s="265"/>
      <c r="M685" s="267"/>
      <c r="N685" s="268"/>
      <c r="O685" s="268"/>
      <c r="P685" s="265"/>
      <c r="Q685" s="265"/>
      <c r="R685" s="269"/>
      <c r="S685" s="265"/>
      <c r="T685" s="269"/>
      <c r="U685" s="270"/>
      <c r="V685" s="265"/>
      <c r="W685" s="271"/>
      <c r="X685" s="272"/>
      <c r="Y685" s="265"/>
      <c r="Z685" s="265"/>
      <c r="AA685" s="265"/>
      <c r="AB685" s="265"/>
      <c r="AC685" s="269"/>
      <c r="AD685" s="265"/>
      <c r="AE685" s="265"/>
      <c r="AF685" s="265"/>
      <c r="AG685" s="265"/>
      <c r="AH685" s="265"/>
      <c r="AI685" s="265"/>
      <c r="AJ685" s="265"/>
      <c r="AK685" s="265"/>
      <c r="AL685" s="265"/>
      <c r="AM685" s="265"/>
      <c r="AN685" s="265"/>
      <c r="AO685" s="265"/>
      <c r="AP685" s="265"/>
      <c r="AQ685" s="265"/>
      <c r="AR685" s="265"/>
      <c r="AS685" s="265"/>
      <c r="AT685" s="265"/>
      <c r="AU685" s="265"/>
      <c r="AV685" s="265"/>
      <c r="AW685" s="265"/>
      <c r="AX685" s="265"/>
      <c r="AY685" s="265"/>
      <c r="AZ685" s="265"/>
      <c r="BA685" s="265"/>
      <c r="BB685" s="265"/>
      <c r="BC685" s="265"/>
      <c r="BD685" s="265"/>
      <c r="BE685" s="265"/>
      <c r="BF685" s="265"/>
      <c r="BG685" s="265"/>
      <c r="BH685" s="265"/>
      <c r="BI685" s="265"/>
      <c r="BJ685" s="265"/>
      <c r="BK685" s="265"/>
      <c r="BL685" s="265"/>
      <c r="BM685" s="265"/>
      <c r="BN685" s="265"/>
      <c r="BO685" s="265"/>
      <c r="BP685" s="265"/>
      <c r="BQ685" s="265"/>
    </row>
    <row r="686" spans="1:69" ht="16.5">
      <c r="A686" s="18"/>
      <c r="B686" s="265"/>
      <c r="C686" s="265"/>
      <c r="D686" s="265"/>
      <c r="E686" s="266"/>
      <c r="F686" s="267"/>
      <c r="G686" s="267"/>
      <c r="H686" s="265"/>
      <c r="I686" s="265"/>
      <c r="J686" s="265"/>
      <c r="K686" s="265"/>
      <c r="L686" s="265"/>
      <c r="M686" s="267"/>
      <c r="N686" s="268"/>
      <c r="O686" s="268"/>
      <c r="P686" s="265"/>
      <c r="Q686" s="265"/>
      <c r="R686" s="269"/>
      <c r="S686" s="265"/>
      <c r="T686" s="269"/>
      <c r="U686" s="270"/>
      <c r="V686" s="265"/>
      <c r="W686" s="271"/>
      <c r="X686" s="272"/>
      <c r="Y686" s="265"/>
      <c r="Z686" s="265"/>
      <c r="AA686" s="265"/>
      <c r="AB686" s="265"/>
      <c r="AC686" s="269"/>
      <c r="AD686" s="265"/>
      <c r="AE686" s="265"/>
      <c r="AF686" s="265"/>
      <c r="AG686" s="265"/>
      <c r="AH686" s="265"/>
      <c r="AI686" s="265"/>
      <c r="AJ686" s="265"/>
      <c r="AK686" s="265"/>
      <c r="AL686" s="265"/>
      <c r="AM686" s="265"/>
      <c r="AN686" s="265"/>
      <c r="AO686" s="265"/>
      <c r="AP686" s="265"/>
      <c r="AQ686" s="265"/>
      <c r="AR686" s="265"/>
      <c r="AS686" s="265"/>
      <c r="AT686" s="265"/>
      <c r="AU686" s="265"/>
      <c r="AV686" s="265"/>
      <c r="AW686" s="265"/>
      <c r="AX686" s="265"/>
      <c r="AY686" s="265"/>
      <c r="AZ686" s="265"/>
      <c r="BA686" s="265"/>
      <c r="BB686" s="265"/>
      <c r="BC686" s="265"/>
      <c r="BD686" s="265"/>
      <c r="BE686" s="265"/>
      <c r="BF686" s="265"/>
      <c r="BG686" s="265"/>
      <c r="BH686" s="265"/>
      <c r="BI686" s="265"/>
      <c r="BJ686" s="265"/>
      <c r="BK686" s="265"/>
      <c r="BL686" s="265"/>
      <c r="BM686" s="265"/>
      <c r="BN686" s="265"/>
      <c r="BO686" s="265"/>
      <c r="BP686" s="265"/>
      <c r="BQ686" s="265"/>
    </row>
    <row r="687" spans="1:69" ht="16.5">
      <c r="A687" s="18"/>
      <c r="B687" s="265"/>
      <c r="C687" s="265"/>
      <c r="D687" s="265"/>
      <c r="E687" s="266"/>
      <c r="F687" s="267"/>
      <c r="G687" s="267"/>
      <c r="H687" s="265"/>
      <c r="I687" s="265"/>
      <c r="J687" s="265"/>
      <c r="K687" s="265"/>
      <c r="L687" s="265"/>
      <c r="M687" s="267"/>
      <c r="N687" s="268"/>
      <c r="O687" s="268"/>
      <c r="P687" s="265"/>
      <c r="Q687" s="265"/>
      <c r="R687" s="269"/>
      <c r="S687" s="265"/>
      <c r="T687" s="269"/>
      <c r="U687" s="270"/>
      <c r="V687" s="265"/>
      <c r="W687" s="271"/>
      <c r="X687" s="272"/>
      <c r="Y687" s="265"/>
      <c r="Z687" s="265"/>
      <c r="AA687" s="265"/>
      <c r="AB687" s="265"/>
      <c r="AC687" s="269"/>
      <c r="AD687" s="265"/>
      <c r="AE687" s="265"/>
      <c r="AF687" s="265"/>
      <c r="AG687" s="265"/>
      <c r="AH687" s="265"/>
      <c r="AI687" s="265"/>
      <c r="AJ687" s="265"/>
      <c r="AK687" s="265"/>
      <c r="AL687" s="265"/>
      <c r="AM687" s="265"/>
      <c r="AN687" s="265"/>
      <c r="AO687" s="265"/>
      <c r="AP687" s="265"/>
      <c r="AQ687" s="265"/>
      <c r="AR687" s="265"/>
      <c r="AS687" s="265"/>
      <c r="AT687" s="265"/>
      <c r="AU687" s="265"/>
      <c r="AV687" s="265"/>
      <c r="AW687" s="265"/>
      <c r="AX687" s="265"/>
      <c r="AY687" s="265"/>
      <c r="AZ687" s="265"/>
      <c r="BA687" s="265"/>
      <c r="BB687" s="265"/>
      <c r="BC687" s="265"/>
      <c r="BD687" s="265"/>
      <c r="BE687" s="265"/>
      <c r="BF687" s="265"/>
      <c r="BG687" s="265"/>
      <c r="BH687" s="265"/>
      <c r="BI687" s="265"/>
      <c r="BJ687" s="265"/>
      <c r="BK687" s="265"/>
      <c r="BL687" s="265"/>
      <c r="BM687" s="265"/>
      <c r="BN687" s="265"/>
      <c r="BO687" s="265"/>
      <c r="BP687" s="265"/>
      <c r="BQ687" s="265"/>
    </row>
    <row r="688" spans="1:69" ht="16.5">
      <c r="A688" s="18"/>
      <c r="B688" s="265"/>
      <c r="C688" s="265"/>
      <c r="D688" s="265"/>
      <c r="E688" s="266"/>
      <c r="F688" s="267"/>
      <c r="G688" s="267"/>
      <c r="H688" s="265"/>
      <c r="I688" s="265"/>
      <c r="J688" s="265"/>
      <c r="K688" s="265"/>
      <c r="L688" s="265"/>
      <c r="M688" s="267"/>
      <c r="N688" s="268"/>
      <c r="O688" s="268"/>
      <c r="P688" s="265"/>
      <c r="Q688" s="265"/>
      <c r="R688" s="269"/>
      <c r="S688" s="265"/>
      <c r="T688" s="269"/>
      <c r="U688" s="270"/>
      <c r="V688" s="265"/>
      <c r="W688" s="271"/>
      <c r="X688" s="272"/>
      <c r="Y688" s="265"/>
      <c r="Z688" s="265"/>
      <c r="AA688" s="265"/>
      <c r="AB688" s="265"/>
      <c r="AC688" s="269"/>
      <c r="AD688" s="265"/>
      <c r="AE688" s="265"/>
      <c r="AF688" s="265"/>
      <c r="AG688" s="265"/>
      <c r="AH688" s="265"/>
      <c r="AI688" s="265"/>
      <c r="AJ688" s="265"/>
      <c r="AK688" s="265"/>
      <c r="AL688" s="265"/>
      <c r="AM688" s="265"/>
      <c r="AN688" s="265"/>
      <c r="AO688" s="265"/>
      <c r="AP688" s="265"/>
      <c r="AQ688" s="265"/>
      <c r="AR688" s="265"/>
      <c r="AS688" s="265"/>
      <c r="AT688" s="265"/>
      <c r="AU688" s="265"/>
      <c r="AV688" s="265"/>
      <c r="AW688" s="265"/>
      <c r="AX688" s="265"/>
      <c r="AY688" s="265"/>
      <c r="AZ688" s="265"/>
      <c r="BA688" s="265"/>
      <c r="BB688" s="265"/>
      <c r="BC688" s="265"/>
      <c r="BD688" s="265"/>
      <c r="BE688" s="265"/>
      <c r="BF688" s="265"/>
      <c r="BG688" s="265"/>
      <c r="BH688" s="265"/>
      <c r="BI688" s="265"/>
      <c r="BJ688" s="265"/>
      <c r="BK688" s="265"/>
      <c r="BL688" s="265"/>
      <c r="BM688" s="265"/>
      <c r="BN688" s="265"/>
      <c r="BO688" s="265"/>
      <c r="BP688" s="265"/>
      <c r="BQ688" s="265"/>
    </row>
    <row r="689" spans="1:69" ht="16.5">
      <c r="A689" s="18"/>
      <c r="B689" s="265"/>
      <c r="C689" s="265"/>
      <c r="D689" s="265"/>
      <c r="E689" s="266"/>
      <c r="F689" s="267"/>
      <c r="G689" s="267"/>
      <c r="H689" s="265"/>
      <c r="I689" s="265"/>
      <c r="J689" s="265"/>
      <c r="K689" s="265"/>
      <c r="L689" s="265"/>
      <c r="M689" s="267"/>
      <c r="N689" s="268"/>
      <c r="O689" s="268"/>
      <c r="P689" s="265"/>
      <c r="Q689" s="265"/>
      <c r="R689" s="269"/>
      <c r="S689" s="265"/>
      <c r="T689" s="269"/>
      <c r="U689" s="270"/>
      <c r="V689" s="265"/>
      <c r="W689" s="271"/>
      <c r="X689" s="272"/>
      <c r="Y689" s="265"/>
      <c r="Z689" s="265"/>
      <c r="AA689" s="265"/>
      <c r="AB689" s="265"/>
      <c r="AC689" s="269"/>
      <c r="AD689" s="265"/>
      <c r="AE689" s="265"/>
      <c r="AF689" s="265"/>
      <c r="AG689" s="265"/>
      <c r="AH689" s="265"/>
      <c r="AI689" s="265"/>
      <c r="AJ689" s="265"/>
      <c r="AK689" s="265"/>
      <c r="AL689" s="265"/>
      <c r="AM689" s="265"/>
      <c r="AN689" s="265"/>
      <c r="AO689" s="265"/>
      <c r="AP689" s="265"/>
      <c r="AQ689" s="265"/>
      <c r="AR689" s="265"/>
      <c r="AS689" s="265"/>
      <c r="AT689" s="265"/>
      <c r="AU689" s="265"/>
      <c r="AV689" s="265"/>
      <c r="AW689" s="265"/>
      <c r="AX689" s="265"/>
      <c r="AY689" s="265"/>
      <c r="AZ689" s="265"/>
      <c r="BA689" s="265"/>
      <c r="BB689" s="265"/>
      <c r="BC689" s="265"/>
      <c r="BD689" s="265"/>
      <c r="BE689" s="265"/>
      <c r="BF689" s="265"/>
      <c r="BG689" s="265"/>
      <c r="BH689" s="265"/>
      <c r="BI689" s="265"/>
      <c r="BJ689" s="265"/>
      <c r="BK689" s="265"/>
      <c r="BL689" s="265"/>
      <c r="BM689" s="265"/>
      <c r="BN689" s="265"/>
      <c r="BO689" s="265"/>
      <c r="BP689" s="265"/>
      <c r="BQ689" s="265"/>
    </row>
    <row r="690" spans="1:69" ht="16.5">
      <c r="A690" s="18"/>
      <c r="B690" s="265"/>
      <c r="C690" s="265"/>
      <c r="D690" s="265"/>
      <c r="E690" s="266"/>
      <c r="F690" s="267"/>
      <c r="G690" s="267"/>
      <c r="H690" s="265"/>
      <c r="I690" s="265"/>
      <c r="J690" s="265"/>
      <c r="K690" s="265"/>
      <c r="L690" s="265"/>
      <c r="M690" s="267"/>
      <c r="N690" s="268"/>
      <c r="O690" s="268"/>
      <c r="P690" s="265"/>
      <c r="Q690" s="265"/>
      <c r="R690" s="269"/>
      <c r="S690" s="265"/>
      <c r="T690" s="269"/>
      <c r="U690" s="270"/>
      <c r="V690" s="265"/>
      <c r="W690" s="271"/>
      <c r="X690" s="272"/>
      <c r="Y690" s="265"/>
      <c r="Z690" s="265"/>
      <c r="AA690" s="265"/>
      <c r="AB690" s="265"/>
      <c r="AC690" s="269"/>
      <c r="AD690" s="265"/>
      <c r="AE690" s="265"/>
      <c r="AF690" s="265"/>
      <c r="AG690" s="265"/>
      <c r="AH690" s="265"/>
      <c r="AI690" s="265"/>
      <c r="AJ690" s="265"/>
      <c r="AK690" s="265"/>
      <c r="AL690" s="265"/>
      <c r="AM690" s="265"/>
      <c r="AN690" s="265"/>
      <c r="AO690" s="265"/>
      <c r="AP690" s="265"/>
      <c r="AQ690" s="265"/>
      <c r="AR690" s="265"/>
      <c r="AS690" s="265"/>
      <c r="AT690" s="265"/>
      <c r="AU690" s="265"/>
      <c r="AV690" s="265"/>
      <c r="AW690" s="265"/>
      <c r="AX690" s="265"/>
      <c r="AY690" s="265"/>
      <c r="AZ690" s="265"/>
      <c r="BA690" s="265"/>
      <c r="BB690" s="265"/>
      <c r="BC690" s="265"/>
      <c r="BD690" s="265"/>
      <c r="BE690" s="265"/>
      <c r="BF690" s="265"/>
      <c r="BG690" s="265"/>
      <c r="BH690" s="265"/>
      <c r="BI690" s="265"/>
      <c r="BJ690" s="265"/>
      <c r="BK690" s="265"/>
      <c r="BL690" s="265"/>
      <c r="BM690" s="265"/>
      <c r="BN690" s="265"/>
      <c r="BO690" s="265"/>
      <c r="BP690" s="265"/>
      <c r="BQ690" s="265"/>
    </row>
    <row r="691" spans="1:69" ht="16.5">
      <c r="A691" s="18"/>
      <c r="B691" s="265"/>
      <c r="C691" s="265"/>
      <c r="D691" s="265"/>
      <c r="E691" s="266"/>
      <c r="F691" s="267"/>
      <c r="G691" s="267"/>
      <c r="H691" s="265"/>
      <c r="I691" s="265"/>
      <c r="J691" s="265"/>
      <c r="K691" s="265"/>
      <c r="L691" s="265"/>
      <c r="M691" s="267"/>
      <c r="N691" s="268"/>
      <c r="O691" s="268"/>
      <c r="P691" s="265"/>
      <c r="Q691" s="265"/>
      <c r="R691" s="269"/>
      <c r="S691" s="265"/>
      <c r="T691" s="269"/>
      <c r="U691" s="270"/>
      <c r="V691" s="265"/>
      <c r="W691" s="271"/>
      <c r="X691" s="272"/>
      <c r="Y691" s="265"/>
      <c r="Z691" s="265"/>
      <c r="AA691" s="265"/>
      <c r="AB691" s="265"/>
      <c r="AC691" s="269"/>
      <c r="AD691" s="265"/>
      <c r="AE691" s="265"/>
      <c r="AF691" s="265"/>
      <c r="AG691" s="265"/>
      <c r="AH691" s="265"/>
      <c r="AI691" s="265"/>
      <c r="AJ691" s="265"/>
      <c r="AK691" s="265"/>
      <c r="AL691" s="265"/>
      <c r="AM691" s="265"/>
      <c r="AN691" s="265"/>
      <c r="AO691" s="265"/>
      <c r="AP691" s="265"/>
      <c r="AQ691" s="265"/>
      <c r="AR691" s="265"/>
      <c r="AS691" s="265"/>
      <c r="AT691" s="265"/>
      <c r="AU691" s="265"/>
      <c r="AV691" s="265"/>
      <c r="AW691" s="265"/>
      <c r="AX691" s="265"/>
      <c r="AY691" s="265"/>
      <c r="AZ691" s="265"/>
      <c r="BA691" s="265"/>
      <c r="BB691" s="265"/>
      <c r="BC691" s="265"/>
      <c r="BD691" s="265"/>
      <c r="BE691" s="265"/>
      <c r="BF691" s="265"/>
      <c r="BG691" s="265"/>
      <c r="BH691" s="265"/>
      <c r="BI691" s="265"/>
      <c r="BJ691" s="265"/>
      <c r="BK691" s="265"/>
      <c r="BL691" s="265"/>
      <c r="BM691" s="265"/>
      <c r="BN691" s="265"/>
      <c r="BO691" s="265"/>
      <c r="BP691" s="265"/>
      <c r="BQ691" s="265"/>
    </row>
    <row r="692" spans="1:69" ht="16.5">
      <c r="A692" s="18"/>
      <c r="B692" s="265"/>
      <c r="C692" s="265"/>
      <c r="D692" s="265"/>
      <c r="E692" s="266"/>
      <c r="F692" s="267"/>
      <c r="G692" s="267"/>
      <c r="H692" s="265"/>
      <c r="I692" s="265"/>
      <c r="J692" s="265"/>
      <c r="K692" s="265"/>
      <c r="L692" s="265"/>
      <c r="M692" s="267"/>
      <c r="N692" s="268"/>
      <c r="O692" s="268"/>
      <c r="P692" s="265"/>
      <c r="Q692" s="265"/>
      <c r="R692" s="269"/>
      <c r="S692" s="265"/>
      <c r="T692" s="269"/>
      <c r="U692" s="270"/>
      <c r="V692" s="265"/>
      <c r="W692" s="271"/>
      <c r="X692" s="272"/>
      <c r="Y692" s="265"/>
      <c r="Z692" s="265"/>
      <c r="AA692" s="265"/>
      <c r="AB692" s="265"/>
      <c r="AC692" s="269"/>
      <c r="AD692" s="265"/>
      <c r="AE692" s="265"/>
      <c r="AF692" s="265"/>
      <c r="AG692" s="265"/>
      <c r="AH692" s="265"/>
      <c r="AI692" s="265"/>
      <c r="AJ692" s="265"/>
      <c r="AK692" s="265"/>
      <c r="AL692" s="265"/>
      <c r="AM692" s="265"/>
      <c r="AN692" s="265"/>
      <c r="AO692" s="265"/>
      <c r="AP692" s="265"/>
      <c r="AQ692" s="265"/>
      <c r="AR692" s="265"/>
      <c r="AS692" s="265"/>
      <c r="AT692" s="265"/>
      <c r="AU692" s="265"/>
      <c r="AV692" s="265"/>
      <c r="AW692" s="265"/>
      <c r="AX692" s="265"/>
      <c r="AY692" s="265"/>
      <c r="AZ692" s="265"/>
      <c r="BA692" s="265"/>
      <c r="BB692" s="265"/>
      <c r="BC692" s="265"/>
      <c r="BD692" s="265"/>
      <c r="BE692" s="265"/>
      <c r="BF692" s="265"/>
      <c r="BG692" s="265"/>
      <c r="BH692" s="265"/>
      <c r="BI692" s="265"/>
      <c r="BJ692" s="265"/>
      <c r="BK692" s="265"/>
      <c r="BL692" s="265"/>
      <c r="BM692" s="265"/>
      <c r="BN692" s="265"/>
      <c r="BO692" s="265"/>
      <c r="BP692" s="265"/>
      <c r="BQ692" s="265"/>
    </row>
    <row r="693" spans="1:69" ht="16.5">
      <c r="A693" s="18"/>
      <c r="B693" s="265"/>
      <c r="C693" s="265"/>
      <c r="D693" s="265"/>
      <c r="E693" s="266"/>
      <c r="F693" s="267"/>
      <c r="G693" s="267"/>
      <c r="H693" s="265"/>
      <c r="I693" s="265"/>
      <c r="J693" s="265"/>
      <c r="K693" s="265"/>
      <c r="L693" s="265"/>
      <c r="M693" s="267"/>
      <c r="N693" s="268"/>
      <c r="O693" s="268"/>
      <c r="P693" s="265"/>
      <c r="Q693" s="265"/>
      <c r="R693" s="269"/>
      <c r="S693" s="265"/>
      <c r="T693" s="269"/>
      <c r="U693" s="270"/>
      <c r="V693" s="265"/>
      <c r="W693" s="271"/>
      <c r="X693" s="272"/>
      <c r="Y693" s="265"/>
      <c r="Z693" s="265"/>
      <c r="AA693" s="265"/>
      <c r="AB693" s="265"/>
      <c r="AC693" s="269"/>
      <c r="AD693" s="265"/>
      <c r="AE693" s="265"/>
      <c r="AF693" s="265"/>
      <c r="AG693" s="265"/>
      <c r="AH693" s="265"/>
      <c r="AI693" s="265"/>
      <c r="AJ693" s="265"/>
      <c r="AK693" s="265"/>
      <c r="AL693" s="265"/>
      <c r="AM693" s="265"/>
      <c r="AN693" s="265"/>
      <c r="AO693" s="265"/>
      <c r="AP693" s="265"/>
      <c r="AQ693" s="265"/>
      <c r="AR693" s="265"/>
      <c r="AS693" s="265"/>
      <c r="AT693" s="265"/>
      <c r="AU693" s="265"/>
      <c r="AV693" s="265"/>
      <c r="AW693" s="265"/>
      <c r="AX693" s="265"/>
      <c r="AY693" s="265"/>
      <c r="AZ693" s="265"/>
      <c r="BA693" s="265"/>
      <c r="BB693" s="265"/>
      <c r="BC693" s="265"/>
      <c r="BD693" s="265"/>
      <c r="BE693" s="265"/>
      <c r="BF693" s="265"/>
      <c r="BG693" s="265"/>
      <c r="BH693" s="265"/>
      <c r="BI693" s="265"/>
      <c r="BJ693" s="265"/>
      <c r="BK693" s="265"/>
      <c r="BL693" s="265"/>
      <c r="BM693" s="265"/>
      <c r="BN693" s="265"/>
      <c r="BO693" s="265"/>
      <c r="BP693" s="265"/>
      <c r="BQ693" s="265"/>
    </row>
    <row r="694" spans="1:69" ht="16.5">
      <c r="A694" s="18"/>
      <c r="B694" s="265"/>
      <c r="C694" s="265"/>
      <c r="D694" s="265"/>
      <c r="E694" s="266"/>
      <c r="F694" s="267"/>
      <c r="G694" s="267"/>
      <c r="H694" s="265"/>
      <c r="I694" s="265"/>
      <c r="J694" s="265"/>
      <c r="K694" s="265"/>
      <c r="L694" s="265"/>
      <c r="M694" s="267"/>
      <c r="N694" s="268"/>
      <c r="O694" s="268"/>
      <c r="P694" s="265"/>
      <c r="Q694" s="265"/>
      <c r="R694" s="269"/>
      <c r="S694" s="265"/>
      <c r="T694" s="269"/>
      <c r="U694" s="270"/>
      <c r="V694" s="265"/>
      <c r="W694" s="271"/>
      <c r="X694" s="272"/>
      <c r="Y694" s="265"/>
      <c r="Z694" s="265"/>
      <c r="AA694" s="265"/>
      <c r="AB694" s="265"/>
      <c r="AC694" s="269"/>
      <c r="AD694" s="265"/>
      <c r="AE694" s="265"/>
      <c r="AF694" s="265"/>
      <c r="AG694" s="265"/>
      <c r="AH694" s="265"/>
      <c r="AI694" s="265"/>
      <c r="AJ694" s="265"/>
      <c r="AK694" s="265"/>
      <c r="AL694" s="265"/>
      <c r="AM694" s="265"/>
      <c r="AN694" s="265"/>
      <c r="AO694" s="265"/>
      <c r="AP694" s="265"/>
      <c r="AQ694" s="265"/>
      <c r="AR694" s="265"/>
      <c r="AS694" s="265"/>
      <c r="AT694" s="265"/>
      <c r="AU694" s="265"/>
      <c r="AV694" s="265"/>
      <c r="AW694" s="265"/>
      <c r="AX694" s="265"/>
      <c r="AY694" s="265"/>
      <c r="AZ694" s="265"/>
      <c r="BA694" s="265"/>
      <c r="BB694" s="265"/>
      <c r="BC694" s="265"/>
      <c r="BD694" s="265"/>
      <c r="BE694" s="265"/>
      <c r="BF694" s="265"/>
      <c r="BG694" s="265"/>
      <c r="BH694" s="265"/>
      <c r="BI694" s="265"/>
      <c r="BJ694" s="265"/>
      <c r="BK694" s="265"/>
      <c r="BL694" s="265"/>
      <c r="BM694" s="265"/>
      <c r="BN694" s="265"/>
      <c r="BO694" s="265"/>
      <c r="BP694" s="265"/>
      <c r="BQ694" s="265"/>
    </row>
    <row r="695" spans="1:69" ht="16.5">
      <c r="A695" s="18"/>
      <c r="B695" s="265"/>
      <c r="C695" s="265"/>
      <c r="D695" s="265"/>
      <c r="E695" s="266"/>
      <c r="F695" s="267"/>
      <c r="G695" s="267"/>
      <c r="H695" s="265"/>
      <c r="I695" s="265"/>
      <c r="J695" s="265"/>
      <c r="K695" s="265"/>
      <c r="L695" s="265"/>
      <c r="M695" s="267"/>
      <c r="N695" s="268"/>
      <c r="O695" s="268"/>
      <c r="P695" s="265"/>
      <c r="Q695" s="265"/>
      <c r="R695" s="269"/>
      <c r="S695" s="265"/>
      <c r="T695" s="269"/>
      <c r="U695" s="270"/>
      <c r="V695" s="265"/>
      <c r="W695" s="271"/>
      <c r="X695" s="272"/>
      <c r="Y695" s="265"/>
      <c r="Z695" s="265"/>
      <c r="AA695" s="265"/>
      <c r="AB695" s="265"/>
      <c r="AC695" s="269"/>
      <c r="AD695" s="265"/>
      <c r="AE695" s="265"/>
      <c r="AF695" s="265"/>
      <c r="AG695" s="265"/>
      <c r="AH695" s="265"/>
      <c r="AI695" s="265"/>
      <c r="AJ695" s="265"/>
      <c r="AK695" s="265"/>
      <c r="AL695" s="265"/>
      <c r="AM695" s="265"/>
      <c r="AN695" s="265"/>
      <c r="AO695" s="265"/>
      <c r="AP695" s="265"/>
      <c r="AQ695" s="265"/>
      <c r="AR695" s="265"/>
      <c r="AS695" s="265"/>
      <c r="AT695" s="265"/>
      <c r="AU695" s="265"/>
      <c r="AV695" s="265"/>
      <c r="AW695" s="265"/>
      <c r="AX695" s="265"/>
      <c r="AY695" s="265"/>
      <c r="AZ695" s="265"/>
      <c r="BA695" s="265"/>
      <c r="BB695" s="265"/>
      <c r="BC695" s="265"/>
      <c r="BD695" s="265"/>
      <c r="BE695" s="265"/>
      <c r="BF695" s="265"/>
      <c r="BG695" s="265"/>
      <c r="BH695" s="265"/>
      <c r="BI695" s="265"/>
      <c r="BJ695" s="265"/>
      <c r="BK695" s="265"/>
      <c r="BL695" s="265"/>
      <c r="BM695" s="265"/>
      <c r="BN695" s="265"/>
      <c r="BO695" s="265"/>
      <c r="BP695" s="265"/>
      <c r="BQ695" s="265"/>
    </row>
    <row r="696" spans="1:69" ht="16.5">
      <c r="A696" s="18"/>
      <c r="B696" s="265"/>
      <c r="C696" s="265"/>
      <c r="D696" s="265"/>
      <c r="E696" s="266"/>
      <c r="F696" s="267"/>
      <c r="G696" s="267"/>
      <c r="H696" s="265"/>
      <c r="I696" s="265"/>
      <c r="J696" s="265"/>
      <c r="K696" s="265"/>
      <c r="L696" s="265"/>
      <c r="M696" s="267"/>
      <c r="N696" s="268"/>
      <c r="O696" s="268"/>
      <c r="P696" s="265"/>
      <c r="Q696" s="265"/>
      <c r="R696" s="269"/>
      <c r="S696" s="265"/>
      <c r="T696" s="269"/>
      <c r="U696" s="270"/>
      <c r="V696" s="265"/>
      <c r="W696" s="271"/>
      <c r="X696" s="272"/>
      <c r="Y696" s="265"/>
      <c r="Z696" s="265"/>
      <c r="AA696" s="265"/>
      <c r="AB696" s="265"/>
      <c r="AC696" s="269"/>
      <c r="AD696" s="265"/>
      <c r="AE696" s="265"/>
      <c r="AF696" s="265"/>
      <c r="AG696" s="265"/>
      <c r="AH696" s="265"/>
      <c r="AI696" s="265"/>
      <c r="AJ696" s="265"/>
      <c r="AK696" s="265"/>
      <c r="AL696" s="265"/>
      <c r="AM696" s="265"/>
      <c r="AN696" s="265"/>
      <c r="AO696" s="265"/>
      <c r="AP696" s="265"/>
      <c r="AQ696" s="265"/>
      <c r="AR696" s="265"/>
      <c r="AS696" s="265"/>
      <c r="AT696" s="265"/>
      <c r="AU696" s="265"/>
      <c r="AV696" s="265"/>
      <c r="AW696" s="265"/>
      <c r="AX696" s="265"/>
      <c r="AY696" s="265"/>
      <c r="AZ696" s="265"/>
      <c r="BA696" s="265"/>
      <c r="BB696" s="265"/>
      <c r="BC696" s="265"/>
      <c r="BD696" s="265"/>
      <c r="BE696" s="265"/>
      <c r="BF696" s="265"/>
      <c r="BG696" s="265"/>
      <c r="BH696" s="265"/>
      <c r="BI696" s="265"/>
      <c r="BJ696" s="265"/>
      <c r="BK696" s="265"/>
      <c r="BL696" s="265"/>
      <c r="BM696" s="265"/>
      <c r="BN696" s="265"/>
      <c r="BO696" s="265"/>
      <c r="BP696" s="265"/>
      <c r="BQ696" s="265"/>
    </row>
    <row r="697" spans="1:69" ht="16.5">
      <c r="A697" s="18"/>
      <c r="B697" s="265"/>
      <c r="C697" s="265"/>
      <c r="D697" s="265"/>
      <c r="E697" s="266"/>
      <c r="F697" s="267"/>
      <c r="G697" s="267"/>
      <c r="H697" s="265"/>
      <c r="I697" s="265"/>
      <c r="J697" s="265"/>
      <c r="K697" s="265"/>
      <c r="L697" s="265"/>
      <c r="M697" s="267"/>
      <c r="N697" s="268"/>
      <c r="O697" s="268"/>
      <c r="P697" s="265"/>
      <c r="Q697" s="265"/>
      <c r="R697" s="269"/>
      <c r="S697" s="265"/>
      <c r="T697" s="269"/>
      <c r="U697" s="270"/>
      <c r="V697" s="265"/>
      <c r="W697" s="271"/>
      <c r="X697" s="272"/>
      <c r="Y697" s="265"/>
      <c r="Z697" s="265"/>
      <c r="AA697" s="265"/>
      <c r="AB697" s="265"/>
      <c r="AC697" s="269"/>
      <c r="AD697" s="265"/>
      <c r="AE697" s="265"/>
      <c r="AF697" s="265"/>
      <c r="AG697" s="265"/>
      <c r="AH697" s="265"/>
      <c r="AI697" s="265"/>
      <c r="AJ697" s="265"/>
      <c r="AK697" s="265"/>
      <c r="AL697" s="265"/>
      <c r="AM697" s="265"/>
      <c r="AN697" s="265"/>
      <c r="AO697" s="265"/>
      <c r="AP697" s="265"/>
      <c r="AQ697" s="265"/>
      <c r="AR697" s="265"/>
      <c r="AS697" s="265"/>
      <c r="AT697" s="265"/>
      <c r="AU697" s="265"/>
      <c r="AV697" s="265"/>
      <c r="AW697" s="265"/>
      <c r="AX697" s="265"/>
      <c r="AY697" s="265"/>
      <c r="AZ697" s="265"/>
      <c r="BA697" s="265"/>
      <c r="BB697" s="265"/>
      <c r="BC697" s="265"/>
      <c r="BD697" s="265"/>
      <c r="BE697" s="265"/>
      <c r="BF697" s="265"/>
      <c r="BG697" s="265"/>
      <c r="BH697" s="265"/>
      <c r="BI697" s="265"/>
      <c r="BJ697" s="265"/>
      <c r="BK697" s="265"/>
      <c r="BL697" s="265"/>
      <c r="BM697" s="265"/>
      <c r="BN697" s="265"/>
      <c r="BO697" s="265"/>
      <c r="BP697" s="265"/>
      <c r="BQ697" s="265"/>
    </row>
    <row r="698" spans="1:69" ht="16.5">
      <c r="A698" s="18"/>
      <c r="B698" s="265"/>
      <c r="C698" s="265"/>
      <c r="D698" s="265"/>
      <c r="E698" s="266"/>
      <c r="F698" s="267"/>
      <c r="G698" s="267"/>
      <c r="H698" s="265"/>
      <c r="I698" s="265"/>
      <c r="J698" s="265"/>
      <c r="K698" s="265"/>
      <c r="L698" s="265"/>
      <c r="M698" s="267"/>
      <c r="N698" s="268"/>
      <c r="O698" s="268"/>
      <c r="P698" s="265"/>
      <c r="Q698" s="265"/>
      <c r="R698" s="269"/>
      <c r="S698" s="265"/>
      <c r="T698" s="269"/>
      <c r="U698" s="270"/>
      <c r="V698" s="265"/>
      <c r="W698" s="271"/>
      <c r="X698" s="272"/>
      <c r="Y698" s="265"/>
      <c r="Z698" s="265"/>
      <c r="AA698" s="265"/>
      <c r="AB698" s="265"/>
      <c r="AC698" s="269"/>
      <c r="AD698" s="265"/>
      <c r="AE698" s="265"/>
      <c r="AF698" s="265"/>
      <c r="AG698" s="265"/>
      <c r="AH698" s="265"/>
      <c r="AI698" s="265"/>
      <c r="AJ698" s="265"/>
      <c r="AK698" s="265"/>
      <c r="AL698" s="265"/>
      <c r="AM698" s="265"/>
      <c r="AN698" s="265"/>
      <c r="AO698" s="265"/>
      <c r="AP698" s="265"/>
      <c r="AQ698" s="265"/>
      <c r="AR698" s="265"/>
      <c r="AS698" s="265"/>
      <c r="AT698" s="265"/>
      <c r="AU698" s="265"/>
      <c r="AV698" s="265"/>
      <c r="AW698" s="265"/>
      <c r="AX698" s="265"/>
      <c r="AY698" s="265"/>
      <c r="AZ698" s="265"/>
      <c r="BA698" s="265"/>
      <c r="BB698" s="265"/>
      <c r="BC698" s="265"/>
      <c r="BD698" s="265"/>
      <c r="BE698" s="265"/>
      <c r="BF698" s="265"/>
      <c r="BG698" s="265"/>
      <c r="BH698" s="265"/>
      <c r="BI698" s="265"/>
      <c r="BJ698" s="265"/>
      <c r="BK698" s="265"/>
      <c r="BL698" s="265"/>
      <c r="BM698" s="265"/>
      <c r="BN698" s="265"/>
      <c r="BO698" s="265"/>
      <c r="BP698" s="265"/>
      <c r="BQ698" s="265"/>
    </row>
    <row r="699" spans="1:69" ht="16.5">
      <c r="A699" s="18"/>
      <c r="B699" s="265"/>
      <c r="C699" s="265"/>
      <c r="D699" s="265"/>
      <c r="E699" s="266"/>
      <c r="F699" s="267"/>
      <c r="G699" s="267"/>
      <c r="H699" s="265"/>
      <c r="I699" s="265"/>
      <c r="J699" s="265"/>
      <c r="K699" s="265"/>
      <c r="L699" s="265"/>
      <c r="M699" s="267"/>
      <c r="N699" s="268"/>
      <c r="O699" s="268"/>
      <c r="P699" s="265"/>
      <c r="Q699" s="265"/>
      <c r="R699" s="269"/>
      <c r="S699" s="265"/>
      <c r="T699" s="269"/>
      <c r="U699" s="270"/>
      <c r="V699" s="265"/>
      <c r="W699" s="271"/>
      <c r="X699" s="272"/>
      <c r="Y699" s="265"/>
      <c r="Z699" s="265"/>
      <c r="AA699" s="265"/>
      <c r="AB699" s="265"/>
      <c r="AC699" s="269"/>
      <c r="AD699" s="265"/>
      <c r="AE699" s="265"/>
      <c r="AF699" s="265"/>
      <c r="AG699" s="265"/>
      <c r="AH699" s="265"/>
      <c r="AI699" s="265"/>
      <c r="AJ699" s="265"/>
      <c r="AK699" s="265"/>
      <c r="AL699" s="265"/>
      <c r="AM699" s="265"/>
      <c r="AN699" s="265"/>
      <c r="AO699" s="265"/>
      <c r="AP699" s="265"/>
      <c r="AQ699" s="265"/>
      <c r="AR699" s="265"/>
      <c r="AS699" s="265"/>
      <c r="AT699" s="265"/>
      <c r="AU699" s="265"/>
      <c r="AV699" s="265"/>
      <c r="AW699" s="265"/>
      <c r="AX699" s="265"/>
      <c r="AY699" s="265"/>
      <c r="AZ699" s="265"/>
      <c r="BA699" s="265"/>
      <c r="BB699" s="265"/>
      <c r="BC699" s="265"/>
      <c r="BD699" s="265"/>
      <c r="BE699" s="265"/>
      <c r="BF699" s="265"/>
      <c r="BG699" s="265"/>
      <c r="BH699" s="265"/>
      <c r="BI699" s="265"/>
      <c r="BJ699" s="265"/>
      <c r="BK699" s="265"/>
      <c r="BL699" s="265"/>
      <c r="BM699" s="265"/>
      <c r="BN699" s="265"/>
      <c r="BO699" s="265"/>
      <c r="BP699" s="265"/>
      <c r="BQ699" s="265"/>
    </row>
    <row r="700" spans="1:69" ht="16.5">
      <c r="A700" s="18"/>
      <c r="B700" s="265"/>
      <c r="C700" s="265"/>
      <c r="D700" s="265"/>
      <c r="E700" s="266"/>
      <c r="F700" s="267"/>
      <c r="G700" s="267"/>
      <c r="H700" s="265"/>
      <c r="I700" s="265"/>
      <c r="J700" s="265"/>
      <c r="K700" s="265"/>
      <c r="L700" s="265"/>
      <c r="M700" s="267"/>
      <c r="N700" s="268"/>
      <c r="O700" s="268"/>
      <c r="P700" s="265"/>
      <c r="Q700" s="265"/>
      <c r="R700" s="269"/>
      <c r="S700" s="265"/>
      <c r="T700" s="269"/>
      <c r="U700" s="270"/>
      <c r="V700" s="265"/>
      <c r="W700" s="271"/>
      <c r="X700" s="272"/>
      <c r="Y700" s="265"/>
      <c r="Z700" s="265"/>
      <c r="AA700" s="265"/>
      <c r="AB700" s="265"/>
      <c r="AC700" s="269"/>
      <c r="AD700" s="265"/>
      <c r="AE700" s="265"/>
      <c r="AF700" s="265"/>
      <c r="AG700" s="265"/>
      <c r="AH700" s="265"/>
      <c r="AI700" s="265"/>
      <c r="AJ700" s="265"/>
      <c r="AK700" s="265"/>
      <c r="AL700" s="265"/>
      <c r="AM700" s="265"/>
      <c r="AN700" s="265"/>
      <c r="AO700" s="265"/>
      <c r="AP700" s="265"/>
      <c r="AQ700" s="265"/>
      <c r="AR700" s="265"/>
      <c r="AS700" s="265"/>
      <c r="AT700" s="265"/>
      <c r="AU700" s="265"/>
      <c r="AV700" s="265"/>
      <c r="AW700" s="265"/>
      <c r="AX700" s="265"/>
      <c r="AY700" s="265"/>
      <c r="AZ700" s="265"/>
      <c r="BA700" s="265"/>
      <c r="BB700" s="265"/>
      <c r="BC700" s="265"/>
      <c r="BD700" s="265"/>
      <c r="BE700" s="265"/>
      <c r="BF700" s="265"/>
      <c r="BG700" s="265"/>
      <c r="BH700" s="265"/>
      <c r="BI700" s="265"/>
      <c r="BJ700" s="265"/>
      <c r="BK700" s="265"/>
      <c r="BL700" s="265"/>
      <c r="BM700" s="265"/>
      <c r="BN700" s="265"/>
      <c r="BO700" s="265"/>
      <c r="BP700" s="265"/>
      <c r="BQ700" s="265"/>
    </row>
    <row r="701" spans="1:69" ht="16.5">
      <c r="A701" s="18"/>
      <c r="B701" s="265"/>
      <c r="C701" s="265"/>
      <c r="D701" s="265"/>
      <c r="E701" s="266"/>
      <c r="F701" s="267"/>
      <c r="G701" s="267"/>
      <c r="H701" s="265"/>
      <c r="I701" s="265"/>
      <c r="J701" s="265"/>
      <c r="K701" s="265"/>
      <c r="L701" s="265"/>
      <c r="M701" s="267"/>
      <c r="N701" s="268"/>
      <c r="O701" s="268"/>
      <c r="P701" s="265"/>
      <c r="Q701" s="265"/>
      <c r="R701" s="269"/>
      <c r="S701" s="265"/>
      <c r="T701" s="269"/>
      <c r="U701" s="270"/>
      <c r="V701" s="265"/>
      <c r="W701" s="271"/>
      <c r="X701" s="272"/>
      <c r="Y701" s="265"/>
      <c r="Z701" s="265"/>
      <c r="AA701" s="265"/>
      <c r="AB701" s="265"/>
      <c r="AC701" s="269"/>
      <c r="AD701" s="265"/>
      <c r="AE701" s="265"/>
      <c r="AF701" s="265"/>
      <c r="AG701" s="265"/>
      <c r="AH701" s="265"/>
      <c r="AI701" s="265"/>
      <c r="AJ701" s="265"/>
      <c r="AK701" s="265"/>
      <c r="AL701" s="265"/>
      <c r="AM701" s="265"/>
      <c r="AN701" s="265"/>
      <c r="AO701" s="265"/>
      <c r="AP701" s="265"/>
      <c r="AQ701" s="265"/>
      <c r="AR701" s="265"/>
      <c r="AS701" s="265"/>
      <c r="AT701" s="265"/>
      <c r="AU701" s="265"/>
      <c r="AV701" s="265"/>
      <c r="AW701" s="265"/>
      <c r="AX701" s="265"/>
      <c r="AY701" s="265"/>
      <c r="AZ701" s="265"/>
      <c r="BA701" s="265"/>
      <c r="BB701" s="265"/>
      <c r="BC701" s="265"/>
      <c r="BD701" s="265"/>
      <c r="BE701" s="265"/>
      <c r="BF701" s="265"/>
      <c r="BG701" s="265"/>
      <c r="BH701" s="265"/>
      <c r="BI701" s="265"/>
      <c r="BJ701" s="265"/>
      <c r="BK701" s="265"/>
      <c r="BL701" s="265"/>
      <c r="BM701" s="265"/>
      <c r="BN701" s="265"/>
      <c r="BO701" s="265"/>
      <c r="BP701" s="265"/>
      <c r="BQ701" s="265"/>
    </row>
    <row r="702" spans="1:69" ht="16.5">
      <c r="A702" s="18"/>
      <c r="B702" s="265"/>
      <c r="C702" s="265"/>
      <c r="D702" s="265"/>
      <c r="E702" s="266"/>
      <c r="F702" s="267"/>
      <c r="G702" s="267"/>
      <c r="H702" s="265"/>
      <c r="I702" s="265"/>
      <c r="J702" s="265"/>
      <c r="K702" s="265"/>
      <c r="L702" s="265"/>
      <c r="M702" s="267"/>
      <c r="N702" s="268"/>
      <c r="O702" s="268"/>
      <c r="P702" s="265"/>
      <c r="Q702" s="265"/>
      <c r="R702" s="269"/>
      <c r="S702" s="265"/>
      <c r="T702" s="269"/>
      <c r="U702" s="270"/>
      <c r="V702" s="265"/>
      <c r="W702" s="271"/>
      <c r="X702" s="272"/>
      <c r="Y702" s="265"/>
      <c r="Z702" s="265"/>
      <c r="AA702" s="265"/>
      <c r="AB702" s="265"/>
      <c r="AC702" s="269"/>
      <c r="AD702" s="265"/>
      <c r="AE702" s="265"/>
      <c r="AF702" s="265"/>
      <c r="AG702" s="265"/>
      <c r="AH702" s="265"/>
      <c r="AI702" s="265"/>
      <c r="AJ702" s="265"/>
      <c r="AK702" s="265"/>
      <c r="AL702" s="265"/>
      <c r="AM702" s="265"/>
      <c r="AN702" s="265"/>
      <c r="AO702" s="265"/>
      <c r="AP702" s="265"/>
      <c r="AQ702" s="265"/>
      <c r="AR702" s="265"/>
      <c r="AS702" s="265"/>
      <c r="AT702" s="265"/>
      <c r="AU702" s="265"/>
      <c r="AV702" s="265"/>
      <c r="AW702" s="265"/>
      <c r="AX702" s="265"/>
      <c r="AY702" s="265"/>
      <c r="AZ702" s="265"/>
      <c r="BA702" s="265"/>
      <c r="BB702" s="265"/>
      <c r="BC702" s="265"/>
      <c r="BD702" s="265"/>
      <c r="BE702" s="265"/>
      <c r="BF702" s="265"/>
      <c r="BG702" s="265"/>
      <c r="BH702" s="265"/>
      <c r="BI702" s="265"/>
      <c r="BJ702" s="265"/>
      <c r="BK702" s="265"/>
      <c r="BL702" s="265"/>
      <c r="BM702" s="265"/>
      <c r="BN702" s="265"/>
      <c r="BO702" s="265"/>
      <c r="BP702" s="265"/>
      <c r="BQ702" s="265"/>
    </row>
    <row r="703" spans="1:69" ht="16.5">
      <c r="A703" s="18"/>
      <c r="B703" s="265"/>
      <c r="C703" s="265"/>
      <c r="D703" s="265"/>
      <c r="E703" s="266"/>
      <c r="F703" s="267"/>
      <c r="G703" s="267"/>
      <c r="H703" s="265"/>
      <c r="I703" s="265"/>
      <c r="J703" s="265"/>
      <c r="K703" s="265"/>
      <c r="L703" s="265"/>
      <c r="M703" s="267"/>
      <c r="N703" s="268"/>
      <c r="O703" s="268"/>
      <c r="P703" s="265"/>
      <c r="Q703" s="265"/>
      <c r="R703" s="269"/>
      <c r="S703" s="265"/>
      <c r="T703" s="269"/>
      <c r="U703" s="270"/>
      <c r="V703" s="265"/>
      <c r="W703" s="271"/>
      <c r="X703" s="272"/>
      <c r="Y703" s="265"/>
      <c r="Z703" s="265"/>
      <c r="AA703" s="265"/>
      <c r="AB703" s="265"/>
      <c r="AC703" s="269"/>
      <c r="AD703" s="265"/>
      <c r="AE703" s="265"/>
      <c r="AF703" s="265"/>
      <c r="AG703" s="265"/>
      <c r="AH703" s="265"/>
      <c r="AI703" s="265"/>
      <c r="AJ703" s="265"/>
      <c r="AK703" s="265"/>
      <c r="AL703" s="265"/>
      <c r="AM703" s="265"/>
      <c r="AN703" s="265"/>
      <c r="AO703" s="265"/>
      <c r="AP703" s="265"/>
      <c r="AQ703" s="265"/>
      <c r="AR703" s="265"/>
      <c r="AS703" s="265"/>
      <c r="AT703" s="265"/>
      <c r="AU703" s="265"/>
      <c r="AV703" s="265"/>
      <c r="AW703" s="265"/>
      <c r="AX703" s="265"/>
      <c r="AY703" s="265"/>
      <c r="AZ703" s="265"/>
      <c r="BA703" s="265"/>
      <c r="BB703" s="265"/>
      <c r="BC703" s="265"/>
      <c r="BD703" s="265"/>
      <c r="BE703" s="265"/>
      <c r="BF703" s="265"/>
      <c r="BG703" s="265"/>
      <c r="BH703" s="265"/>
      <c r="BI703" s="265"/>
      <c r="BJ703" s="265"/>
      <c r="BK703" s="265"/>
      <c r="BL703" s="265"/>
      <c r="BM703" s="265"/>
      <c r="BN703" s="265"/>
      <c r="BO703" s="265"/>
      <c r="BP703" s="265"/>
      <c r="BQ703" s="265"/>
    </row>
    <row r="704" spans="1:69" ht="16.5">
      <c r="A704" s="18"/>
      <c r="B704" s="265"/>
      <c r="C704" s="265"/>
      <c r="D704" s="265"/>
      <c r="E704" s="266"/>
      <c r="F704" s="267"/>
      <c r="G704" s="267"/>
      <c r="H704" s="265"/>
      <c r="I704" s="265"/>
      <c r="J704" s="265"/>
      <c r="K704" s="265"/>
      <c r="L704" s="265"/>
      <c r="M704" s="267"/>
      <c r="N704" s="268"/>
      <c r="O704" s="268"/>
      <c r="P704" s="265"/>
      <c r="Q704" s="265"/>
      <c r="R704" s="269"/>
      <c r="S704" s="265"/>
      <c r="T704" s="269"/>
      <c r="U704" s="270"/>
      <c r="V704" s="265"/>
      <c r="W704" s="271"/>
      <c r="X704" s="272"/>
      <c r="Y704" s="265"/>
      <c r="Z704" s="265"/>
      <c r="AA704" s="265"/>
      <c r="AB704" s="265"/>
      <c r="AC704" s="269"/>
      <c r="AD704" s="265"/>
      <c r="AE704" s="265"/>
      <c r="AF704" s="265"/>
      <c r="AG704" s="265"/>
      <c r="AH704" s="265"/>
      <c r="AI704" s="265"/>
      <c r="AJ704" s="265"/>
      <c r="AK704" s="265"/>
      <c r="AL704" s="265"/>
      <c r="AM704" s="265"/>
      <c r="AN704" s="265"/>
      <c r="AO704" s="265"/>
      <c r="AP704" s="265"/>
      <c r="AQ704" s="265"/>
      <c r="AR704" s="265"/>
      <c r="AS704" s="265"/>
      <c r="AT704" s="265"/>
      <c r="AU704" s="265"/>
      <c r="AV704" s="265"/>
      <c r="AW704" s="265"/>
      <c r="AX704" s="265"/>
      <c r="AY704" s="265"/>
      <c r="AZ704" s="265"/>
      <c r="BA704" s="265"/>
      <c r="BB704" s="265"/>
      <c r="BC704" s="265"/>
      <c r="BD704" s="265"/>
      <c r="BE704" s="265"/>
      <c r="BF704" s="265"/>
      <c r="BG704" s="265"/>
      <c r="BH704" s="265"/>
      <c r="BI704" s="265"/>
      <c r="BJ704" s="265"/>
      <c r="BK704" s="265"/>
      <c r="BL704" s="265"/>
      <c r="BM704" s="265"/>
      <c r="BN704" s="265"/>
      <c r="BO704" s="265"/>
      <c r="BP704" s="265"/>
      <c r="BQ704" s="265"/>
    </row>
    <row r="705" spans="1:69" ht="16.5">
      <c r="A705" s="18"/>
      <c r="B705" s="265"/>
      <c r="C705" s="265"/>
      <c r="D705" s="265"/>
      <c r="E705" s="266"/>
      <c r="F705" s="267"/>
      <c r="G705" s="267"/>
      <c r="H705" s="265"/>
      <c r="I705" s="265"/>
      <c r="J705" s="265"/>
      <c r="K705" s="265"/>
      <c r="L705" s="265"/>
      <c r="M705" s="267"/>
      <c r="N705" s="268"/>
      <c r="O705" s="268"/>
      <c r="P705" s="265"/>
      <c r="Q705" s="265"/>
      <c r="R705" s="269"/>
      <c r="S705" s="265"/>
      <c r="T705" s="269"/>
      <c r="U705" s="270"/>
      <c r="V705" s="265"/>
      <c r="W705" s="271"/>
      <c r="X705" s="272"/>
      <c r="Y705" s="265"/>
      <c r="Z705" s="265"/>
      <c r="AA705" s="265"/>
      <c r="AB705" s="265"/>
      <c r="AC705" s="269"/>
      <c r="AD705" s="265"/>
      <c r="AE705" s="265"/>
      <c r="AF705" s="265"/>
      <c r="AG705" s="265"/>
      <c r="AH705" s="265"/>
      <c r="AI705" s="265"/>
      <c r="AJ705" s="265"/>
      <c r="AK705" s="265"/>
      <c r="AL705" s="265"/>
      <c r="AM705" s="265"/>
      <c r="AN705" s="265"/>
      <c r="AO705" s="265"/>
      <c r="AP705" s="265"/>
      <c r="AQ705" s="265"/>
      <c r="AR705" s="265"/>
      <c r="AS705" s="265"/>
      <c r="AT705" s="265"/>
      <c r="AU705" s="265"/>
      <c r="AV705" s="265"/>
      <c r="AW705" s="265"/>
      <c r="AX705" s="265"/>
      <c r="AY705" s="265"/>
      <c r="AZ705" s="265"/>
      <c r="BA705" s="265"/>
      <c r="BB705" s="265"/>
      <c r="BC705" s="265"/>
      <c r="BD705" s="265"/>
      <c r="BE705" s="265"/>
      <c r="BF705" s="265"/>
      <c r="BG705" s="265"/>
      <c r="BH705" s="265"/>
      <c r="BI705" s="265"/>
      <c r="BJ705" s="265"/>
      <c r="BK705" s="265"/>
      <c r="BL705" s="265"/>
      <c r="BM705" s="265"/>
      <c r="BN705" s="265"/>
      <c r="BO705" s="265"/>
      <c r="BP705" s="265"/>
      <c r="BQ705" s="265"/>
    </row>
    <row r="706" spans="1:69" ht="16.5">
      <c r="A706" s="18"/>
      <c r="B706" s="265"/>
      <c r="C706" s="265"/>
      <c r="D706" s="265"/>
      <c r="E706" s="266"/>
      <c r="F706" s="267"/>
      <c r="G706" s="267"/>
      <c r="H706" s="265"/>
      <c r="I706" s="265"/>
      <c r="J706" s="265"/>
      <c r="K706" s="265"/>
      <c r="L706" s="265"/>
      <c r="M706" s="267"/>
      <c r="N706" s="268"/>
      <c r="O706" s="268"/>
      <c r="P706" s="265"/>
      <c r="Q706" s="265"/>
      <c r="R706" s="269"/>
      <c r="S706" s="265"/>
      <c r="T706" s="269"/>
      <c r="U706" s="270"/>
      <c r="V706" s="265"/>
      <c r="W706" s="271"/>
      <c r="X706" s="272"/>
      <c r="Y706" s="265"/>
      <c r="Z706" s="265"/>
      <c r="AA706" s="265"/>
      <c r="AB706" s="265"/>
      <c r="AC706" s="269"/>
      <c r="AD706" s="265"/>
      <c r="AE706" s="265"/>
      <c r="AF706" s="265"/>
      <c r="AG706" s="265"/>
      <c r="AH706" s="265"/>
      <c r="AI706" s="265"/>
      <c r="AJ706" s="265"/>
      <c r="AK706" s="265"/>
      <c r="AL706" s="265"/>
      <c r="AM706" s="265"/>
      <c r="AN706" s="265"/>
      <c r="AO706" s="265"/>
      <c r="AP706" s="265"/>
      <c r="AQ706" s="265"/>
      <c r="AR706" s="265"/>
      <c r="AS706" s="265"/>
      <c r="AT706" s="265"/>
      <c r="AU706" s="265"/>
      <c r="AV706" s="265"/>
      <c r="AW706" s="265"/>
      <c r="AX706" s="265"/>
      <c r="AY706" s="265"/>
      <c r="AZ706" s="265"/>
      <c r="BA706" s="265"/>
      <c r="BB706" s="265"/>
      <c r="BC706" s="265"/>
      <c r="BD706" s="265"/>
      <c r="BE706" s="265"/>
      <c r="BF706" s="265"/>
      <c r="BG706" s="265"/>
      <c r="BH706" s="265"/>
      <c r="BI706" s="265"/>
      <c r="BJ706" s="265"/>
      <c r="BK706" s="265"/>
      <c r="BL706" s="265"/>
      <c r="BM706" s="265"/>
      <c r="BN706" s="265"/>
      <c r="BO706" s="265"/>
      <c r="BP706" s="265"/>
      <c r="BQ706" s="265"/>
    </row>
    <row r="707" spans="1:69" ht="16.5">
      <c r="A707" s="18"/>
      <c r="B707" s="265"/>
      <c r="C707" s="265"/>
      <c r="D707" s="265"/>
      <c r="E707" s="266"/>
      <c r="F707" s="267"/>
      <c r="G707" s="267"/>
      <c r="H707" s="265"/>
      <c r="I707" s="265"/>
      <c r="J707" s="265"/>
      <c r="K707" s="265"/>
      <c r="L707" s="265"/>
      <c r="M707" s="267"/>
      <c r="N707" s="268"/>
      <c r="O707" s="268"/>
      <c r="P707" s="265"/>
      <c r="Q707" s="265"/>
      <c r="R707" s="269"/>
      <c r="S707" s="265"/>
      <c r="T707" s="269"/>
      <c r="U707" s="270"/>
      <c r="V707" s="265"/>
      <c r="W707" s="271"/>
      <c r="X707" s="272"/>
      <c r="Y707" s="265"/>
      <c r="Z707" s="265"/>
      <c r="AA707" s="265"/>
      <c r="AB707" s="265"/>
      <c r="AC707" s="269"/>
      <c r="AD707" s="265"/>
      <c r="AE707" s="265"/>
      <c r="AF707" s="265"/>
      <c r="AG707" s="265"/>
      <c r="AH707" s="265"/>
      <c r="AI707" s="265"/>
      <c r="AJ707" s="265"/>
      <c r="AK707" s="265"/>
      <c r="AL707" s="265"/>
      <c r="AM707" s="265"/>
      <c r="AN707" s="265"/>
      <c r="AO707" s="265"/>
      <c r="AP707" s="265"/>
      <c r="AQ707" s="265"/>
      <c r="AR707" s="265"/>
      <c r="AS707" s="265"/>
      <c r="AT707" s="265"/>
      <c r="AU707" s="265"/>
      <c r="AV707" s="265"/>
      <c r="AW707" s="265"/>
      <c r="AX707" s="265"/>
      <c r="AY707" s="265"/>
      <c r="AZ707" s="265"/>
      <c r="BA707" s="265"/>
      <c r="BB707" s="265"/>
      <c r="BC707" s="265"/>
      <c r="BD707" s="265"/>
      <c r="BE707" s="265"/>
      <c r="BF707" s="265"/>
      <c r="BG707" s="265"/>
      <c r="BH707" s="265"/>
      <c r="BI707" s="265"/>
      <c r="BJ707" s="265"/>
      <c r="BK707" s="265"/>
      <c r="BL707" s="265"/>
      <c r="BM707" s="265"/>
      <c r="BN707" s="265"/>
      <c r="BO707" s="265"/>
      <c r="BP707" s="265"/>
      <c r="BQ707" s="265"/>
    </row>
    <row r="708" spans="1:69" ht="16.5">
      <c r="A708" s="18"/>
      <c r="B708" s="265"/>
      <c r="C708" s="265"/>
      <c r="D708" s="265"/>
      <c r="E708" s="266"/>
      <c r="F708" s="267"/>
      <c r="G708" s="267"/>
      <c r="H708" s="265"/>
      <c r="I708" s="265"/>
      <c r="J708" s="265"/>
      <c r="K708" s="265"/>
      <c r="L708" s="265"/>
      <c r="M708" s="267"/>
      <c r="N708" s="268"/>
      <c r="O708" s="268"/>
      <c r="P708" s="265"/>
      <c r="Q708" s="265"/>
      <c r="R708" s="269"/>
      <c r="S708" s="265"/>
      <c r="T708" s="269"/>
      <c r="U708" s="270"/>
      <c r="V708" s="265"/>
      <c r="W708" s="271"/>
      <c r="X708" s="272"/>
      <c r="Y708" s="265"/>
      <c r="Z708" s="265"/>
      <c r="AA708" s="265"/>
      <c r="AB708" s="265"/>
      <c r="AC708" s="269"/>
      <c r="AD708" s="265"/>
      <c r="AE708" s="265"/>
      <c r="AF708" s="265"/>
      <c r="AG708" s="265"/>
      <c r="AH708" s="265"/>
      <c r="AI708" s="265"/>
      <c r="AJ708" s="265"/>
      <c r="AK708" s="265"/>
      <c r="AL708" s="265"/>
      <c r="AM708" s="265"/>
      <c r="AN708" s="265"/>
      <c r="AO708" s="265"/>
      <c r="AP708" s="265"/>
      <c r="AQ708" s="265"/>
      <c r="AR708" s="265"/>
      <c r="AS708" s="265"/>
      <c r="AT708" s="265"/>
      <c r="AU708" s="265"/>
      <c r="AV708" s="265"/>
      <c r="AW708" s="265"/>
      <c r="AX708" s="265"/>
      <c r="AY708" s="265"/>
      <c r="AZ708" s="265"/>
      <c r="BA708" s="265"/>
      <c r="BB708" s="265"/>
      <c r="BC708" s="265"/>
      <c r="BD708" s="265"/>
      <c r="BE708" s="265"/>
      <c r="BF708" s="265"/>
      <c r="BG708" s="265"/>
      <c r="BH708" s="265"/>
      <c r="BI708" s="265"/>
      <c r="BJ708" s="265"/>
      <c r="BK708" s="265"/>
      <c r="BL708" s="265"/>
      <c r="BM708" s="265"/>
      <c r="BN708" s="265"/>
      <c r="BO708" s="265"/>
      <c r="BP708" s="265"/>
      <c r="BQ708" s="265"/>
    </row>
    <row r="709" spans="1:69" ht="16.5">
      <c r="A709" s="18"/>
      <c r="B709" s="265"/>
      <c r="C709" s="265"/>
      <c r="D709" s="265"/>
      <c r="E709" s="266"/>
      <c r="F709" s="267"/>
      <c r="G709" s="267"/>
      <c r="H709" s="265"/>
      <c r="I709" s="265"/>
      <c r="J709" s="265"/>
      <c r="K709" s="265"/>
      <c r="L709" s="265"/>
      <c r="M709" s="267"/>
      <c r="N709" s="268"/>
      <c r="O709" s="268"/>
      <c r="P709" s="265"/>
      <c r="Q709" s="265"/>
      <c r="R709" s="269"/>
      <c r="S709" s="265"/>
      <c r="T709" s="269"/>
      <c r="U709" s="270"/>
      <c r="V709" s="265"/>
      <c r="W709" s="271"/>
      <c r="X709" s="272"/>
      <c r="Y709" s="265"/>
      <c r="Z709" s="265"/>
      <c r="AA709" s="265"/>
      <c r="AB709" s="265"/>
      <c r="AC709" s="269"/>
      <c r="AD709" s="265"/>
      <c r="AE709" s="265"/>
      <c r="AF709" s="265"/>
      <c r="AG709" s="265"/>
      <c r="AH709" s="265"/>
      <c r="AI709" s="265"/>
      <c r="AJ709" s="265"/>
      <c r="AK709" s="265"/>
      <c r="AL709" s="265"/>
      <c r="AM709" s="265"/>
      <c r="AN709" s="265"/>
      <c r="AO709" s="265"/>
      <c r="AP709" s="265"/>
      <c r="AQ709" s="265"/>
      <c r="AR709" s="265"/>
      <c r="AS709" s="265"/>
      <c r="AT709" s="265"/>
      <c r="AU709" s="265"/>
      <c r="AV709" s="265"/>
      <c r="AW709" s="265"/>
      <c r="AX709" s="265"/>
      <c r="AY709" s="265"/>
      <c r="AZ709" s="265"/>
      <c r="BA709" s="265"/>
      <c r="BB709" s="265"/>
      <c r="BC709" s="265"/>
      <c r="BD709" s="265"/>
      <c r="BE709" s="265"/>
      <c r="BF709" s="265"/>
      <c r="BG709" s="265"/>
      <c r="BH709" s="265"/>
      <c r="BI709" s="265"/>
      <c r="BJ709" s="265"/>
      <c r="BK709" s="265"/>
      <c r="BL709" s="265"/>
      <c r="BM709" s="265"/>
      <c r="BN709" s="265"/>
      <c r="BO709" s="265"/>
      <c r="BP709" s="265"/>
      <c r="BQ709" s="265"/>
    </row>
    <row r="710" spans="1:69" ht="16.5">
      <c r="A710" s="18"/>
      <c r="B710" s="265"/>
      <c r="C710" s="265"/>
      <c r="D710" s="265"/>
      <c r="E710" s="266"/>
      <c r="F710" s="267"/>
      <c r="G710" s="267"/>
      <c r="H710" s="265"/>
      <c r="I710" s="265"/>
      <c r="J710" s="265"/>
      <c r="K710" s="265"/>
      <c r="L710" s="265"/>
      <c r="M710" s="267"/>
      <c r="N710" s="268"/>
      <c r="O710" s="268"/>
      <c r="P710" s="265"/>
      <c r="Q710" s="265"/>
      <c r="R710" s="269"/>
      <c r="S710" s="265"/>
      <c r="T710" s="269"/>
      <c r="U710" s="270"/>
      <c r="V710" s="265"/>
      <c r="W710" s="271"/>
      <c r="X710" s="272"/>
      <c r="Y710" s="265"/>
      <c r="Z710" s="265"/>
      <c r="AA710" s="265"/>
      <c r="AB710" s="265"/>
      <c r="AC710" s="269"/>
      <c r="AD710" s="265"/>
      <c r="AE710" s="265"/>
      <c r="AF710" s="265"/>
      <c r="AG710" s="265"/>
      <c r="AH710" s="265"/>
      <c r="AI710" s="265"/>
      <c r="AJ710" s="265"/>
      <c r="AK710" s="265"/>
      <c r="AL710" s="265"/>
      <c r="AM710" s="265"/>
      <c r="AN710" s="265"/>
      <c r="AO710" s="265"/>
      <c r="AP710" s="265"/>
      <c r="AQ710" s="265"/>
      <c r="AR710" s="265"/>
      <c r="AS710" s="265"/>
      <c r="AT710" s="265"/>
      <c r="AU710" s="265"/>
      <c r="AV710" s="265"/>
      <c r="AW710" s="265"/>
      <c r="AX710" s="265"/>
      <c r="AY710" s="265"/>
      <c r="AZ710" s="265"/>
      <c r="BA710" s="265"/>
      <c r="BB710" s="265"/>
      <c r="BC710" s="265"/>
      <c r="BD710" s="265"/>
      <c r="BE710" s="265"/>
      <c r="BF710" s="265"/>
      <c r="BG710" s="265"/>
      <c r="BH710" s="265"/>
      <c r="BI710" s="265"/>
      <c r="BJ710" s="265"/>
      <c r="BK710" s="265"/>
      <c r="BL710" s="265"/>
      <c r="BM710" s="265"/>
      <c r="BN710" s="265"/>
      <c r="BO710" s="265"/>
      <c r="BP710" s="265"/>
      <c r="BQ710" s="265"/>
    </row>
    <row r="711" spans="1:69" ht="16.5">
      <c r="A711" s="18"/>
      <c r="B711" s="265"/>
      <c r="C711" s="265"/>
      <c r="D711" s="265"/>
      <c r="E711" s="266"/>
      <c r="F711" s="267"/>
      <c r="G711" s="267"/>
      <c r="H711" s="265"/>
      <c r="I711" s="265"/>
      <c r="J711" s="265"/>
      <c r="K711" s="265"/>
      <c r="L711" s="265"/>
      <c r="M711" s="267"/>
      <c r="N711" s="268"/>
      <c r="O711" s="268"/>
      <c r="P711" s="265"/>
      <c r="Q711" s="265"/>
      <c r="R711" s="269"/>
      <c r="S711" s="265"/>
      <c r="T711" s="269"/>
      <c r="U711" s="270"/>
      <c r="V711" s="265"/>
      <c r="W711" s="271"/>
      <c r="X711" s="272"/>
      <c r="Y711" s="265"/>
      <c r="Z711" s="265"/>
      <c r="AA711" s="265"/>
      <c r="AB711" s="265"/>
      <c r="AC711" s="269"/>
      <c r="AD711" s="265"/>
      <c r="AE711" s="265"/>
      <c r="AF711" s="265"/>
      <c r="AG711" s="265"/>
      <c r="AH711" s="265"/>
      <c r="AI711" s="265"/>
      <c r="AJ711" s="265"/>
      <c r="AK711" s="265"/>
      <c r="AL711" s="265"/>
      <c r="AM711" s="265"/>
      <c r="AN711" s="265"/>
      <c r="AO711" s="265"/>
      <c r="AP711" s="265"/>
      <c r="AQ711" s="265"/>
      <c r="AR711" s="265"/>
      <c r="AS711" s="265"/>
      <c r="AT711" s="265"/>
      <c r="AU711" s="265"/>
      <c r="AV711" s="265"/>
      <c r="AW711" s="265"/>
      <c r="AX711" s="265"/>
      <c r="AY711" s="265"/>
      <c r="AZ711" s="265"/>
      <c r="BA711" s="265"/>
      <c r="BB711" s="265"/>
      <c r="BC711" s="265"/>
      <c r="BD711" s="265"/>
      <c r="BE711" s="265"/>
      <c r="BF711" s="265"/>
      <c r="BG711" s="265"/>
      <c r="BH711" s="265"/>
      <c r="BI711" s="265"/>
      <c r="BJ711" s="265"/>
      <c r="BK711" s="265"/>
      <c r="BL711" s="265"/>
      <c r="BM711" s="265"/>
      <c r="BN711" s="265"/>
      <c r="BO711" s="265"/>
      <c r="BP711" s="265"/>
      <c r="BQ711" s="265"/>
    </row>
    <row r="712" spans="1:69" ht="16.5">
      <c r="A712" s="18"/>
      <c r="B712" s="265"/>
      <c r="C712" s="265"/>
      <c r="D712" s="265"/>
      <c r="E712" s="266"/>
      <c r="F712" s="267"/>
      <c r="G712" s="267"/>
      <c r="H712" s="265"/>
      <c r="I712" s="265"/>
      <c r="J712" s="265"/>
      <c r="K712" s="265"/>
      <c r="L712" s="265"/>
      <c r="M712" s="267"/>
      <c r="N712" s="268"/>
      <c r="O712" s="268"/>
      <c r="P712" s="265"/>
      <c r="Q712" s="265"/>
      <c r="R712" s="269"/>
      <c r="S712" s="265"/>
      <c r="T712" s="269"/>
      <c r="U712" s="270"/>
      <c r="V712" s="265"/>
      <c r="W712" s="271"/>
      <c r="X712" s="272"/>
      <c r="Y712" s="265"/>
      <c r="Z712" s="265"/>
      <c r="AA712" s="265"/>
      <c r="AB712" s="265"/>
      <c r="AC712" s="269"/>
      <c r="AD712" s="265"/>
      <c r="AE712" s="265"/>
      <c r="AF712" s="265"/>
      <c r="AG712" s="265"/>
      <c r="AH712" s="265"/>
      <c r="AI712" s="265"/>
      <c r="AJ712" s="265"/>
      <c r="AK712" s="265"/>
      <c r="AL712" s="265"/>
      <c r="AM712" s="265"/>
      <c r="AN712" s="265"/>
      <c r="AO712" s="265"/>
      <c r="AP712" s="265"/>
      <c r="AQ712" s="265"/>
      <c r="AR712" s="265"/>
      <c r="AS712" s="265"/>
      <c r="AT712" s="265"/>
      <c r="AU712" s="265"/>
      <c r="AV712" s="265"/>
      <c r="AW712" s="265"/>
      <c r="AX712" s="265"/>
      <c r="AY712" s="265"/>
      <c r="AZ712" s="265"/>
      <c r="BA712" s="265"/>
      <c r="BB712" s="265"/>
      <c r="BC712" s="265"/>
      <c r="BD712" s="265"/>
      <c r="BE712" s="265"/>
      <c r="BF712" s="265"/>
      <c r="BG712" s="265"/>
      <c r="BH712" s="265"/>
      <c r="BI712" s="265"/>
      <c r="BJ712" s="265"/>
      <c r="BK712" s="265"/>
      <c r="BL712" s="265"/>
      <c r="BM712" s="265"/>
      <c r="BN712" s="265"/>
      <c r="BO712" s="265"/>
      <c r="BP712" s="265"/>
      <c r="BQ712" s="265"/>
    </row>
    <row r="713" spans="1:69" ht="16.5">
      <c r="A713" s="18"/>
      <c r="B713" s="265"/>
      <c r="C713" s="265"/>
      <c r="D713" s="265"/>
      <c r="E713" s="266"/>
      <c r="F713" s="267"/>
      <c r="G713" s="267"/>
      <c r="H713" s="265"/>
      <c r="I713" s="265"/>
      <c r="J713" s="265"/>
      <c r="K713" s="265"/>
      <c r="L713" s="265"/>
      <c r="M713" s="267"/>
      <c r="N713" s="268"/>
      <c r="O713" s="268"/>
      <c r="P713" s="265"/>
      <c r="Q713" s="265"/>
      <c r="R713" s="269"/>
      <c r="S713" s="265"/>
      <c r="T713" s="269"/>
      <c r="U713" s="270"/>
      <c r="V713" s="265"/>
      <c r="W713" s="271"/>
      <c r="X713" s="272"/>
      <c r="Y713" s="265"/>
      <c r="Z713" s="265"/>
      <c r="AA713" s="265"/>
      <c r="AB713" s="265"/>
      <c r="AC713" s="269"/>
      <c r="AD713" s="265"/>
      <c r="AE713" s="265"/>
      <c r="AF713" s="265"/>
      <c r="AG713" s="265"/>
      <c r="AH713" s="265"/>
      <c r="AI713" s="265"/>
      <c r="AJ713" s="265"/>
      <c r="AK713" s="265"/>
      <c r="AL713" s="265"/>
      <c r="AM713" s="265"/>
      <c r="AN713" s="265"/>
      <c r="AO713" s="265"/>
      <c r="AP713" s="265"/>
      <c r="AQ713" s="265"/>
      <c r="AR713" s="265"/>
      <c r="AS713" s="265"/>
      <c r="AT713" s="265"/>
      <c r="AU713" s="265"/>
      <c r="AV713" s="265"/>
      <c r="AW713" s="265"/>
      <c r="AX713" s="265"/>
      <c r="AY713" s="265"/>
      <c r="AZ713" s="265"/>
      <c r="BA713" s="265"/>
      <c r="BB713" s="265"/>
      <c r="BC713" s="265"/>
      <c r="BD713" s="265"/>
      <c r="BE713" s="265"/>
      <c r="BF713" s="265"/>
      <c r="BG713" s="265"/>
      <c r="BH713" s="265"/>
      <c r="BI713" s="265"/>
      <c r="BJ713" s="265"/>
      <c r="BK713" s="265"/>
      <c r="BL713" s="265"/>
      <c r="BM713" s="265"/>
      <c r="BN713" s="265"/>
      <c r="BO713" s="265"/>
      <c r="BP713" s="265"/>
      <c r="BQ713" s="265"/>
    </row>
    <row r="714" spans="1:69" ht="16.5">
      <c r="A714" s="18"/>
      <c r="B714" s="265"/>
      <c r="C714" s="265"/>
      <c r="D714" s="265"/>
      <c r="E714" s="266"/>
      <c r="F714" s="267"/>
      <c r="G714" s="267"/>
      <c r="H714" s="265"/>
      <c r="I714" s="265"/>
      <c r="J714" s="265"/>
      <c r="K714" s="265"/>
      <c r="L714" s="265"/>
      <c r="M714" s="267"/>
      <c r="N714" s="268"/>
      <c r="O714" s="268"/>
      <c r="P714" s="265"/>
      <c r="Q714" s="265"/>
      <c r="R714" s="269"/>
      <c r="S714" s="265"/>
      <c r="T714" s="269"/>
      <c r="U714" s="270"/>
      <c r="V714" s="265"/>
      <c r="W714" s="271"/>
      <c r="X714" s="272"/>
      <c r="Y714" s="265"/>
      <c r="Z714" s="265"/>
      <c r="AA714" s="265"/>
      <c r="AB714" s="265"/>
      <c r="AC714" s="269"/>
      <c r="AD714" s="265"/>
      <c r="AE714" s="265"/>
      <c r="AF714" s="265"/>
      <c r="AG714" s="265"/>
      <c r="AH714" s="265"/>
      <c r="AI714" s="265"/>
      <c r="AJ714" s="265"/>
      <c r="AK714" s="265"/>
      <c r="AL714" s="265"/>
      <c r="AM714" s="265"/>
      <c r="AN714" s="265"/>
      <c r="AO714" s="265"/>
      <c r="AP714" s="265"/>
      <c r="AQ714" s="265"/>
      <c r="AR714" s="265"/>
      <c r="AS714" s="265"/>
      <c r="AT714" s="265"/>
      <c r="AU714" s="265"/>
      <c r="AV714" s="265"/>
      <c r="AW714" s="265"/>
      <c r="AX714" s="265"/>
      <c r="AY714" s="265"/>
      <c r="AZ714" s="265"/>
      <c r="BA714" s="265"/>
      <c r="BB714" s="265"/>
      <c r="BC714" s="265"/>
      <c r="BD714" s="265"/>
      <c r="BE714" s="265"/>
      <c r="BF714" s="265"/>
      <c r="BG714" s="265"/>
      <c r="BH714" s="265"/>
      <c r="BI714" s="265"/>
      <c r="BJ714" s="265"/>
      <c r="BK714" s="265"/>
      <c r="BL714" s="265"/>
      <c r="BM714" s="265"/>
      <c r="BN714" s="265"/>
      <c r="BO714" s="265"/>
      <c r="BP714" s="265"/>
      <c r="BQ714" s="265"/>
    </row>
    <row r="715" spans="1:69" ht="16.5">
      <c r="A715" s="18"/>
      <c r="B715" s="265"/>
      <c r="C715" s="265"/>
      <c r="D715" s="265"/>
      <c r="E715" s="266"/>
      <c r="F715" s="267"/>
      <c r="G715" s="267"/>
      <c r="H715" s="265"/>
      <c r="I715" s="265"/>
      <c r="J715" s="265"/>
      <c r="K715" s="265"/>
      <c r="L715" s="265"/>
      <c r="M715" s="267"/>
      <c r="N715" s="268"/>
      <c r="O715" s="268"/>
      <c r="P715" s="265"/>
      <c r="Q715" s="265"/>
      <c r="R715" s="269"/>
      <c r="S715" s="265"/>
      <c r="T715" s="269"/>
      <c r="U715" s="270"/>
      <c r="V715" s="265"/>
      <c r="W715" s="271"/>
      <c r="X715" s="272"/>
      <c r="Y715" s="265"/>
      <c r="Z715" s="265"/>
      <c r="AA715" s="265"/>
      <c r="AB715" s="265"/>
      <c r="AC715" s="269"/>
      <c r="AD715" s="265"/>
      <c r="AE715" s="265"/>
      <c r="AF715" s="265"/>
      <c r="AG715" s="265"/>
      <c r="AH715" s="265"/>
      <c r="AI715" s="265"/>
      <c r="AJ715" s="265"/>
      <c r="AK715" s="265"/>
      <c r="AL715" s="265"/>
      <c r="AM715" s="265"/>
      <c r="AN715" s="265"/>
      <c r="AO715" s="265"/>
      <c r="AP715" s="265"/>
      <c r="AQ715" s="265"/>
      <c r="AR715" s="265"/>
      <c r="AS715" s="265"/>
      <c r="AT715" s="265"/>
      <c r="AU715" s="265"/>
      <c r="AV715" s="265"/>
      <c r="AW715" s="265"/>
      <c r="AX715" s="265"/>
      <c r="AY715" s="265"/>
      <c r="AZ715" s="265"/>
      <c r="BA715" s="265"/>
      <c r="BB715" s="265"/>
      <c r="BC715" s="265"/>
      <c r="BD715" s="265"/>
      <c r="BE715" s="265"/>
      <c r="BF715" s="265"/>
      <c r="BG715" s="265"/>
      <c r="BH715" s="265"/>
      <c r="BI715" s="265"/>
      <c r="BJ715" s="265"/>
      <c r="BK715" s="265"/>
      <c r="BL715" s="265"/>
      <c r="BM715" s="265"/>
      <c r="BN715" s="265"/>
      <c r="BO715" s="265"/>
      <c r="BP715" s="265"/>
      <c r="BQ715" s="265"/>
    </row>
    <row r="716" spans="1:69" ht="16.5">
      <c r="A716" s="18"/>
      <c r="B716" s="265"/>
      <c r="C716" s="265"/>
      <c r="D716" s="265"/>
      <c r="E716" s="266"/>
      <c r="F716" s="267"/>
      <c r="G716" s="267"/>
      <c r="H716" s="265"/>
      <c r="I716" s="265"/>
      <c r="J716" s="265"/>
      <c r="K716" s="265"/>
      <c r="L716" s="265"/>
      <c r="M716" s="267"/>
      <c r="N716" s="268"/>
      <c r="O716" s="268"/>
      <c r="P716" s="265"/>
      <c r="Q716" s="265"/>
      <c r="R716" s="269"/>
      <c r="S716" s="265"/>
      <c r="T716" s="269"/>
      <c r="U716" s="270"/>
      <c r="V716" s="265"/>
      <c r="W716" s="271"/>
      <c r="X716" s="272"/>
      <c r="Y716" s="265"/>
      <c r="Z716" s="265"/>
      <c r="AA716" s="265"/>
      <c r="AB716" s="265"/>
      <c r="AC716" s="269"/>
      <c r="AD716" s="265"/>
      <c r="AE716" s="265"/>
      <c r="AF716" s="265"/>
      <c r="AG716" s="265"/>
      <c r="AH716" s="265"/>
      <c r="AI716" s="265"/>
      <c r="AJ716" s="265"/>
      <c r="AK716" s="265"/>
      <c r="AL716" s="265"/>
      <c r="AM716" s="265"/>
      <c r="AN716" s="265"/>
      <c r="AO716" s="265"/>
      <c r="AP716" s="265"/>
      <c r="AQ716" s="265"/>
      <c r="AR716" s="265"/>
      <c r="AS716" s="265"/>
      <c r="AT716" s="265"/>
      <c r="AU716" s="265"/>
      <c r="AV716" s="265"/>
      <c r="AW716" s="265"/>
      <c r="AX716" s="265"/>
      <c r="AY716" s="265"/>
      <c r="AZ716" s="265"/>
      <c r="BA716" s="265"/>
      <c r="BB716" s="265"/>
      <c r="BC716" s="265"/>
      <c r="BD716" s="265"/>
      <c r="BE716" s="265"/>
      <c r="BF716" s="265"/>
      <c r="BG716" s="265"/>
      <c r="BH716" s="265"/>
      <c r="BI716" s="265"/>
      <c r="BJ716" s="265"/>
      <c r="BK716" s="265"/>
      <c r="BL716" s="265"/>
      <c r="BM716" s="265"/>
      <c r="BN716" s="265"/>
      <c r="BO716" s="265"/>
      <c r="BP716" s="265"/>
      <c r="BQ716" s="265"/>
    </row>
    <row r="717" spans="1:69" ht="16.5">
      <c r="A717" s="18"/>
      <c r="B717" s="265"/>
      <c r="C717" s="265"/>
      <c r="D717" s="265"/>
      <c r="E717" s="266"/>
      <c r="F717" s="267"/>
      <c r="G717" s="267"/>
      <c r="H717" s="265"/>
      <c r="I717" s="265"/>
      <c r="J717" s="265"/>
      <c r="K717" s="265"/>
      <c r="L717" s="265"/>
      <c r="M717" s="267"/>
      <c r="N717" s="268"/>
      <c r="O717" s="268"/>
      <c r="P717" s="265"/>
      <c r="Q717" s="265"/>
      <c r="R717" s="269"/>
      <c r="S717" s="265"/>
      <c r="T717" s="269"/>
      <c r="U717" s="270"/>
      <c r="V717" s="265"/>
      <c r="W717" s="271"/>
      <c r="X717" s="272"/>
      <c r="Y717" s="265"/>
      <c r="Z717" s="265"/>
      <c r="AA717" s="265"/>
      <c r="AB717" s="265"/>
      <c r="AC717" s="269"/>
      <c r="AD717" s="265"/>
      <c r="AE717" s="265"/>
      <c r="AF717" s="265"/>
      <c r="AG717" s="265"/>
      <c r="AH717" s="265"/>
      <c r="AI717" s="265"/>
      <c r="AJ717" s="265"/>
      <c r="AK717" s="265"/>
      <c r="AL717" s="265"/>
      <c r="AM717" s="265"/>
      <c r="AN717" s="265"/>
      <c r="AO717" s="265"/>
      <c r="AP717" s="265"/>
      <c r="AQ717" s="265"/>
      <c r="AR717" s="265"/>
      <c r="AS717" s="265"/>
      <c r="AT717" s="265"/>
      <c r="AU717" s="265"/>
      <c r="AV717" s="265"/>
      <c r="AW717" s="265"/>
      <c r="AX717" s="265"/>
      <c r="AY717" s="265"/>
      <c r="AZ717" s="265"/>
      <c r="BA717" s="265"/>
      <c r="BB717" s="265"/>
      <c r="BC717" s="265"/>
      <c r="BD717" s="265"/>
      <c r="BE717" s="265"/>
      <c r="BF717" s="265"/>
      <c r="BG717" s="265"/>
      <c r="BH717" s="265"/>
      <c r="BI717" s="265"/>
      <c r="BJ717" s="265"/>
      <c r="BK717" s="265"/>
      <c r="BL717" s="265"/>
      <c r="BM717" s="265"/>
      <c r="BN717" s="265"/>
      <c r="BO717" s="265"/>
      <c r="BP717" s="265"/>
      <c r="BQ717" s="265"/>
    </row>
    <row r="718" spans="1:69" ht="16.5">
      <c r="A718" s="18"/>
      <c r="B718" s="265"/>
      <c r="C718" s="265"/>
      <c r="D718" s="265"/>
      <c r="E718" s="266"/>
      <c r="F718" s="267"/>
      <c r="G718" s="267"/>
      <c r="H718" s="265"/>
      <c r="I718" s="265"/>
      <c r="J718" s="265"/>
      <c r="K718" s="265"/>
      <c r="L718" s="265"/>
      <c r="M718" s="267"/>
      <c r="N718" s="268"/>
      <c r="O718" s="268"/>
      <c r="P718" s="265"/>
      <c r="Q718" s="265"/>
      <c r="R718" s="269"/>
      <c r="S718" s="265"/>
      <c r="T718" s="269"/>
      <c r="U718" s="270"/>
      <c r="V718" s="265"/>
      <c r="W718" s="271"/>
      <c r="X718" s="272"/>
      <c r="Y718" s="265"/>
      <c r="Z718" s="265"/>
      <c r="AA718" s="265"/>
      <c r="AB718" s="265"/>
      <c r="AC718" s="269"/>
      <c r="AD718" s="265"/>
      <c r="AE718" s="265"/>
      <c r="AF718" s="265"/>
      <c r="AG718" s="265"/>
      <c r="AH718" s="265"/>
      <c r="AI718" s="265"/>
      <c r="AJ718" s="265"/>
      <c r="AK718" s="265"/>
      <c r="AL718" s="265"/>
      <c r="AM718" s="265"/>
      <c r="AN718" s="265"/>
      <c r="AO718" s="265"/>
      <c r="AP718" s="265"/>
      <c r="AQ718" s="265"/>
      <c r="AR718" s="265"/>
      <c r="AS718" s="265"/>
      <c r="AT718" s="265"/>
      <c r="AU718" s="265"/>
      <c r="AV718" s="265"/>
      <c r="AW718" s="265"/>
      <c r="AX718" s="265"/>
      <c r="AY718" s="265"/>
      <c r="AZ718" s="265"/>
      <c r="BA718" s="265"/>
      <c r="BB718" s="265"/>
      <c r="BC718" s="265"/>
      <c r="BD718" s="265"/>
      <c r="BE718" s="265"/>
      <c r="BF718" s="265"/>
      <c r="BG718" s="265"/>
      <c r="BH718" s="265"/>
      <c r="BI718" s="265"/>
      <c r="BJ718" s="265"/>
      <c r="BK718" s="265"/>
      <c r="BL718" s="265"/>
      <c r="BM718" s="265"/>
      <c r="BN718" s="265"/>
      <c r="BO718" s="265"/>
      <c r="BP718" s="265"/>
      <c r="BQ718" s="265"/>
    </row>
    <row r="719" spans="1:69" ht="16.5">
      <c r="A719" s="18"/>
      <c r="B719" s="265"/>
      <c r="C719" s="265"/>
      <c r="D719" s="265"/>
      <c r="E719" s="266"/>
      <c r="F719" s="267"/>
      <c r="G719" s="267"/>
      <c r="H719" s="265"/>
      <c r="I719" s="265"/>
      <c r="J719" s="265"/>
      <c r="K719" s="265"/>
      <c r="L719" s="265"/>
      <c r="M719" s="267"/>
      <c r="N719" s="268"/>
      <c r="O719" s="268"/>
      <c r="P719" s="265"/>
      <c r="Q719" s="265"/>
      <c r="R719" s="269"/>
      <c r="S719" s="265"/>
      <c r="T719" s="269"/>
      <c r="U719" s="270"/>
      <c r="V719" s="265"/>
      <c r="W719" s="271"/>
      <c r="X719" s="272"/>
      <c r="Y719" s="265"/>
      <c r="Z719" s="265"/>
      <c r="AA719" s="265"/>
      <c r="AB719" s="265"/>
      <c r="AC719" s="269"/>
      <c r="AD719" s="265"/>
      <c r="AE719" s="265"/>
      <c r="AF719" s="265"/>
      <c r="AG719" s="265"/>
      <c r="AH719" s="265"/>
      <c r="AI719" s="265"/>
      <c r="AJ719" s="265"/>
      <c r="AK719" s="265"/>
      <c r="AL719" s="265"/>
      <c r="AM719" s="265"/>
      <c r="AN719" s="265"/>
      <c r="AO719" s="265"/>
      <c r="AP719" s="265"/>
      <c r="AQ719" s="265"/>
      <c r="AR719" s="265"/>
      <c r="AS719" s="265"/>
      <c r="AT719" s="265"/>
      <c r="AU719" s="265"/>
      <c r="AV719" s="265"/>
      <c r="AW719" s="265"/>
      <c r="AX719" s="265"/>
      <c r="AY719" s="265"/>
      <c r="AZ719" s="265"/>
      <c r="BA719" s="265"/>
      <c r="BB719" s="265"/>
      <c r="BC719" s="265"/>
      <c r="BD719" s="265"/>
      <c r="BE719" s="265"/>
      <c r="BF719" s="265"/>
      <c r="BG719" s="265"/>
      <c r="BH719" s="265"/>
      <c r="BI719" s="265"/>
      <c r="BJ719" s="265"/>
      <c r="BK719" s="265"/>
      <c r="BL719" s="265"/>
      <c r="BM719" s="265"/>
      <c r="BN719" s="265"/>
      <c r="BO719" s="265"/>
      <c r="BP719" s="265"/>
      <c r="BQ719" s="265"/>
    </row>
    <row r="720" spans="1:69" ht="16.5">
      <c r="A720" s="18"/>
      <c r="B720" s="265"/>
      <c r="C720" s="265"/>
      <c r="D720" s="265"/>
      <c r="E720" s="266"/>
      <c r="F720" s="267"/>
      <c r="G720" s="267"/>
      <c r="H720" s="265"/>
      <c r="I720" s="265"/>
      <c r="J720" s="265"/>
      <c r="K720" s="265"/>
      <c r="L720" s="265"/>
      <c r="M720" s="267"/>
      <c r="N720" s="268"/>
      <c r="O720" s="268"/>
      <c r="P720" s="265"/>
      <c r="Q720" s="265"/>
      <c r="R720" s="269"/>
      <c r="S720" s="265"/>
      <c r="T720" s="269"/>
      <c r="U720" s="270"/>
      <c r="V720" s="265"/>
      <c r="W720" s="271"/>
      <c r="X720" s="272"/>
      <c r="Y720" s="265"/>
      <c r="Z720" s="265"/>
      <c r="AA720" s="265"/>
      <c r="AB720" s="265"/>
      <c r="AC720" s="269"/>
      <c r="AD720" s="265"/>
      <c r="AE720" s="265"/>
      <c r="AF720" s="265"/>
      <c r="AG720" s="265"/>
      <c r="AH720" s="265"/>
      <c r="AI720" s="265"/>
      <c r="AJ720" s="265"/>
      <c r="AK720" s="265"/>
      <c r="AL720" s="265"/>
      <c r="AM720" s="265"/>
      <c r="AN720" s="265"/>
      <c r="AO720" s="265"/>
      <c r="AP720" s="265"/>
      <c r="AQ720" s="265"/>
      <c r="AR720" s="265"/>
      <c r="AS720" s="265"/>
      <c r="AT720" s="265"/>
      <c r="AU720" s="265"/>
      <c r="AV720" s="265"/>
      <c r="AW720" s="265"/>
      <c r="AX720" s="265"/>
      <c r="AY720" s="265"/>
      <c r="AZ720" s="265"/>
      <c r="BA720" s="265"/>
      <c r="BB720" s="265"/>
      <c r="BC720" s="265"/>
      <c r="BD720" s="265"/>
      <c r="BE720" s="265"/>
      <c r="BF720" s="265"/>
      <c r="BG720" s="265"/>
      <c r="BH720" s="265"/>
      <c r="BI720" s="265"/>
      <c r="BJ720" s="265"/>
      <c r="BK720" s="265"/>
      <c r="BL720" s="265"/>
      <c r="BM720" s="265"/>
      <c r="BN720" s="265"/>
      <c r="BO720" s="265"/>
      <c r="BP720" s="265"/>
      <c r="BQ720" s="265"/>
    </row>
    <row r="721" spans="1:69" ht="16.5">
      <c r="A721" s="18"/>
      <c r="B721" s="265"/>
      <c r="C721" s="265"/>
      <c r="D721" s="265"/>
      <c r="E721" s="266"/>
      <c r="F721" s="267"/>
      <c r="G721" s="267"/>
      <c r="H721" s="265"/>
      <c r="I721" s="265"/>
      <c r="J721" s="265"/>
      <c r="K721" s="265"/>
      <c r="L721" s="265"/>
      <c r="M721" s="267"/>
      <c r="N721" s="268"/>
      <c r="O721" s="268"/>
      <c r="P721" s="265"/>
      <c r="Q721" s="265"/>
      <c r="R721" s="269"/>
      <c r="S721" s="265"/>
      <c r="T721" s="269"/>
      <c r="U721" s="270"/>
      <c r="V721" s="265"/>
      <c r="W721" s="271"/>
      <c r="X721" s="272"/>
      <c r="Y721" s="265"/>
      <c r="Z721" s="265"/>
      <c r="AA721" s="265"/>
      <c r="AB721" s="265"/>
      <c r="AC721" s="269"/>
      <c r="AD721" s="265"/>
      <c r="AE721" s="265"/>
      <c r="AF721" s="265"/>
      <c r="AG721" s="265"/>
      <c r="AH721" s="265"/>
      <c r="AI721" s="265"/>
      <c r="AJ721" s="265"/>
      <c r="AK721" s="265"/>
      <c r="AL721" s="265"/>
      <c r="AM721" s="265"/>
      <c r="AN721" s="265"/>
      <c r="AO721" s="265"/>
      <c r="AP721" s="265"/>
      <c r="AQ721" s="265"/>
      <c r="AR721" s="265"/>
      <c r="AS721" s="265"/>
      <c r="AT721" s="265"/>
      <c r="AU721" s="265"/>
      <c r="AV721" s="265"/>
      <c r="AW721" s="265"/>
      <c r="AX721" s="265"/>
      <c r="AY721" s="265"/>
      <c r="AZ721" s="265"/>
      <c r="BA721" s="265"/>
      <c r="BB721" s="265"/>
      <c r="BC721" s="265"/>
      <c r="BD721" s="265"/>
      <c r="BE721" s="265"/>
      <c r="BF721" s="265"/>
      <c r="BG721" s="265"/>
      <c r="BH721" s="265"/>
      <c r="BI721" s="265"/>
      <c r="BJ721" s="265"/>
      <c r="BK721" s="265"/>
      <c r="BL721" s="265"/>
      <c r="BM721" s="265"/>
      <c r="BN721" s="265"/>
      <c r="BO721" s="265"/>
      <c r="BP721" s="265"/>
      <c r="BQ721" s="265"/>
    </row>
    <row r="722" spans="1:69" ht="16.5">
      <c r="A722" s="18"/>
      <c r="B722" s="265"/>
      <c r="C722" s="265"/>
      <c r="D722" s="265"/>
      <c r="E722" s="266"/>
      <c r="F722" s="267"/>
      <c r="G722" s="267"/>
      <c r="H722" s="265"/>
      <c r="I722" s="265"/>
      <c r="J722" s="265"/>
      <c r="K722" s="265"/>
      <c r="L722" s="265"/>
      <c r="M722" s="267"/>
      <c r="N722" s="268"/>
      <c r="O722" s="268"/>
      <c r="P722" s="265"/>
      <c r="Q722" s="265"/>
      <c r="R722" s="269"/>
      <c r="S722" s="265"/>
      <c r="T722" s="269"/>
      <c r="U722" s="270"/>
      <c r="V722" s="265"/>
      <c r="W722" s="271"/>
      <c r="X722" s="272"/>
      <c r="Y722" s="265"/>
      <c r="Z722" s="265"/>
      <c r="AA722" s="265"/>
      <c r="AB722" s="265"/>
      <c r="AC722" s="269"/>
      <c r="AD722" s="265"/>
      <c r="AE722" s="265"/>
      <c r="AF722" s="265"/>
      <c r="AG722" s="265"/>
      <c r="AH722" s="265"/>
      <c r="AI722" s="265"/>
      <c r="AJ722" s="265"/>
      <c r="AK722" s="265"/>
      <c r="AL722" s="265"/>
      <c r="AM722" s="265"/>
      <c r="AN722" s="265"/>
      <c r="AO722" s="265"/>
      <c r="AP722" s="265"/>
      <c r="AQ722" s="265"/>
      <c r="AR722" s="265"/>
      <c r="AS722" s="265"/>
      <c r="AT722" s="265"/>
      <c r="AU722" s="265"/>
      <c r="AV722" s="265"/>
      <c r="AW722" s="265"/>
      <c r="AX722" s="265"/>
      <c r="AY722" s="265"/>
      <c r="AZ722" s="265"/>
      <c r="BA722" s="265"/>
      <c r="BB722" s="265"/>
      <c r="BC722" s="265"/>
      <c r="BD722" s="265"/>
      <c r="BE722" s="265"/>
      <c r="BF722" s="265"/>
      <c r="BG722" s="265"/>
      <c r="BH722" s="265"/>
      <c r="BI722" s="265"/>
      <c r="BJ722" s="265"/>
      <c r="BK722" s="265"/>
      <c r="BL722" s="265"/>
      <c r="BM722" s="265"/>
      <c r="BN722" s="265"/>
      <c r="BO722" s="265"/>
      <c r="BP722" s="265"/>
      <c r="BQ722" s="265"/>
    </row>
    <row r="723" spans="1:69" ht="16.5">
      <c r="A723" s="18"/>
      <c r="B723" s="265"/>
      <c r="C723" s="265"/>
      <c r="D723" s="265"/>
      <c r="E723" s="266"/>
      <c r="F723" s="267"/>
      <c r="G723" s="267"/>
      <c r="H723" s="265"/>
      <c r="I723" s="265"/>
      <c r="J723" s="265"/>
      <c r="K723" s="265"/>
      <c r="L723" s="265"/>
      <c r="M723" s="267"/>
      <c r="N723" s="268"/>
      <c r="O723" s="268"/>
      <c r="P723" s="265"/>
      <c r="Q723" s="265"/>
      <c r="R723" s="269"/>
      <c r="S723" s="265"/>
      <c r="T723" s="269"/>
      <c r="U723" s="270"/>
      <c r="V723" s="265"/>
      <c r="W723" s="271"/>
      <c r="X723" s="272"/>
      <c r="Y723" s="265"/>
      <c r="Z723" s="265"/>
      <c r="AA723" s="265"/>
      <c r="AB723" s="265"/>
      <c r="AC723" s="269"/>
      <c r="AD723" s="265"/>
      <c r="AE723" s="265"/>
      <c r="AF723" s="265"/>
      <c r="AG723" s="265"/>
      <c r="AH723" s="265"/>
      <c r="AI723" s="265"/>
      <c r="AJ723" s="265"/>
      <c r="AK723" s="265"/>
      <c r="AL723" s="265"/>
      <c r="AM723" s="265"/>
      <c r="AN723" s="265"/>
      <c r="AO723" s="265"/>
      <c r="AP723" s="265"/>
      <c r="AQ723" s="265"/>
      <c r="AR723" s="265"/>
      <c r="AS723" s="265"/>
      <c r="AT723" s="265"/>
      <c r="AU723" s="265"/>
      <c r="AV723" s="265"/>
      <c r="AW723" s="265"/>
      <c r="AX723" s="265"/>
      <c r="AY723" s="265"/>
      <c r="AZ723" s="265"/>
      <c r="BA723" s="265"/>
      <c r="BB723" s="265"/>
      <c r="BC723" s="265"/>
      <c r="BD723" s="265"/>
      <c r="BE723" s="265"/>
      <c r="BF723" s="265"/>
      <c r="BG723" s="265"/>
      <c r="BH723" s="265"/>
      <c r="BI723" s="265"/>
      <c r="BJ723" s="265"/>
      <c r="BK723" s="265"/>
      <c r="BL723" s="265"/>
      <c r="BM723" s="265"/>
      <c r="BN723" s="265"/>
      <c r="BO723" s="265"/>
      <c r="BP723" s="265"/>
      <c r="BQ723" s="265"/>
    </row>
    <row r="724" spans="1:69" ht="16.5">
      <c r="A724" s="18"/>
      <c r="B724" s="265"/>
      <c r="C724" s="265"/>
      <c r="D724" s="265"/>
      <c r="E724" s="266"/>
      <c r="F724" s="267"/>
      <c r="G724" s="267"/>
      <c r="H724" s="265"/>
      <c r="I724" s="265"/>
      <c r="J724" s="265"/>
      <c r="K724" s="265"/>
      <c r="L724" s="265"/>
      <c r="M724" s="267"/>
      <c r="N724" s="268"/>
      <c r="O724" s="268"/>
      <c r="P724" s="265"/>
      <c r="Q724" s="265"/>
      <c r="R724" s="269"/>
      <c r="S724" s="265"/>
      <c r="T724" s="269"/>
      <c r="U724" s="270"/>
      <c r="V724" s="265"/>
      <c r="W724" s="271"/>
      <c r="X724" s="272"/>
      <c r="Y724" s="265"/>
      <c r="Z724" s="265"/>
      <c r="AA724" s="265"/>
      <c r="AB724" s="265"/>
      <c r="AC724" s="269"/>
      <c r="AD724" s="265"/>
      <c r="AE724" s="265"/>
      <c r="AF724" s="265"/>
      <c r="AG724" s="265"/>
      <c r="AH724" s="265"/>
      <c r="AI724" s="265"/>
      <c r="AJ724" s="265"/>
      <c r="AK724" s="265"/>
      <c r="AL724" s="265"/>
      <c r="AM724" s="265"/>
      <c r="AN724" s="265"/>
      <c r="AO724" s="265"/>
      <c r="AP724" s="265"/>
      <c r="AQ724" s="265"/>
      <c r="AR724" s="265"/>
      <c r="AS724" s="265"/>
      <c r="AT724" s="265"/>
      <c r="AU724" s="265"/>
      <c r="AV724" s="265"/>
      <c r="AW724" s="265"/>
      <c r="AX724" s="265"/>
      <c r="AY724" s="265"/>
      <c r="AZ724" s="265"/>
      <c r="BA724" s="265"/>
      <c r="BB724" s="265"/>
      <c r="BC724" s="265"/>
      <c r="BD724" s="265"/>
      <c r="BE724" s="265"/>
      <c r="BF724" s="265"/>
      <c r="BG724" s="265"/>
      <c r="BH724" s="265"/>
      <c r="BI724" s="265"/>
      <c r="BJ724" s="265"/>
      <c r="BK724" s="265"/>
      <c r="BL724" s="265"/>
      <c r="BM724" s="265"/>
      <c r="BN724" s="265"/>
      <c r="BO724" s="265"/>
      <c r="BP724" s="265"/>
      <c r="BQ724" s="265"/>
    </row>
    <row r="725" spans="1:69" ht="16.5">
      <c r="A725" s="18"/>
      <c r="B725" s="265"/>
      <c r="C725" s="265"/>
      <c r="D725" s="265"/>
      <c r="E725" s="266"/>
      <c r="F725" s="267"/>
      <c r="G725" s="267"/>
      <c r="H725" s="265"/>
      <c r="I725" s="265"/>
      <c r="J725" s="265"/>
      <c r="K725" s="265"/>
      <c r="L725" s="265"/>
      <c r="M725" s="267"/>
      <c r="N725" s="268"/>
      <c r="O725" s="268"/>
      <c r="P725" s="265"/>
      <c r="Q725" s="265"/>
      <c r="R725" s="269"/>
      <c r="S725" s="265"/>
      <c r="T725" s="269"/>
      <c r="U725" s="270"/>
      <c r="V725" s="265"/>
      <c r="W725" s="271"/>
      <c r="X725" s="272"/>
      <c r="Y725" s="265"/>
      <c r="Z725" s="265"/>
      <c r="AA725" s="265"/>
      <c r="AB725" s="265"/>
      <c r="AC725" s="269"/>
      <c r="AD725" s="265"/>
      <c r="AE725" s="265"/>
      <c r="AF725" s="265"/>
      <c r="AG725" s="265"/>
      <c r="AH725" s="265"/>
      <c r="AI725" s="265"/>
      <c r="AJ725" s="265"/>
      <c r="AK725" s="265"/>
      <c r="AL725" s="265"/>
      <c r="AM725" s="265"/>
      <c r="AN725" s="265"/>
      <c r="AO725" s="265"/>
      <c r="AP725" s="265"/>
      <c r="AQ725" s="265"/>
      <c r="AR725" s="265"/>
      <c r="AS725" s="265"/>
      <c r="AT725" s="265"/>
      <c r="AU725" s="265"/>
      <c r="AV725" s="265"/>
      <c r="AW725" s="265"/>
      <c r="AX725" s="265"/>
      <c r="AY725" s="265"/>
      <c r="AZ725" s="265"/>
      <c r="BA725" s="265"/>
      <c r="BB725" s="265"/>
      <c r="BC725" s="265"/>
      <c r="BD725" s="265"/>
      <c r="BE725" s="265"/>
      <c r="BF725" s="265"/>
      <c r="BG725" s="265"/>
      <c r="BH725" s="265"/>
      <c r="BI725" s="265"/>
      <c r="BJ725" s="265"/>
      <c r="BK725" s="265"/>
      <c r="BL725" s="265"/>
      <c r="BM725" s="265"/>
      <c r="BN725" s="265"/>
      <c r="BO725" s="265"/>
      <c r="BP725" s="265"/>
      <c r="BQ725" s="265"/>
    </row>
    <row r="726" spans="1:69" ht="16.5">
      <c r="A726" s="18"/>
      <c r="B726" s="265"/>
      <c r="C726" s="265"/>
      <c r="D726" s="265"/>
      <c r="E726" s="266"/>
      <c r="F726" s="267"/>
      <c r="G726" s="267"/>
      <c r="H726" s="265"/>
      <c r="I726" s="265"/>
      <c r="J726" s="265"/>
      <c r="K726" s="265"/>
      <c r="L726" s="265"/>
      <c r="M726" s="267"/>
      <c r="N726" s="268"/>
      <c r="O726" s="268"/>
      <c r="P726" s="265"/>
      <c r="Q726" s="265"/>
      <c r="R726" s="269"/>
      <c r="S726" s="265"/>
      <c r="T726" s="269"/>
      <c r="U726" s="270"/>
      <c r="V726" s="265"/>
      <c r="W726" s="271"/>
      <c r="X726" s="272"/>
      <c r="Y726" s="265"/>
      <c r="Z726" s="265"/>
      <c r="AA726" s="265"/>
      <c r="AB726" s="265"/>
      <c r="AC726" s="269"/>
      <c r="AD726" s="265"/>
      <c r="AE726" s="265"/>
      <c r="AF726" s="265"/>
      <c r="AG726" s="265"/>
      <c r="AH726" s="265"/>
      <c r="AI726" s="265"/>
      <c r="AJ726" s="265"/>
      <c r="AK726" s="265"/>
      <c r="AL726" s="265"/>
      <c r="AM726" s="265"/>
      <c r="AN726" s="265"/>
      <c r="AO726" s="265"/>
      <c r="AP726" s="265"/>
      <c r="AQ726" s="265"/>
      <c r="AR726" s="265"/>
      <c r="AS726" s="265"/>
      <c r="AT726" s="265"/>
      <c r="AU726" s="265"/>
      <c r="AV726" s="265"/>
      <c r="AW726" s="265"/>
      <c r="AX726" s="265"/>
      <c r="AY726" s="265"/>
      <c r="AZ726" s="265"/>
      <c r="BA726" s="265"/>
      <c r="BB726" s="265"/>
      <c r="BC726" s="265"/>
      <c r="BD726" s="265"/>
      <c r="BE726" s="265"/>
      <c r="BF726" s="265"/>
      <c r="BG726" s="265"/>
      <c r="BH726" s="265"/>
      <c r="BI726" s="265"/>
      <c r="BJ726" s="265"/>
      <c r="BK726" s="265"/>
      <c r="BL726" s="265"/>
      <c r="BM726" s="265"/>
      <c r="BN726" s="265"/>
      <c r="BO726" s="265"/>
      <c r="BP726" s="265"/>
      <c r="BQ726" s="265"/>
    </row>
    <row r="727" spans="1:69" ht="16.5">
      <c r="A727" s="18"/>
      <c r="B727" s="265"/>
      <c r="C727" s="265"/>
      <c r="D727" s="265"/>
      <c r="E727" s="266"/>
      <c r="F727" s="267"/>
      <c r="G727" s="267"/>
      <c r="H727" s="265"/>
      <c r="I727" s="265"/>
      <c r="J727" s="265"/>
      <c r="K727" s="265"/>
      <c r="L727" s="265"/>
      <c r="M727" s="267"/>
      <c r="N727" s="268"/>
      <c r="O727" s="268"/>
      <c r="P727" s="265"/>
      <c r="Q727" s="265"/>
      <c r="R727" s="269"/>
      <c r="S727" s="265"/>
      <c r="T727" s="269"/>
      <c r="U727" s="270"/>
      <c r="V727" s="265"/>
      <c r="W727" s="271"/>
      <c r="X727" s="272"/>
      <c r="Y727" s="265"/>
      <c r="Z727" s="265"/>
      <c r="AA727" s="265"/>
      <c r="AB727" s="265"/>
      <c r="AC727" s="269"/>
      <c r="AD727" s="265"/>
      <c r="AE727" s="265"/>
      <c r="AF727" s="265"/>
      <c r="AG727" s="265"/>
      <c r="AH727" s="265"/>
      <c r="AI727" s="265"/>
      <c r="AJ727" s="265"/>
      <c r="AK727" s="265"/>
      <c r="AL727" s="265"/>
      <c r="AM727" s="265"/>
      <c r="AN727" s="265"/>
      <c r="AO727" s="265"/>
      <c r="AP727" s="265"/>
      <c r="AQ727" s="265"/>
      <c r="AR727" s="265"/>
      <c r="AS727" s="265"/>
      <c r="AT727" s="265"/>
      <c r="AU727" s="265"/>
      <c r="AV727" s="265"/>
      <c r="AW727" s="265"/>
      <c r="AX727" s="265"/>
      <c r="AY727" s="265"/>
      <c r="AZ727" s="265"/>
      <c r="BA727" s="265"/>
      <c r="BB727" s="265"/>
      <c r="BC727" s="265"/>
      <c r="BD727" s="265"/>
      <c r="BE727" s="265"/>
      <c r="BF727" s="265"/>
      <c r="BG727" s="265"/>
      <c r="BH727" s="265"/>
      <c r="BI727" s="265"/>
      <c r="BJ727" s="265"/>
      <c r="BK727" s="265"/>
      <c r="BL727" s="265"/>
      <c r="BM727" s="265"/>
      <c r="BN727" s="265"/>
      <c r="BO727" s="265"/>
      <c r="BP727" s="265"/>
      <c r="BQ727" s="265"/>
    </row>
    <row r="728" spans="1:69" ht="16.5">
      <c r="A728" s="18"/>
      <c r="B728" s="265"/>
      <c r="C728" s="265"/>
      <c r="D728" s="265"/>
      <c r="E728" s="266"/>
      <c r="F728" s="267"/>
      <c r="G728" s="267"/>
      <c r="H728" s="265"/>
      <c r="I728" s="265"/>
      <c r="J728" s="265"/>
      <c r="K728" s="265"/>
      <c r="L728" s="265"/>
      <c r="M728" s="267"/>
      <c r="N728" s="268"/>
      <c r="O728" s="268"/>
      <c r="P728" s="265"/>
      <c r="Q728" s="265"/>
      <c r="R728" s="269"/>
      <c r="S728" s="265"/>
      <c r="T728" s="269"/>
      <c r="U728" s="270"/>
      <c r="V728" s="265"/>
      <c r="W728" s="271"/>
      <c r="X728" s="272"/>
      <c r="Y728" s="265"/>
      <c r="Z728" s="265"/>
      <c r="AA728" s="265"/>
      <c r="AB728" s="265"/>
      <c r="AC728" s="269"/>
      <c r="AD728" s="265"/>
      <c r="AE728" s="265"/>
      <c r="AF728" s="265"/>
      <c r="AG728" s="265"/>
      <c r="AH728" s="265"/>
      <c r="AI728" s="265"/>
      <c r="AJ728" s="265"/>
      <c r="AK728" s="265"/>
      <c r="AL728" s="265"/>
      <c r="AM728" s="265"/>
      <c r="AN728" s="265"/>
      <c r="AO728" s="265"/>
      <c r="AP728" s="265"/>
      <c r="AQ728" s="265"/>
      <c r="AR728" s="265"/>
      <c r="AS728" s="265"/>
      <c r="AT728" s="265"/>
      <c r="AU728" s="265"/>
      <c r="AV728" s="265"/>
      <c r="AW728" s="265"/>
      <c r="AX728" s="265"/>
      <c r="AY728" s="265"/>
      <c r="AZ728" s="265"/>
      <c r="BA728" s="265"/>
      <c r="BB728" s="265"/>
      <c r="BC728" s="265"/>
      <c r="BD728" s="265"/>
      <c r="BE728" s="265"/>
      <c r="BF728" s="265"/>
      <c r="BG728" s="265"/>
      <c r="BH728" s="265"/>
      <c r="BI728" s="265"/>
      <c r="BJ728" s="265"/>
      <c r="BK728" s="265"/>
      <c r="BL728" s="265"/>
      <c r="BM728" s="265"/>
      <c r="BN728" s="265"/>
      <c r="BO728" s="265"/>
      <c r="BP728" s="265"/>
      <c r="BQ728" s="265"/>
    </row>
    <row r="729" spans="1:69" ht="16.5">
      <c r="A729" s="18"/>
      <c r="B729" s="265"/>
      <c r="C729" s="265"/>
      <c r="D729" s="265"/>
      <c r="E729" s="266"/>
      <c r="F729" s="267"/>
      <c r="G729" s="267"/>
      <c r="H729" s="265"/>
      <c r="I729" s="265"/>
      <c r="J729" s="265"/>
      <c r="K729" s="265"/>
      <c r="L729" s="265"/>
      <c r="M729" s="267"/>
      <c r="N729" s="268"/>
      <c r="O729" s="268"/>
      <c r="P729" s="265"/>
      <c r="Q729" s="265"/>
      <c r="R729" s="269"/>
      <c r="S729" s="265"/>
      <c r="T729" s="269"/>
      <c r="U729" s="270"/>
      <c r="V729" s="265"/>
      <c r="W729" s="271"/>
      <c r="X729" s="272"/>
      <c r="Y729" s="265"/>
      <c r="Z729" s="265"/>
      <c r="AA729" s="265"/>
      <c r="AB729" s="265"/>
      <c r="AC729" s="269"/>
      <c r="AD729" s="265"/>
      <c r="AE729" s="265"/>
      <c r="AF729" s="265"/>
      <c r="AG729" s="265"/>
      <c r="AH729" s="265"/>
      <c r="AI729" s="265"/>
      <c r="AJ729" s="265"/>
      <c r="AK729" s="265"/>
      <c r="AL729" s="265"/>
      <c r="AM729" s="265"/>
      <c r="AN729" s="265"/>
      <c r="AO729" s="265"/>
      <c r="AP729" s="265"/>
      <c r="AQ729" s="265"/>
      <c r="AR729" s="265"/>
      <c r="AS729" s="265"/>
      <c r="AT729" s="265"/>
      <c r="AU729" s="265"/>
      <c r="AV729" s="265"/>
      <c r="AW729" s="265"/>
      <c r="AX729" s="265"/>
      <c r="AY729" s="265"/>
      <c r="AZ729" s="265"/>
      <c r="BA729" s="265"/>
      <c r="BB729" s="265"/>
      <c r="BC729" s="265"/>
      <c r="BD729" s="265"/>
      <c r="BE729" s="265"/>
      <c r="BF729" s="265"/>
      <c r="BG729" s="265"/>
      <c r="BH729" s="265"/>
      <c r="BI729" s="265"/>
      <c r="BJ729" s="265"/>
      <c r="BK729" s="265"/>
      <c r="BL729" s="265"/>
      <c r="BM729" s="265"/>
      <c r="BN729" s="265"/>
      <c r="BO729" s="265"/>
      <c r="BP729" s="265"/>
      <c r="BQ729" s="265"/>
    </row>
    <row r="730" spans="1:69" ht="16.5">
      <c r="A730" s="18"/>
      <c r="B730" s="265"/>
      <c r="C730" s="265"/>
      <c r="D730" s="265"/>
      <c r="E730" s="266"/>
      <c r="F730" s="267"/>
      <c r="G730" s="267"/>
      <c r="H730" s="265"/>
      <c r="I730" s="265"/>
      <c r="J730" s="265"/>
      <c r="K730" s="265"/>
      <c r="L730" s="265"/>
      <c r="M730" s="267"/>
      <c r="N730" s="268"/>
      <c r="O730" s="268"/>
      <c r="P730" s="265"/>
      <c r="Q730" s="265"/>
      <c r="R730" s="269"/>
      <c r="S730" s="265"/>
      <c r="T730" s="269"/>
      <c r="U730" s="270"/>
      <c r="V730" s="265"/>
      <c r="W730" s="271"/>
      <c r="X730" s="272"/>
      <c r="Y730" s="265"/>
      <c r="Z730" s="265"/>
      <c r="AA730" s="265"/>
      <c r="AB730" s="265"/>
      <c r="AC730" s="269"/>
      <c r="AD730" s="265"/>
      <c r="AE730" s="265"/>
      <c r="AF730" s="265"/>
      <c r="AG730" s="265"/>
      <c r="AH730" s="265"/>
      <c r="AI730" s="265"/>
      <c r="AJ730" s="265"/>
      <c r="AK730" s="265"/>
      <c r="AL730" s="265"/>
      <c r="AM730" s="265"/>
      <c r="AN730" s="265"/>
      <c r="AO730" s="265"/>
      <c r="AP730" s="265"/>
      <c r="AQ730" s="265"/>
      <c r="AR730" s="265"/>
      <c r="AS730" s="265"/>
      <c r="AT730" s="265"/>
      <c r="AU730" s="265"/>
      <c r="AV730" s="265"/>
      <c r="AW730" s="265"/>
      <c r="AX730" s="265"/>
      <c r="AY730" s="265"/>
      <c r="AZ730" s="265"/>
      <c r="BA730" s="265"/>
      <c r="BB730" s="265"/>
      <c r="BC730" s="265"/>
      <c r="BD730" s="265"/>
      <c r="BE730" s="265"/>
      <c r="BF730" s="265"/>
      <c r="BG730" s="265"/>
      <c r="BH730" s="265"/>
      <c r="BI730" s="265"/>
      <c r="BJ730" s="265"/>
      <c r="BK730" s="265"/>
      <c r="BL730" s="265"/>
      <c r="BM730" s="265"/>
      <c r="BN730" s="265"/>
      <c r="BO730" s="265"/>
      <c r="BP730" s="265"/>
      <c r="BQ730" s="265"/>
    </row>
    <row r="731" spans="1:69" ht="16.5">
      <c r="A731" s="18"/>
      <c r="B731" s="265"/>
      <c r="C731" s="265"/>
      <c r="D731" s="265"/>
      <c r="E731" s="266"/>
      <c r="F731" s="267"/>
      <c r="G731" s="267"/>
      <c r="H731" s="265"/>
      <c r="I731" s="265"/>
      <c r="J731" s="265"/>
      <c r="K731" s="265"/>
      <c r="L731" s="265"/>
      <c r="M731" s="267"/>
      <c r="N731" s="268"/>
      <c r="O731" s="268"/>
      <c r="P731" s="265"/>
      <c r="Q731" s="265"/>
      <c r="R731" s="269"/>
      <c r="S731" s="265"/>
      <c r="T731" s="269"/>
      <c r="U731" s="270"/>
      <c r="V731" s="265"/>
      <c r="W731" s="271"/>
      <c r="X731" s="272"/>
      <c r="Y731" s="265"/>
      <c r="Z731" s="265"/>
      <c r="AA731" s="265"/>
      <c r="AB731" s="265"/>
      <c r="AC731" s="269"/>
      <c r="AD731" s="265"/>
      <c r="AE731" s="265"/>
      <c r="AF731" s="265"/>
      <c r="AG731" s="265"/>
      <c r="AH731" s="265"/>
      <c r="AI731" s="265"/>
      <c r="AJ731" s="265"/>
      <c r="AK731" s="265"/>
      <c r="AL731" s="265"/>
      <c r="AM731" s="265"/>
      <c r="AN731" s="265"/>
      <c r="AO731" s="265"/>
      <c r="AP731" s="265"/>
      <c r="AQ731" s="265"/>
      <c r="AR731" s="265"/>
      <c r="AS731" s="265"/>
      <c r="AT731" s="265"/>
      <c r="AU731" s="265"/>
      <c r="AV731" s="265"/>
      <c r="AW731" s="265"/>
      <c r="AX731" s="265"/>
      <c r="AY731" s="265"/>
      <c r="AZ731" s="265"/>
      <c r="BA731" s="265"/>
      <c r="BB731" s="265"/>
      <c r="BC731" s="265"/>
      <c r="BD731" s="265"/>
      <c r="BE731" s="265"/>
      <c r="BF731" s="265"/>
      <c r="BG731" s="265"/>
      <c r="BH731" s="265"/>
      <c r="BI731" s="265"/>
      <c r="BJ731" s="265"/>
      <c r="BK731" s="265"/>
      <c r="BL731" s="265"/>
      <c r="BM731" s="265"/>
      <c r="BN731" s="265"/>
      <c r="BO731" s="265"/>
      <c r="BP731" s="265"/>
      <c r="BQ731" s="265"/>
    </row>
    <row r="732" spans="1:69" ht="16.5">
      <c r="A732" s="18"/>
      <c r="B732" s="265"/>
      <c r="C732" s="265"/>
      <c r="D732" s="265"/>
      <c r="E732" s="266"/>
      <c r="F732" s="267"/>
      <c r="G732" s="267"/>
      <c r="H732" s="265"/>
      <c r="I732" s="265"/>
      <c r="J732" s="265"/>
      <c r="K732" s="265"/>
      <c r="L732" s="265"/>
      <c r="M732" s="267"/>
      <c r="N732" s="268"/>
      <c r="O732" s="268"/>
      <c r="P732" s="265"/>
      <c r="Q732" s="265"/>
      <c r="R732" s="269"/>
      <c r="S732" s="265"/>
      <c r="T732" s="269"/>
      <c r="U732" s="270"/>
      <c r="V732" s="265"/>
      <c r="W732" s="271"/>
      <c r="X732" s="272"/>
      <c r="Y732" s="265"/>
      <c r="Z732" s="265"/>
      <c r="AA732" s="265"/>
      <c r="AB732" s="265"/>
      <c r="AC732" s="269"/>
      <c r="AD732" s="265"/>
      <c r="AE732" s="265"/>
      <c r="AF732" s="265"/>
      <c r="AG732" s="265"/>
      <c r="AH732" s="265"/>
      <c r="AI732" s="265"/>
      <c r="AJ732" s="265"/>
      <c r="AK732" s="265"/>
      <c r="AL732" s="265"/>
      <c r="AM732" s="265"/>
      <c r="AN732" s="265"/>
      <c r="AO732" s="265"/>
      <c r="AP732" s="265"/>
      <c r="AQ732" s="265"/>
      <c r="AR732" s="265"/>
      <c r="AS732" s="265"/>
      <c r="AT732" s="265"/>
      <c r="AU732" s="265"/>
      <c r="AV732" s="265"/>
      <c r="AW732" s="265"/>
      <c r="AX732" s="265"/>
      <c r="AY732" s="265"/>
      <c r="AZ732" s="265"/>
      <c r="BA732" s="265"/>
      <c r="BB732" s="265"/>
      <c r="BC732" s="265"/>
      <c r="BD732" s="265"/>
      <c r="BE732" s="265"/>
      <c r="BF732" s="265"/>
      <c r="BG732" s="265"/>
      <c r="BH732" s="265"/>
      <c r="BI732" s="265"/>
      <c r="BJ732" s="265"/>
      <c r="BK732" s="265"/>
      <c r="BL732" s="265"/>
      <c r="BM732" s="265"/>
      <c r="BN732" s="265"/>
      <c r="BO732" s="265"/>
      <c r="BP732" s="265"/>
      <c r="BQ732" s="265"/>
    </row>
    <row r="733" spans="1:69" ht="16.5">
      <c r="A733" s="18"/>
      <c r="B733" s="265"/>
      <c r="C733" s="265"/>
      <c r="D733" s="265"/>
      <c r="E733" s="266"/>
      <c r="F733" s="267"/>
      <c r="G733" s="267"/>
      <c r="H733" s="265"/>
      <c r="I733" s="265"/>
      <c r="J733" s="265"/>
      <c r="K733" s="265"/>
      <c r="L733" s="265"/>
      <c r="M733" s="267"/>
      <c r="N733" s="268"/>
      <c r="O733" s="268"/>
      <c r="P733" s="265"/>
      <c r="Q733" s="265"/>
      <c r="R733" s="269"/>
      <c r="S733" s="265"/>
      <c r="T733" s="269"/>
      <c r="U733" s="270"/>
      <c r="V733" s="265"/>
      <c r="W733" s="271"/>
      <c r="X733" s="272"/>
      <c r="Y733" s="265"/>
      <c r="Z733" s="265"/>
      <c r="AA733" s="265"/>
      <c r="AB733" s="265"/>
      <c r="AC733" s="269"/>
      <c r="AD733" s="265"/>
      <c r="AE733" s="265"/>
      <c r="AF733" s="265"/>
      <c r="AG733" s="265"/>
      <c r="AH733" s="265"/>
      <c r="AI733" s="265"/>
      <c r="AJ733" s="265"/>
      <c r="AK733" s="265"/>
      <c r="AL733" s="265"/>
      <c r="AM733" s="265"/>
      <c r="AN733" s="265"/>
      <c r="AO733" s="265"/>
      <c r="AP733" s="265"/>
      <c r="AQ733" s="265"/>
      <c r="AR733" s="265"/>
      <c r="AS733" s="265"/>
      <c r="AT733" s="265"/>
      <c r="AU733" s="265"/>
      <c r="AV733" s="265"/>
      <c r="AW733" s="265"/>
      <c r="AX733" s="265"/>
      <c r="AY733" s="265"/>
      <c r="AZ733" s="265"/>
      <c r="BA733" s="265"/>
      <c r="BB733" s="265"/>
      <c r="BC733" s="265"/>
      <c r="BD733" s="265"/>
      <c r="BE733" s="265"/>
      <c r="BF733" s="265"/>
      <c r="BG733" s="265"/>
      <c r="BH733" s="265"/>
      <c r="BI733" s="265"/>
      <c r="BJ733" s="265"/>
      <c r="BK733" s="265"/>
      <c r="BL733" s="265"/>
      <c r="BM733" s="265"/>
      <c r="BN733" s="265"/>
      <c r="BO733" s="265"/>
      <c r="BP733" s="265"/>
      <c r="BQ733" s="265"/>
    </row>
    <row r="734" spans="1:69" ht="16.5">
      <c r="A734" s="18"/>
      <c r="B734" s="265"/>
      <c r="C734" s="265"/>
      <c r="D734" s="265"/>
      <c r="E734" s="266"/>
      <c r="F734" s="267"/>
      <c r="G734" s="267"/>
      <c r="H734" s="265"/>
      <c r="I734" s="265"/>
      <c r="J734" s="265"/>
      <c r="K734" s="265"/>
      <c r="L734" s="265"/>
      <c r="M734" s="267"/>
      <c r="N734" s="268"/>
      <c r="O734" s="268"/>
      <c r="P734" s="265"/>
      <c r="Q734" s="265"/>
      <c r="R734" s="269"/>
      <c r="S734" s="265"/>
      <c r="T734" s="269"/>
      <c r="U734" s="270"/>
      <c r="V734" s="265"/>
      <c r="W734" s="271"/>
      <c r="X734" s="272"/>
      <c r="Y734" s="265"/>
      <c r="Z734" s="265"/>
      <c r="AA734" s="265"/>
      <c r="AB734" s="265"/>
      <c r="AC734" s="269"/>
      <c r="AD734" s="265"/>
      <c r="AE734" s="265"/>
      <c r="AF734" s="265"/>
      <c r="AG734" s="265"/>
      <c r="AH734" s="265"/>
      <c r="AI734" s="265"/>
      <c r="AJ734" s="265"/>
      <c r="AK734" s="265"/>
      <c r="AL734" s="265"/>
      <c r="AM734" s="265"/>
      <c r="AN734" s="265"/>
      <c r="AO734" s="265"/>
      <c r="AP734" s="265"/>
      <c r="AQ734" s="265"/>
      <c r="AR734" s="265"/>
      <c r="AS734" s="265"/>
      <c r="AT734" s="265"/>
      <c r="AU734" s="265"/>
      <c r="AV734" s="265"/>
      <c r="AW734" s="265"/>
      <c r="AX734" s="265"/>
      <c r="AY734" s="265"/>
      <c r="AZ734" s="265"/>
      <c r="BA734" s="265"/>
      <c r="BB734" s="265"/>
      <c r="BC734" s="265"/>
      <c r="BD734" s="265"/>
      <c r="BE734" s="265"/>
      <c r="BF734" s="265"/>
      <c r="BG734" s="265"/>
      <c r="BH734" s="265"/>
      <c r="BI734" s="265"/>
      <c r="BJ734" s="265"/>
      <c r="BK734" s="265"/>
      <c r="BL734" s="265"/>
      <c r="BM734" s="265"/>
      <c r="BN734" s="265"/>
      <c r="BO734" s="265"/>
      <c r="BP734" s="265"/>
      <c r="BQ734" s="265"/>
    </row>
    <row r="735" spans="1:69" ht="16.5">
      <c r="A735" s="18"/>
      <c r="B735" s="265"/>
      <c r="C735" s="265"/>
      <c r="D735" s="265"/>
      <c r="E735" s="266"/>
      <c r="F735" s="267"/>
      <c r="G735" s="267"/>
      <c r="H735" s="265"/>
      <c r="I735" s="265"/>
      <c r="J735" s="265"/>
      <c r="K735" s="265"/>
      <c r="L735" s="265"/>
      <c r="M735" s="267"/>
      <c r="N735" s="268"/>
      <c r="O735" s="268"/>
      <c r="P735" s="265"/>
      <c r="Q735" s="265"/>
      <c r="R735" s="269"/>
      <c r="S735" s="265"/>
      <c r="T735" s="269"/>
      <c r="U735" s="270"/>
      <c r="V735" s="265"/>
      <c r="W735" s="271"/>
      <c r="X735" s="272"/>
      <c r="Y735" s="265"/>
      <c r="Z735" s="265"/>
      <c r="AA735" s="265"/>
      <c r="AB735" s="265"/>
      <c r="AC735" s="269"/>
      <c r="AD735" s="265"/>
      <c r="AE735" s="265"/>
      <c r="AF735" s="265"/>
      <c r="AG735" s="265"/>
      <c r="AH735" s="265"/>
      <c r="AI735" s="265"/>
      <c r="AJ735" s="265"/>
      <c r="AK735" s="265"/>
      <c r="AL735" s="265"/>
      <c r="AM735" s="265"/>
      <c r="AN735" s="265"/>
      <c r="AO735" s="265"/>
      <c r="AP735" s="265"/>
      <c r="AQ735" s="265"/>
      <c r="AR735" s="265"/>
      <c r="AS735" s="265"/>
      <c r="AT735" s="265"/>
      <c r="AU735" s="265"/>
      <c r="AV735" s="265"/>
      <c r="AW735" s="265"/>
      <c r="AX735" s="265"/>
      <c r="AY735" s="265"/>
      <c r="AZ735" s="265"/>
      <c r="BA735" s="265"/>
      <c r="BB735" s="265"/>
      <c r="BC735" s="265"/>
      <c r="BD735" s="265"/>
      <c r="BE735" s="265"/>
      <c r="BF735" s="265"/>
      <c r="BG735" s="265"/>
      <c r="BH735" s="265"/>
      <c r="BI735" s="265"/>
      <c r="BJ735" s="265"/>
      <c r="BK735" s="265"/>
      <c r="BL735" s="265"/>
      <c r="BM735" s="265"/>
      <c r="BN735" s="265"/>
      <c r="BO735" s="265"/>
      <c r="BP735" s="265"/>
      <c r="BQ735" s="265"/>
    </row>
    <row r="736" spans="1:69" ht="16.5">
      <c r="A736" s="18"/>
      <c r="B736" s="265"/>
      <c r="C736" s="265"/>
      <c r="D736" s="265"/>
      <c r="E736" s="266"/>
      <c r="F736" s="267"/>
      <c r="G736" s="267"/>
      <c r="H736" s="265"/>
      <c r="I736" s="265"/>
      <c r="J736" s="265"/>
      <c r="K736" s="265"/>
      <c r="L736" s="265"/>
      <c r="M736" s="267"/>
      <c r="N736" s="268"/>
      <c r="O736" s="268"/>
      <c r="P736" s="265"/>
      <c r="Q736" s="265"/>
      <c r="R736" s="269"/>
      <c r="S736" s="265"/>
      <c r="T736" s="269"/>
      <c r="U736" s="270"/>
      <c r="V736" s="265"/>
      <c r="W736" s="271"/>
      <c r="X736" s="272"/>
      <c r="Y736" s="265"/>
      <c r="Z736" s="265"/>
      <c r="AA736" s="265"/>
      <c r="AB736" s="265"/>
      <c r="AC736" s="269"/>
      <c r="AD736" s="265"/>
      <c r="AE736" s="265"/>
      <c r="AF736" s="265"/>
      <c r="AG736" s="265"/>
      <c r="AH736" s="265"/>
      <c r="AI736" s="265"/>
      <c r="AJ736" s="265"/>
      <c r="AK736" s="265"/>
      <c r="AL736" s="265"/>
      <c r="AM736" s="265"/>
      <c r="AN736" s="265"/>
      <c r="AO736" s="265"/>
      <c r="AP736" s="265"/>
      <c r="AQ736" s="265"/>
      <c r="AR736" s="265"/>
      <c r="AS736" s="265"/>
      <c r="AT736" s="265"/>
      <c r="AU736" s="265"/>
      <c r="AV736" s="265"/>
      <c r="AW736" s="265"/>
      <c r="AX736" s="265"/>
      <c r="AY736" s="265"/>
      <c r="AZ736" s="265"/>
      <c r="BA736" s="265"/>
      <c r="BB736" s="265"/>
      <c r="BC736" s="265"/>
      <c r="BD736" s="265"/>
      <c r="BE736" s="265"/>
      <c r="BF736" s="265"/>
      <c r="BG736" s="265"/>
      <c r="BH736" s="265"/>
      <c r="BI736" s="265"/>
      <c r="BJ736" s="265"/>
      <c r="BK736" s="265"/>
      <c r="BL736" s="265"/>
      <c r="BM736" s="265"/>
      <c r="BN736" s="265"/>
      <c r="BO736" s="265"/>
      <c r="BP736" s="265"/>
      <c r="BQ736" s="265"/>
    </row>
    <row r="737" spans="1:69" ht="16.5">
      <c r="A737" s="18"/>
      <c r="B737" s="265"/>
      <c r="C737" s="265"/>
      <c r="D737" s="265"/>
      <c r="E737" s="266"/>
      <c r="F737" s="267"/>
      <c r="G737" s="267"/>
      <c r="H737" s="265"/>
      <c r="I737" s="265"/>
      <c r="J737" s="265"/>
      <c r="K737" s="265"/>
      <c r="L737" s="265"/>
      <c r="M737" s="267"/>
      <c r="N737" s="268"/>
      <c r="O737" s="268"/>
      <c r="P737" s="265"/>
      <c r="Q737" s="265"/>
      <c r="R737" s="269"/>
      <c r="S737" s="265"/>
      <c r="T737" s="269"/>
      <c r="U737" s="270"/>
      <c r="V737" s="265"/>
      <c r="W737" s="271"/>
      <c r="X737" s="272"/>
      <c r="Y737" s="265"/>
      <c r="Z737" s="265"/>
      <c r="AA737" s="265"/>
      <c r="AB737" s="265"/>
      <c r="AC737" s="269"/>
      <c r="AD737" s="265"/>
      <c r="AE737" s="265"/>
      <c r="AF737" s="265"/>
      <c r="AG737" s="265"/>
      <c r="AH737" s="265"/>
      <c r="AI737" s="265"/>
      <c r="AJ737" s="265"/>
      <c r="AK737" s="265"/>
      <c r="AL737" s="265"/>
      <c r="AM737" s="265"/>
      <c r="AN737" s="265"/>
      <c r="AO737" s="265"/>
      <c r="AP737" s="265"/>
      <c r="AQ737" s="265"/>
      <c r="AR737" s="265"/>
      <c r="AS737" s="265"/>
      <c r="AT737" s="265"/>
      <c r="AU737" s="265"/>
      <c r="AV737" s="265"/>
      <c r="AW737" s="265"/>
      <c r="AX737" s="265"/>
      <c r="AY737" s="265"/>
      <c r="AZ737" s="265"/>
      <c r="BA737" s="265"/>
      <c r="BB737" s="265"/>
      <c r="BC737" s="265"/>
      <c r="BD737" s="265"/>
      <c r="BE737" s="265"/>
      <c r="BF737" s="265"/>
      <c r="BG737" s="265"/>
      <c r="BH737" s="265"/>
      <c r="BI737" s="265"/>
      <c r="BJ737" s="265"/>
      <c r="BK737" s="265"/>
      <c r="BL737" s="265"/>
      <c r="BM737" s="265"/>
      <c r="BN737" s="265"/>
      <c r="BO737" s="265"/>
      <c r="BP737" s="265"/>
      <c r="BQ737" s="265"/>
    </row>
    <row r="738" spans="1:69" ht="16.5">
      <c r="A738" s="18"/>
      <c r="B738" s="265"/>
      <c r="C738" s="265"/>
      <c r="D738" s="265"/>
      <c r="E738" s="266"/>
      <c r="F738" s="267"/>
      <c r="G738" s="267"/>
      <c r="H738" s="265"/>
      <c r="I738" s="265"/>
      <c r="J738" s="265"/>
      <c r="K738" s="265"/>
      <c r="L738" s="265"/>
      <c r="M738" s="267"/>
      <c r="N738" s="268"/>
      <c r="O738" s="268"/>
      <c r="P738" s="265"/>
      <c r="Q738" s="265"/>
      <c r="R738" s="269"/>
      <c r="S738" s="265"/>
      <c r="T738" s="269"/>
      <c r="U738" s="270"/>
      <c r="V738" s="265"/>
      <c r="W738" s="271"/>
      <c r="X738" s="272"/>
      <c r="Y738" s="265"/>
      <c r="Z738" s="265"/>
      <c r="AA738" s="265"/>
      <c r="AB738" s="265"/>
      <c r="AC738" s="269"/>
      <c r="AD738" s="265"/>
      <c r="AE738" s="265"/>
      <c r="AF738" s="265"/>
      <c r="AG738" s="265"/>
      <c r="AH738" s="265"/>
      <c r="AI738" s="265"/>
      <c r="AJ738" s="265"/>
      <c r="AK738" s="265"/>
      <c r="AL738" s="265"/>
      <c r="AM738" s="265"/>
      <c r="AN738" s="265"/>
      <c r="AO738" s="265"/>
      <c r="AP738" s="265"/>
      <c r="AQ738" s="265"/>
      <c r="AR738" s="265"/>
      <c r="AS738" s="265"/>
      <c r="AT738" s="265"/>
      <c r="AU738" s="265"/>
      <c r="AV738" s="265"/>
      <c r="AW738" s="265"/>
      <c r="AX738" s="265"/>
      <c r="AY738" s="265"/>
      <c r="AZ738" s="265"/>
      <c r="BA738" s="265"/>
      <c r="BB738" s="265"/>
      <c r="BC738" s="265"/>
      <c r="BD738" s="265"/>
      <c r="BE738" s="265"/>
      <c r="BF738" s="265"/>
      <c r="BG738" s="265"/>
      <c r="BH738" s="265"/>
      <c r="BI738" s="265"/>
      <c r="BJ738" s="265"/>
      <c r="BK738" s="265"/>
      <c r="BL738" s="265"/>
      <c r="BM738" s="265"/>
      <c r="BN738" s="265"/>
      <c r="BO738" s="265"/>
      <c r="BP738" s="265"/>
      <c r="BQ738" s="265"/>
    </row>
    <row r="739" spans="1:69" ht="16.5">
      <c r="A739" s="18"/>
      <c r="B739" s="265"/>
      <c r="C739" s="265"/>
      <c r="D739" s="265"/>
      <c r="E739" s="266"/>
      <c r="F739" s="267"/>
      <c r="G739" s="267"/>
      <c r="H739" s="265"/>
      <c r="I739" s="265"/>
      <c r="J739" s="265"/>
      <c r="K739" s="265"/>
      <c r="L739" s="265"/>
      <c r="M739" s="267"/>
      <c r="N739" s="268"/>
      <c r="O739" s="268"/>
      <c r="P739" s="265"/>
      <c r="Q739" s="265"/>
      <c r="R739" s="269"/>
      <c r="S739" s="265"/>
      <c r="T739" s="269"/>
      <c r="U739" s="270"/>
      <c r="V739" s="265"/>
      <c r="W739" s="271"/>
      <c r="X739" s="272"/>
      <c r="Y739" s="265"/>
      <c r="Z739" s="265"/>
      <c r="AA739" s="265"/>
      <c r="AB739" s="265"/>
      <c r="AC739" s="269"/>
      <c r="AD739" s="265"/>
      <c r="AE739" s="265"/>
      <c r="AF739" s="265"/>
      <c r="AG739" s="265"/>
      <c r="AH739" s="265"/>
      <c r="AI739" s="265"/>
      <c r="AJ739" s="265"/>
      <c r="AK739" s="265"/>
      <c r="AL739" s="265"/>
      <c r="AM739" s="265"/>
      <c r="AN739" s="265"/>
      <c r="AO739" s="265"/>
      <c r="AP739" s="265"/>
      <c r="AQ739" s="265"/>
      <c r="AR739" s="265"/>
      <c r="AS739" s="265"/>
      <c r="AT739" s="265"/>
      <c r="AU739" s="265"/>
      <c r="AV739" s="265"/>
      <c r="AW739" s="265"/>
      <c r="AX739" s="265"/>
      <c r="AY739" s="265"/>
      <c r="AZ739" s="265"/>
      <c r="BA739" s="265"/>
      <c r="BB739" s="265"/>
      <c r="BC739" s="265"/>
      <c r="BD739" s="265"/>
      <c r="BE739" s="265"/>
      <c r="BF739" s="265"/>
      <c r="BG739" s="265"/>
      <c r="BH739" s="265"/>
      <c r="BI739" s="265"/>
      <c r="BJ739" s="265"/>
      <c r="BK739" s="265"/>
      <c r="BL739" s="265"/>
      <c r="BM739" s="265"/>
      <c r="BN739" s="265"/>
      <c r="BO739" s="265"/>
      <c r="BP739" s="265"/>
      <c r="BQ739" s="265"/>
    </row>
    <row r="740" spans="1:69" ht="16.5">
      <c r="A740" s="18"/>
      <c r="B740" s="265"/>
      <c r="C740" s="265"/>
      <c r="D740" s="265"/>
      <c r="E740" s="266"/>
      <c r="F740" s="267"/>
      <c r="G740" s="267"/>
      <c r="H740" s="265"/>
      <c r="I740" s="265"/>
      <c r="J740" s="265"/>
      <c r="K740" s="265"/>
      <c r="L740" s="265"/>
      <c r="M740" s="267"/>
      <c r="N740" s="268"/>
      <c r="O740" s="268"/>
      <c r="P740" s="265"/>
      <c r="Q740" s="265"/>
      <c r="R740" s="269"/>
      <c r="S740" s="265"/>
      <c r="T740" s="269"/>
      <c r="U740" s="270"/>
      <c r="V740" s="265"/>
      <c r="W740" s="271"/>
      <c r="X740" s="272"/>
      <c r="Y740" s="265"/>
      <c r="Z740" s="265"/>
      <c r="AA740" s="265"/>
      <c r="AB740" s="265"/>
      <c r="AC740" s="269"/>
      <c r="AD740" s="265"/>
      <c r="AE740" s="265"/>
      <c r="AF740" s="265"/>
      <c r="AG740" s="265"/>
      <c r="AH740" s="265"/>
      <c r="AI740" s="265"/>
      <c r="AJ740" s="265"/>
      <c r="AK740" s="265"/>
      <c r="AL740" s="265"/>
      <c r="AM740" s="265"/>
      <c r="AN740" s="265"/>
      <c r="AO740" s="265"/>
      <c r="AP740" s="265"/>
      <c r="AQ740" s="265"/>
      <c r="AR740" s="265"/>
      <c r="AS740" s="265"/>
      <c r="AT740" s="265"/>
      <c r="AU740" s="265"/>
      <c r="AV740" s="265"/>
      <c r="AW740" s="265"/>
      <c r="AX740" s="265"/>
      <c r="AY740" s="265"/>
      <c r="AZ740" s="265"/>
      <c r="BA740" s="265"/>
      <c r="BB740" s="265"/>
      <c r="BC740" s="265"/>
      <c r="BD740" s="265"/>
      <c r="BE740" s="265"/>
      <c r="BF740" s="265"/>
      <c r="BG740" s="265"/>
      <c r="BH740" s="265"/>
      <c r="BI740" s="265"/>
      <c r="BJ740" s="265"/>
      <c r="BK740" s="265"/>
      <c r="BL740" s="265"/>
      <c r="BM740" s="265"/>
      <c r="BN740" s="265"/>
      <c r="BO740" s="265"/>
      <c r="BP740" s="265"/>
      <c r="BQ740" s="265"/>
    </row>
    <row r="741" spans="1:69" ht="16.5">
      <c r="A741" s="18"/>
      <c r="B741" s="265"/>
      <c r="C741" s="265"/>
      <c r="D741" s="265"/>
      <c r="E741" s="266"/>
      <c r="F741" s="267"/>
      <c r="G741" s="267"/>
      <c r="H741" s="265"/>
      <c r="I741" s="265"/>
      <c r="J741" s="265"/>
      <c r="K741" s="265"/>
      <c r="L741" s="265"/>
      <c r="M741" s="267"/>
      <c r="N741" s="268"/>
      <c r="O741" s="268"/>
      <c r="P741" s="265"/>
      <c r="Q741" s="265"/>
      <c r="R741" s="269"/>
      <c r="S741" s="265"/>
      <c r="T741" s="269"/>
      <c r="U741" s="270"/>
      <c r="V741" s="265"/>
      <c r="W741" s="271"/>
      <c r="X741" s="272"/>
      <c r="Y741" s="265"/>
      <c r="Z741" s="265"/>
      <c r="AA741" s="265"/>
      <c r="AB741" s="265"/>
      <c r="AC741" s="269"/>
      <c r="AD741" s="265"/>
      <c r="AE741" s="265"/>
      <c r="AF741" s="265"/>
      <c r="AG741" s="265"/>
      <c r="AH741" s="265"/>
      <c r="AI741" s="265"/>
      <c r="AJ741" s="265"/>
      <c r="AK741" s="265"/>
      <c r="AL741" s="265"/>
      <c r="AM741" s="265"/>
      <c r="AN741" s="265"/>
      <c r="AO741" s="265"/>
      <c r="AP741" s="265"/>
      <c r="AQ741" s="265"/>
      <c r="AR741" s="265"/>
      <c r="AS741" s="265"/>
      <c r="AT741" s="265"/>
      <c r="AU741" s="265"/>
      <c r="AV741" s="265"/>
      <c r="AW741" s="265"/>
      <c r="AX741" s="265"/>
      <c r="AY741" s="265"/>
      <c r="AZ741" s="265"/>
      <c r="BA741" s="265"/>
      <c r="BB741" s="265"/>
      <c r="BC741" s="265"/>
      <c r="BD741" s="265"/>
      <c r="BE741" s="265"/>
      <c r="BF741" s="265"/>
      <c r="BG741" s="265"/>
      <c r="BH741" s="265"/>
      <c r="BI741" s="265"/>
      <c r="BJ741" s="265"/>
      <c r="BK741" s="265"/>
      <c r="BL741" s="265"/>
      <c r="BM741" s="265"/>
      <c r="BN741" s="265"/>
      <c r="BO741" s="265"/>
      <c r="BP741" s="265"/>
      <c r="BQ741" s="265"/>
    </row>
    <row r="742" spans="1:69" ht="16.5">
      <c r="A742" s="18"/>
      <c r="B742" s="265"/>
      <c r="C742" s="265"/>
      <c r="D742" s="265"/>
      <c r="E742" s="266"/>
      <c r="F742" s="267"/>
      <c r="G742" s="267"/>
      <c r="H742" s="265"/>
      <c r="I742" s="265"/>
      <c r="J742" s="265"/>
      <c r="K742" s="265"/>
      <c r="L742" s="265"/>
      <c r="M742" s="267"/>
      <c r="N742" s="268"/>
      <c r="O742" s="268"/>
      <c r="P742" s="265"/>
      <c r="Q742" s="265"/>
      <c r="R742" s="269"/>
      <c r="S742" s="265"/>
      <c r="T742" s="269"/>
      <c r="U742" s="270"/>
      <c r="V742" s="265"/>
      <c r="W742" s="271"/>
      <c r="X742" s="272"/>
      <c r="Y742" s="265"/>
      <c r="Z742" s="265"/>
      <c r="AA742" s="265"/>
      <c r="AB742" s="265"/>
      <c r="AC742" s="269"/>
      <c r="AD742" s="265"/>
      <c r="AE742" s="265"/>
      <c r="AF742" s="265"/>
      <c r="AG742" s="265"/>
      <c r="AH742" s="265"/>
      <c r="AI742" s="265"/>
      <c r="AJ742" s="265"/>
      <c r="AK742" s="265"/>
      <c r="AL742" s="265"/>
      <c r="AM742" s="265"/>
      <c r="AN742" s="265"/>
      <c r="AO742" s="265"/>
      <c r="AP742" s="265"/>
      <c r="AQ742" s="265"/>
      <c r="AR742" s="265"/>
      <c r="AS742" s="265"/>
      <c r="AT742" s="265"/>
      <c r="AU742" s="265"/>
      <c r="AV742" s="265"/>
      <c r="AW742" s="265"/>
      <c r="AX742" s="265"/>
      <c r="AY742" s="265"/>
      <c r="AZ742" s="265"/>
      <c r="BA742" s="265"/>
      <c r="BB742" s="265"/>
      <c r="BC742" s="265"/>
      <c r="BD742" s="265"/>
      <c r="BE742" s="265"/>
      <c r="BF742" s="265"/>
      <c r="BG742" s="265"/>
      <c r="BH742" s="265"/>
      <c r="BI742" s="265"/>
      <c r="BJ742" s="265"/>
      <c r="BK742" s="265"/>
      <c r="BL742" s="265"/>
      <c r="BM742" s="265"/>
      <c r="BN742" s="265"/>
      <c r="BO742" s="265"/>
      <c r="BP742" s="265"/>
      <c r="BQ742" s="265"/>
    </row>
    <row r="743" spans="1:69" ht="16.5">
      <c r="A743" s="18"/>
      <c r="B743" s="265"/>
      <c r="C743" s="265"/>
      <c r="D743" s="265"/>
      <c r="E743" s="266"/>
      <c r="F743" s="267"/>
      <c r="G743" s="267"/>
      <c r="H743" s="265"/>
      <c r="I743" s="265"/>
      <c r="J743" s="265"/>
      <c r="K743" s="265"/>
      <c r="L743" s="265"/>
      <c r="M743" s="267"/>
      <c r="N743" s="268"/>
      <c r="O743" s="268"/>
      <c r="P743" s="265"/>
      <c r="Q743" s="265"/>
      <c r="R743" s="269"/>
      <c r="S743" s="265"/>
      <c r="T743" s="269"/>
      <c r="U743" s="270"/>
      <c r="V743" s="265"/>
      <c r="W743" s="271"/>
      <c r="X743" s="272"/>
      <c r="Y743" s="265"/>
      <c r="Z743" s="265"/>
      <c r="AA743" s="265"/>
      <c r="AB743" s="265"/>
      <c r="AC743" s="269"/>
      <c r="AD743" s="265"/>
      <c r="AE743" s="265"/>
      <c r="AF743" s="265"/>
      <c r="AG743" s="265"/>
      <c r="AH743" s="265"/>
      <c r="AI743" s="265"/>
      <c r="AJ743" s="265"/>
      <c r="AK743" s="265"/>
      <c r="AL743" s="265"/>
      <c r="AM743" s="265"/>
      <c r="AN743" s="265"/>
      <c r="AO743" s="265"/>
      <c r="AP743" s="265"/>
      <c r="AQ743" s="265"/>
      <c r="AR743" s="265"/>
      <c r="AS743" s="265"/>
      <c r="AT743" s="265"/>
      <c r="AU743" s="265"/>
      <c r="AV743" s="265"/>
      <c r="AW743" s="265"/>
      <c r="AX743" s="265"/>
      <c r="AY743" s="265"/>
      <c r="AZ743" s="265"/>
      <c r="BA743" s="265"/>
      <c r="BB743" s="265"/>
      <c r="BC743" s="265"/>
      <c r="BD743" s="265"/>
      <c r="BE743" s="265"/>
      <c r="BF743" s="265"/>
      <c r="BG743" s="265"/>
      <c r="BH743" s="265"/>
      <c r="BI743" s="265"/>
      <c r="BJ743" s="265"/>
      <c r="BK743" s="265"/>
      <c r="BL743" s="265"/>
      <c r="BM743" s="265"/>
      <c r="BN743" s="265"/>
      <c r="BO743" s="265"/>
      <c r="BP743" s="265"/>
      <c r="BQ743" s="265"/>
    </row>
    <row r="744" spans="1:69" ht="16.5">
      <c r="A744" s="18"/>
      <c r="B744" s="265"/>
      <c r="C744" s="265"/>
      <c r="D744" s="265"/>
      <c r="E744" s="266"/>
      <c r="F744" s="267"/>
      <c r="G744" s="267"/>
      <c r="H744" s="265"/>
      <c r="I744" s="265"/>
      <c r="J744" s="265"/>
      <c r="K744" s="265"/>
      <c r="L744" s="265"/>
      <c r="M744" s="267"/>
      <c r="N744" s="268"/>
      <c r="O744" s="268"/>
      <c r="P744" s="265"/>
      <c r="Q744" s="265"/>
      <c r="R744" s="269"/>
      <c r="S744" s="265"/>
      <c r="T744" s="269"/>
      <c r="U744" s="270"/>
      <c r="V744" s="265"/>
      <c r="W744" s="271"/>
      <c r="X744" s="272"/>
      <c r="Y744" s="265"/>
      <c r="Z744" s="265"/>
      <c r="AA744" s="265"/>
      <c r="AB744" s="265"/>
      <c r="AC744" s="269"/>
      <c r="AD744" s="265"/>
      <c r="AE744" s="265"/>
      <c r="AF744" s="265"/>
      <c r="AG744" s="265"/>
      <c r="AH744" s="265"/>
      <c r="AI744" s="265"/>
      <c r="AJ744" s="265"/>
      <c r="AK744" s="265"/>
      <c r="AL744" s="265"/>
      <c r="AM744" s="265"/>
      <c r="AN744" s="265"/>
      <c r="AO744" s="265"/>
      <c r="AP744" s="265"/>
      <c r="AQ744" s="265"/>
      <c r="AR744" s="265"/>
      <c r="AS744" s="265"/>
      <c r="AT744" s="265"/>
      <c r="AU744" s="265"/>
      <c r="AV744" s="265"/>
      <c r="AW744" s="265"/>
      <c r="AX744" s="265"/>
      <c r="AY744" s="265"/>
      <c r="AZ744" s="265"/>
      <c r="BA744" s="265"/>
      <c r="BB744" s="265"/>
      <c r="BC744" s="265"/>
      <c r="BD744" s="265"/>
      <c r="BE744" s="265"/>
      <c r="BF744" s="265"/>
      <c r="BG744" s="265"/>
      <c r="BH744" s="265"/>
      <c r="BI744" s="265"/>
      <c r="BJ744" s="265"/>
      <c r="BK744" s="265"/>
      <c r="BL744" s="265"/>
      <c r="BM744" s="265"/>
      <c r="BN744" s="265"/>
      <c r="BO744" s="265"/>
      <c r="BP744" s="265"/>
      <c r="BQ744" s="265"/>
    </row>
    <row r="745" spans="1:69" ht="16.5">
      <c r="A745" s="18"/>
      <c r="B745" s="265"/>
      <c r="C745" s="265"/>
      <c r="D745" s="265"/>
      <c r="E745" s="266"/>
      <c r="F745" s="267"/>
      <c r="G745" s="267"/>
      <c r="H745" s="265"/>
      <c r="I745" s="265"/>
      <c r="J745" s="265"/>
      <c r="K745" s="265"/>
      <c r="L745" s="265"/>
      <c r="M745" s="267"/>
      <c r="N745" s="268"/>
      <c r="O745" s="268"/>
      <c r="P745" s="265"/>
      <c r="Q745" s="265"/>
      <c r="R745" s="269"/>
      <c r="S745" s="265"/>
      <c r="T745" s="269"/>
      <c r="U745" s="270"/>
      <c r="V745" s="265"/>
      <c r="W745" s="271"/>
      <c r="X745" s="272"/>
      <c r="Y745" s="265"/>
      <c r="Z745" s="265"/>
      <c r="AA745" s="265"/>
      <c r="AB745" s="265"/>
      <c r="AC745" s="269"/>
      <c r="AD745" s="265"/>
      <c r="AE745" s="265"/>
      <c r="AF745" s="265"/>
      <c r="AG745" s="265"/>
      <c r="AH745" s="265"/>
      <c r="AI745" s="265"/>
      <c r="AJ745" s="265"/>
      <c r="AK745" s="265"/>
      <c r="AL745" s="265"/>
      <c r="AM745" s="265"/>
      <c r="AN745" s="265"/>
      <c r="AO745" s="265"/>
      <c r="AP745" s="265"/>
      <c r="AQ745" s="265"/>
      <c r="AR745" s="265"/>
      <c r="AS745" s="265"/>
      <c r="AT745" s="265"/>
      <c r="AU745" s="265"/>
      <c r="AV745" s="265"/>
      <c r="AW745" s="265"/>
      <c r="AX745" s="265"/>
      <c r="AY745" s="265"/>
      <c r="AZ745" s="265"/>
      <c r="BA745" s="265"/>
      <c r="BB745" s="265"/>
      <c r="BC745" s="265"/>
      <c r="BD745" s="265"/>
      <c r="BE745" s="265"/>
      <c r="BF745" s="265"/>
      <c r="BG745" s="265"/>
      <c r="BH745" s="265"/>
      <c r="BI745" s="265"/>
      <c r="BJ745" s="265"/>
      <c r="BK745" s="265"/>
      <c r="BL745" s="265"/>
      <c r="BM745" s="265"/>
      <c r="BN745" s="265"/>
      <c r="BO745" s="265"/>
      <c r="BP745" s="265"/>
      <c r="BQ745" s="265"/>
    </row>
    <row r="746" spans="1:69" ht="16.5">
      <c r="A746" s="18"/>
      <c r="B746" s="265"/>
      <c r="C746" s="265"/>
      <c r="D746" s="265"/>
      <c r="E746" s="266"/>
      <c r="F746" s="267"/>
      <c r="G746" s="267"/>
      <c r="H746" s="265"/>
      <c r="I746" s="265"/>
      <c r="J746" s="265"/>
      <c r="K746" s="265"/>
      <c r="L746" s="265"/>
      <c r="M746" s="267"/>
      <c r="N746" s="268"/>
      <c r="O746" s="268"/>
      <c r="P746" s="265"/>
      <c r="Q746" s="265"/>
      <c r="R746" s="269"/>
      <c r="S746" s="265"/>
      <c r="T746" s="269"/>
      <c r="U746" s="270"/>
      <c r="V746" s="265"/>
      <c r="W746" s="271"/>
      <c r="X746" s="272"/>
      <c r="Y746" s="265"/>
      <c r="Z746" s="265"/>
      <c r="AA746" s="265"/>
      <c r="AB746" s="265"/>
      <c r="AC746" s="269"/>
      <c r="AD746" s="265"/>
      <c r="AE746" s="265"/>
      <c r="AF746" s="265"/>
      <c r="AG746" s="265"/>
      <c r="AH746" s="265"/>
      <c r="AI746" s="265"/>
      <c r="AJ746" s="265"/>
      <c r="AK746" s="265"/>
      <c r="AL746" s="265"/>
      <c r="AM746" s="265"/>
      <c r="AN746" s="265"/>
      <c r="AO746" s="265"/>
      <c r="AP746" s="265"/>
      <c r="AQ746" s="265"/>
      <c r="AR746" s="265"/>
      <c r="AS746" s="265"/>
      <c r="AT746" s="265"/>
      <c r="AU746" s="265"/>
      <c r="AV746" s="265"/>
      <c r="AW746" s="265"/>
      <c r="AX746" s="265"/>
      <c r="AY746" s="265"/>
      <c r="AZ746" s="265"/>
      <c r="BA746" s="265"/>
      <c r="BB746" s="265"/>
      <c r="BC746" s="265"/>
      <c r="BD746" s="265"/>
      <c r="BE746" s="265"/>
      <c r="BF746" s="265"/>
      <c r="BG746" s="265"/>
      <c r="BH746" s="265"/>
      <c r="BI746" s="265"/>
      <c r="BJ746" s="265"/>
      <c r="BK746" s="265"/>
      <c r="BL746" s="265"/>
      <c r="BM746" s="265"/>
      <c r="BN746" s="265"/>
      <c r="BO746" s="265"/>
      <c r="BP746" s="265"/>
      <c r="BQ746" s="265"/>
    </row>
    <row r="747" spans="1:69" ht="16.5">
      <c r="A747" s="18"/>
      <c r="B747" s="265"/>
      <c r="C747" s="265"/>
      <c r="D747" s="265"/>
      <c r="E747" s="266"/>
      <c r="F747" s="267"/>
      <c r="G747" s="267"/>
      <c r="H747" s="265"/>
      <c r="I747" s="265"/>
      <c r="J747" s="265"/>
      <c r="K747" s="265"/>
      <c r="L747" s="265"/>
      <c r="M747" s="267"/>
      <c r="N747" s="268"/>
      <c r="O747" s="268"/>
      <c r="P747" s="265"/>
      <c r="Q747" s="265"/>
      <c r="R747" s="269"/>
      <c r="S747" s="265"/>
      <c r="T747" s="269"/>
      <c r="U747" s="270"/>
      <c r="V747" s="265"/>
      <c r="W747" s="271"/>
      <c r="X747" s="272"/>
      <c r="Y747" s="265"/>
      <c r="Z747" s="265"/>
      <c r="AA747" s="265"/>
      <c r="AB747" s="265"/>
      <c r="AC747" s="269"/>
      <c r="AD747" s="265"/>
      <c r="AE747" s="265"/>
      <c r="AF747" s="265"/>
      <c r="AG747" s="265"/>
      <c r="AH747" s="265"/>
      <c r="AI747" s="265"/>
      <c r="AJ747" s="265"/>
      <c r="AK747" s="265"/>
      <c r="AL747" s="265"/>
      <c r="AM747" s="265"/>
      <c r="AN747" s="265"/>
      <c r="AO747" s="265"/>
      <c r="AP747" s="265"/>
      <c r="AQ747" s="265"/>
      <c r="AR747" s="265"/>
      <c r="AS747" s="265"/>
      <c r="AT747" s="265"/>
      <c r="AU747" s="265"/>
      <c r="AV747" s="265"/>
      <c r="AW747" s="265"/>
      <c r="AX747" s="265"/>
      <c r="AY747" s="265"/>
      <c r="AZ747" s="265"/>
      <c r="BA747" s="265"/>
      <c r="BB747" s="265"/>
      <c r="BC747" s="265"/>
      <c r="BD747" s="265"/>
      <c r="BE747" s="265"/>
      <c r="BF747" s="265"/>
      <c r="BG747" s="265"/>
      <c r="BH747" s="265"/>
      <c r="BI747" s="265"/>
      <c r="BJ747" s="265"/>
      <c r="BK747" s="265"/>
      <c r="BL747" s="265"/>
      <c r="BM747" s="265"/>
      <c r="BN747" s="265"/>
      <c r="BO747" s="265"/>
      <c r="BP747" s="265"/>
      <c r="BQ747" s="265"/>
    </row>
    <row r="748" spans="1:69" ht="16.5">
      <c r="A748" s="18"/>
      <c r="B748" s="265"/>
      <c r="C748" s="265"/>
      <c r="D748" s="265"/>
      <c r="E748" s="266"/>
      <c r="F748" s="267"/>
      <c r="G748" s="267"/>
      <c r="H748" s="265"/>
      <c r="I748" s="265"/>
      <c r="J748" s="265"/>
      <c r="K748" s="265"/>
      <c r="L748" s="265"/>
      <c r="M748" s="267"/>
      <c r="N748" s="268"/>
      <c r="O748" s="268"/>
      <c r="P748" s="265"/>
      <c r="Q748" s="265"/>
      <c r="R748" s="269"/>
      <c r="S748" s="265"/>
      <c r="T748" s="269"/>
      <c r="U748" s="270"/>
      <c r="V748" s="265"/>
      <c r="W748" s="271"/>
      <c r="X748" s="272"/>
      <c r="Y748" s="265"/>
      <c r="Z748" s="265"/>
      <c r="AA748" s="265"/>
      <c r="AB748" s="265"/>
      <c r="AC748" s="269"/>
      <c r="AD748" s="265"/>
      <c r="AE748" s="265"/>
      <c r="AF748" s="265"/>
      <c r="AG748" s="265"/>
      <c r="AH748" s="265"/>
      <c r="AI748" s="265"/>
      <c r="AJ748" s="265"/>
      <c r="AK748" s="265"/>
      <c r="AL748" s="265"/>
      <c r="AM748" s="265"/>
      <c r="AN748" s="265"/>
      <c r="AO748" s="265"/>
      <c r="AP748" s="265"/>
      <c r="AQ748" s="265"/>
      <c r="AR748" s="265"/>
      <c r="AS748" s="265"/>
      <c r="AT748" s="265"/>
      <c r="AU748" s="265"/>
      <c r="AV748" s="265"/>
      <c r="AW748" s="265"/>
      <c r="AX748" s="265"/>
      <c r="AY748" s="265"/>
      <c r="AZ748" s="265"/>
      <c r="BA748" s="265"/>
      <c r="BB748" s="265"/>
      <c r="BC748" s="265"/>
      <c r="BD748" s="265"/>
      <c r="BE748" s="265"/>
      <c r="BF748" s="265"/>
      <c r="BG748" s="265"/>
      <c r="BH748" s="265"/>
      <c r="BI748" s="265"/>
      <c r="BJ748" s="265"/>
      <c r="BK748" s="265"/>
      <c r="BL748" s="265"/>
      <c r="BM748" s="265"/>
      <c r="BN748" s="265"/>
      <c r="BO748" s="265"/>
      <c r="BP748" s="265"/>
      <c r="BQ748" s="265"/>
    </row>
    <row r="749" spans="1:69" ht="16.5">
      <c r="A749" s="18"/>
      <c r="B749" s="265"/>
      <c r="C749" s="265"/>
      <c r="D749" s="265"/>
      <c r="E749" s="266"/>
      <c r="F749" s="267"/>
      <c r="G749" s="267"/>
      <c r="H749" s="265"/>
      <c r="I749" s="265"/>
      <c r="J749" s="265"/>
      <c r="K749" s="265"/>
      <c r="L749" s="265"/>
      <c r="M749" s="267"/>
      <c r="N749" s="268"/>
      <c r="O749" s="268"/>
      <c r="P749" s="265"/>
      <c r="Q749" s="265"/>
      <c r="R749" s="269"/>
      <c r="S749" s="265"/>
      <c r="T749" s="269"/>
      <c r="U749" s="270"/>
      <c r="V749" s="265"/>
      <c r="W749" s="271"/>
      <c r="X749" s="272"/>
      <c r="Y749" s="265"/>
      <c r="Z749" s="265"/>
      <c r="AA749" s="265"/>
      <c r="AB749" s="265"/>
      <c r="AC749" s="269"/>
      <c r="AD749" s="265"/>
      <c r="AE749" s="265"/>
      <c r="AF749" s="265"/>
      <c r="AG749" s="265"/>
      <c r="AH749" s="265"/>
      <c r="AI749" s="265"/>
      <c r="AJ749" s="265"/>
      <c r="AK749" s="265"/>
      <c r="AL749" s="265"/>
      <c r="AM749" s="265"/>
      <c r="AN749" s="265"/>
      <c r="AO749" s="265"/>
      <c r="AP749" s="265"/>
      <c r="AQ749" s="265"/>
      <c r="AR749" s="265"/>
      <c r="AS749" s="265"/>
      <c r="AT749" s="265"/>
      <c r="AU749" s="265"/>
      <c r="AV749" s="265"/>
      <c r="AW749" s="265"/>
      <c r="AX749" s="265"/>
      <c r="AY749" s="265"/>
      <c r="AZ749" s="265"/>
      <c r="BA749" s="265"/>
      <c r="BB749" s="265"/>
      <c r="BC749" s="265"/>
      <c r="BD749" s="265"/>
      <c r="BE749" s="265"/>
      <c r="BF749" s="265"/>
      <c r="BG749" s="265"/>
      <c r="BH749" s="265"/>
      <c r="BI749" s="265"/>
      <c r="BJ749" s="265"/>
      <c r="BK749" s="265"/>
      <c r="BL749" s="265"/>
      <c r="BM749" s="265"/>
      <c r="BN749" s="265"/>
      <c r="BO749" s="265"/>
      <c r="BP749" s="265"/>
      <c r="BQ749" s="265"/>
    </row>
    <row r="750" spans="1:69" ht="16.5">
      <c r="A750" s="18"/>
      <c r="B750" s="265"/>
      <c r="C750" s="265"/>
      <c r="D750" s="265"/>
      <c r="E750" s="266"/>
      <c r="F750" s="267"/>
      <c r="G750" s="267"/>
      <c r="H750" s="265"/>
      <c r="I750" s="265"/>
      <c r="J750" s="265"/>
      <c r="K750" s="265"/>
      <c r="L750" s="265"/>
      <c r="M750" s="267"/>
      <c r="N750" s="268"/>
      <c r="O750" s="268"/>
      <c r="P750" s="265"/>
      <c r="Q750" s="265"/>
      <c r="R750" s="269"/>
      <c r="S750" s="265"/>
      <c r="T750" s="269"/>
      <c r="U750" s="270"/>
      <c r="V750" s="265"/>
      <c r="W750" s="271"/>
      <c r="X750" s="272"/>
      <c r="Y750" s="265"/>
      <c r="Z750" s="265"/>
      <c r="AA750" s="265"/>
      <c r="AB750" s="265"/>
      <c r="AC750" s="269"/>
      <c r="AD750" s="265"/>
      <c r="AE750" s="265"/>
      <c r="AF750" s="265"/>
      <c r="AG750" s="265"/>
      <c r="AH750" s="265"/>
      <c r="AI750" s="265"/>
      <c r="AJ750" s="265"/>
      <c r="AK750" s="265"/>
      <c r="AL750" s="265"/>
      <c r="AM750" s="265"/>
      <c r="AN750" s="265"/>
      <c r="AO750" s="265"/>
      <c r="AP750" s="265"/>
      <c r="AQ750" s="265"/>
      <c r="AR750" s="265"/>
      <c r="AS750" s="265"/>
      <c r="AT750" s="265"/>
      <c r="AU750" s="265"/>
      <c r="AV750" s="265"/>
      <c r="AW750" s="265"/>
      <c r="AX750" s="265"/>
      <c r="AY750" s="265"/>
      <c r="AZ750" s="265"/>
      <c r="BA750" s="265"/>
      <c r="BB750" s="265"/>
      <c r="BC750" s="265"/>
      <c r="BD750" s="265"/>
      <c r="BE750" s="265"/>
      <c r="BF750" s="265"/>
      <c r="BG750" s="265"/>
      <c r="BH750" s="265"/>
      <c r="BI750" s="265"/>
      <c r="BJ750" s="265"/>
      <c r="BK750" s="265"/>
      <c r="BL750" s="265"/>
      <c r="BM750" s="265"/>
      <c r="BN750" s="265"/>
      <c r="BO750" s="265"/>
      <c r="BP750" s="265"/>
      <c r="BQ750" s="265"/>
    </row>
    <row r="751" spans="1:69" ht="16.5">
      <c r="A751" s="18"/>
      <c r="B751" s="265"/>
      <c r="C751" s="265"/>
      <c r="D751" s="265"/>
      <c r="E751" s="266"/>
      <c r="F751" s="267"/>
      <c r="G751" s="267"/>
      <c r="H751" s="265"/>
      <c r="I751" s="265"/>
      <c r="J751" s="265"/>
      <c r="K751" s="265"/>
      <c r="L751" s="265"/>
      <c r="M751" s="267"/>
      <c r="N751" s="268"/>
      <c r="O751" s="268"/>
      <c r="P751" s="265"/>
      <c r="Q751" s="265"/>
      <c r="R751" s="269"/>
      <c r="S751" s="265"/>
      <c r="T751" s="269"/>
      <c r="U751" s="270"/>
      <c r="V751" s="265"/>
      <c r="W751" s="271"/>
      <c r="X751" s="272"/>
      <c r="Y751" s="265"/>
      <c r="Z751" s="265"/>
      <c r="AA751" s="265"/>
      <c r="AB751" s="265"/>
      <c r="AC751" s="269"/>
      <c r="AD751" s="265"/>
      <c r="AE751" s="265"/>
      <c r="AF751" s="265"/>
      <c r="AG751" s="265"/>
      <c r="AH751" s="265"/>
      <c r="AI751" s="265"/>
      <c r="AJ751" s="265"/>
      <c r="AK751" s="265"/>
      <c r="AL751" s="265"/>
      <c r="AM751" s="265"/>
      <c r="AN751" s="265"/>
      <c r="AO751" s="265"/>
      <c r="AP751" s="265"/>
      <c r="AQ751" s="265"/>
      <c r="AR751" s="265"/>
      <c r="AS751" s="265"/>
      <c r="AT751" s="265"/>
      <c r="AU751" s="265"/>
      <c r="AV751" s="265"/>
      <c r="AW751" s="265"/>
      <c r="AX751" s="265"/>
      <c r="AY751" s="265"/>
      <c r="AZ751" s="265"/>
      <c r="BA751" s="265"/>
      <c r="BB751" s="265"/>
      <c r="BC751" s="265"/>
      <c r="BD751" s="265"/>
      <c r="BE751" s="265"/>
      <c r="BF751" s="265"/>
      <c r="BG751" s="265"/>
      <c r="BH751" s="265"/>
      <c r="BI751" s="265"/>
      <c r="BJ751" s="265"/>
      <c r="BK751" s="265"/>
      <c r="BL751" s="265"/>
      <c r="BM751" s="265"/>
      <c r="BN751" s="265"/>
      <c r="BO751" s="265"/>
      <c r="BP751" s="265"/>
      <c r="BQ751" s="265"/>
    </row>
    <row r="752" spans="1:69" ht="16.5">
      <c r="A752" s="18"/>
      <c r="B752" s="265"/>
      <c r="C752" s="265"/>
      <c r="D752" s="265"/>
      <c r="E752" s="266"/>
      <c r="F752" s="267"/>
      <c r="G752" s="267"/>
      <c r="H752" s="265"/>
      <c r="I752" s="265"/>
      <c r="J752" s="265"/>
      <c r="K752" s="265"/>
      <c r="L752" s="265"/>
      <c r="M752" s="267"/>
      <c r="N752" s="268"/>
      <c r="O752" s="268"/>
      <c r="P752" s="265"/>
      <c r="Q752" s="265"/>
      <c r="R752" s="269"/>
      <c r="S752" s="265"/>
      <c r="T752" s="269"/>
      <c r="U752" s="270"/>
      <c r="V752" s="265"/>
      <c r="W752" s="271"/>
      <c r="X752" s="272"/>
      <c r="Y752" s="265"/>
      <c r="Z752" s="265"/>
      <c r="AA752" s="265"/>
      <c r="AB752" s="265"/>
      <c r="AC752" s="269"/>
      <c r="AD752" s="265"/>
      <c r="AE752" s="265"/>
      <c r="AF752" s="265"/>
      <c r="AG752" s="265"/>
      <c r="AH752" s="265"/>
      <c r="AI752" s="265"/>
      <c r="AJ752" s="265"/>
      <c r="AK752" s="265"/>
      <c r="AL752" s="265"/>
      <c r="AM752" s="265"/>
      <c r="AN752" s="265"/>
      <c r="AO752" s="265"/>
      <c r="AP752" s="265"/>
      <c r="AQ752" s="265"/>
      <c r="AR752" s="265"/>
      <c r="AS752" s="265"/>
      <c r="AT752" s="265"/>
      <c r="AU752" s="265"/>
      <c r="AV752" s="265"/>
      <c r="AW752" s="265"/>
      <c r="AX752" s="265"/>
      <c r="AY752" s="265"/>
      <c r="AZ752" s="265"/>
      <c r="BA752" s="265"/>
      <c r="BB752" s="265"/>
      <c r="BC752" s="265"/>
      <c r="BD752" s="265"/>
      <c r="BE752" s="265"/>
      <c r="BF752" s="265"/>
      <c r="BG752" s="265"/>
      <c r="BH752" s="265"/>
      <c r="BI752" s="265"/>
      <c r="BJ752" s="265"/>
      <c r="BK752" s="265"/>
      <c r="BL752" s="265"/>
      <c r="BM752" s="265"/>
      <c r="BN752" s="265"/>
      <c r="BO752" s="265"/>
      <c r="BP752" s="265"/>
      <c r="BQ752" s="265"/>
    </row>
    <row r="753" spans="1:69" ht="16.5">
      <c r="A753" s="18"/>
      <c r="B753" s="265"/>
      <c r="C753" s="265"/>
      <c r="D753" s="265"/>
      <c r="E753" s="266"/>
      <c r="F753" s="267"/>
      <c r="G753" s="267"/>
      <c r="H753" s="265"/>
      <c r="I753" s="265"/>
      <c r="J753" s="265"/>
      <c r="K753" s="265"/>
      <c r="L753" s="265"/>
      <c r="M753" s="267"/>
      <c r="N753" s="268"/>
      <c r="O753" s="268"/>
      <c r="P753" s="265"/>
      <c r="Q753" s="265"/>
      <c r="R753" s="269"/>
      <c r="S753" s="265"/>
      <c r="T753" s="269"/>
      <c r="U753" s="270"/>
      <c r="V753" s="265"/>
      <c r="W753" s="271"/>
      <c r="X753" s="272"/>
      <c r="Y753" s="265"/>
      <c r="Z753" s="265"/>
      <c r="AA753" s="265"/>
      <c r="AB753" s="265"/>
      <c r="AC753" s="269"/>
      <c r="AD753" s="265"/>
      <c r="AE753" s="265"/>
      <c r="AF753" s="265"/>
      <c r="AG753" s="265"/>
      <c r="AH753" s="265"/>
      <c r="AI753" s="265"/>
      <c r="AJ753" s="265"/>
      <c r="AK753" s="265"/>
      <c r="AL753" s="265"/>
      <c r="AM753" s="265"/>
      <c r="AN753" s="265"/>
      <c r="AO753" s="265"/>
      <c r="AP753" s="265"/>
      <c r="AQ753" s="265"/>
      <c r="AR753" s="265"/>
      <c r="AS753" s="265"/>
      <c r="AT753" s="265"/>
      <c r="AU753" s="265"/>
      <c r="AV753" s="265"/>
      <c r="AW753" s="265"/>
      <c r="AX753" s="265"/>
      <c r="AY753" s="265"/>
      <c r="AZ753" s="265"/>
      <c r="BA753" s="265"/>
      <c r="BB753" s="265"/>
      <c r="BC753" s="265"/>
      <c r="BD753" s="265"/>
      <c r="BE753" s="265"/>
      <c r="BF753" s="265"/>
      <c r="BG753" s="265"/>
      <c r="BH753" s="265"/>
      <c r="BI753" s="265"/>
      <c r="BJ753" s="265"/>
      <c r="BK753" s="265"/>
      <c r="BL753" s="265"/>
      <c r="BM753" s="265"/>
      <c r="BN753" s="265"/>
      <c r="BO753" s="265"/>
      <c r="BP753" s="265"/>
      <c r="BQ753" s="265"/>
    </row>
    <row r="754" spans="1:69" ht="16.5">
      <c r="A754" s="18"/>
      <c r="B754" s="265"/>
      <c r="C754" s="265"/>
      <c r="D754" s="265"/>
      <c r="E754" s="266"/>
      <c r="F754" s="267"/>
      <c r="G754" s="267"/>
      <c r="H754" s="265"/>
      <c r="I754" s="265"/>
      <c r="J754" s="265"/>
      <c r="K754" s="265"/>
      <c r="L754" s="265"/>
      <c r="M754" s="267"/>
      <c r="N754" s="268"/>
      <c r="O754" s="268"/>
      <c r="P754" s="265"/>
      <c r="Q754" s="265"/>
      <c r="R754" s="269"/>
      <c r="S754" s="265"/>
      <c r="T754" s="269"/>
      <c r="U754" s="270"/>
      <c r="V754" s="265"/>
      <c r="W754" s="271"/>
      <c r="X754" s="272"/>
      <c r="Y754" s="265"/>
      <c r="Z754" s="265"/>
      <c r="AA754" s="265"/>
      <c r="AB754" s="265"/>
      <c r="AC754" s="269"/>
      <c r="AD754" s="265"/>
      <c r="AE754" s="265"/>
      <c r="AF754" s="265"/>
      <c r="AG754" s="265"/>
      <c r="AH754" s="265"/>
      <c r="AI754" s="265"/>
      <c r="AJ754" s="265"/>
      <c r="AK754" s="265"/>
      <c r="AL754" s="265"/>
      <c r="AM754" s="265"/>
      <c r="AN754" s="265"/>
      <c r="AO754" s="265"/>
      <c r="AP754" s="265"/>
      <c r="AQ754" s="265"/>
      <c r="AR754" s="265"/>
      <c r="AS754" s="265"/>
      <c r="AT754" s="265"/>
      <c r="AU754" s="265"/>
      <c r="AV754" s="265"/>
      <c r="AW754" s="265"/>
      <c r="AX754" s="265"/>
      <c r="AY754" s="265"/>
      <c r="AZ754" s="265"/>
      <c r="BA754" s="265"/>
      <c r="BB754" s="265"/>
      <c r="BC754" s="265"/>
      <c r="BD754" s="265"/>
      <c r="BE754" s="265"/>
      <c r="BF754" s="265"/>
      <c r="BG754" s="265"/>
      <c r="BH754" s="265"/>
      <c r="BI754" s="265"/>
      <c r="BJ754" s="265"/>
      <c r="BK754" s="265"/>
      <c r="BL754" s="265"/>
      <c r="BM754" s="265"/>
      <c r="BN754" s="265"/>
      <c r="BO754" s="265"/>
      <c r="BP754" s="265"/>
      <c r="BQ754" s="265"/>
    </row>
    <row r="755" spans="1:69" ht="16.5">
      <c r="A755" s="18"/>
      <c r="B755" s="265"/>
      <c r="C755" s="265"/>
      <c r="D755" s="265"/>
      <c r="E755" s="266"/>
      <c r="F755" s="267"/>
      <c r="G755" s="267"/>
      <c r="H755" s="265"/>
      <c r="I755" s="265"/>
      <c r="J755" s="265"/>
      <c r="K755" s="265"/>
      <c r="L755" s="265"/>
      <c r="M755" s="267"/>
      <c r="N755" s="268"/>
      <c r="O755" s="268"/>
      <c r="P755" s="265"/>
      <c r="Q755" s="265"/>
      <c r="R755" s="269"/>
      <c r="S755" s="265"/>
      <c r="T755" s="269"/>
      <c r="U755" s="270"/>
      <c r="V755" s="265"/>
      <c r="W755" s="271"/>
      <c r="X755" s="272"/>
      <c r="Y755" s="265"/>
      <c r="Z755" s="265"/>
      <c r="AA755" s="265"/>
      <c r="AB755" s="265"/>
      <c r="AC755" s="269"/>
      <c r="AD755" s="265"/>
      <c r="AE755" s="265"/>
      <c r="AF755" s="265"/>
      <c r="AG755" s="265"/>
      <c r="AH755" s="265"/>
      <c r="AI755" s="265"/>
      <c r="AJ755" s="265"/>
      <c r="AK755" s="265"/>
      <c r="AL755" s="265"/>
      <c r="AM755" s="265"/>
      <c r="AN755" s="265"/>
      <c r="AO755" s="265"/>
      <c r="AP755" s="265"/>
      <c r="AQ755" s="265"/>
      <c r="AR755" s="265"/>
      <c r="AS755" s="265"/>
      <c r="AT755" s="265"/>
      <c r="AU755" s="265"/>
      <c r="AV755" s="265"/>
      <c r="AW755" s="265"/>
      <c r="AX755" s="265"/>
      <c r="AY755" s="265"/>
      <c r="AZ755" s="265"/>
      <c r="BA755" s="265"/>
      <c r="BB755" s="265"/>
      <c r="BC755" s="265"/>
      <c r="BD755" s="265"/>
      <c r="BE755" s="265"/>
      <c r="BF755" s="265"/>
      <c r="BG755" s="265"/>
      <c r="BH755" s="265"/>
      <c r="BI755" s="265"/>
      <c r="BJ755" s="265"/>
      <c r="BK755" s="265"/>
      <c r="BL755" s="265"/>
      <c r="BM755" s="265"/>
      <c r="BN755" s="265"/>
      <c r="BO755" s="265"/>
      <c r="BP755" s="265"/>
      <c r="BQ755" s="265"/>
    </row>
    <row r="756" spans="1:69" ht="16.5">
      <c r="A756" s="18"/>
      <c r="B756" s="265"/>
      <c r="C756" s="265"/>
      <c r="D756" s="265"/>
      <c r="E756" s="266"/>
      <c r="F756" s="267"/>
      <c r="G756" s="267"/>
      <c r="H756" s="265"/>
      <c r="I756" s="265"/>
      <c r="J756" s="265"/>
      <c r="K756" s="265"/>
      <c r="L756" s="265"/>
      <c r="M756" s="267"/>
      <c r="N756" s="268"/>
      <c r="O756" s="268"/>
      <c r="P756" s="265"/>
      <c r="Q756" s="265"/>
      <c r="R756" s="269"/>
      <c r="S756" s="265"/>
      <c r="T756" s="269"/>
      <c r="U756" s="270"/>
      <c r="V756" s="265"/>
      <c r="W756" s="271"/>
      <c r="X756" s="272"/>
      <c r="Y756" s="265"/>
      <c r="Z756" s="265"/>
      <c r="AA756" s="265"/>
      <c r="AB756" s="265"/>
      <c r="AC756" s="269"/>
      <c r="AD756" s="265"/>
      <c r="AE756" s="265"/>
      <c r="AF756" s="265"/>
      <c r="AG756" s="265"/>
      <c r="AH756" s="265"/>
      <c r="AI756" s="265"/>
      <c r="AJ756" s="265"/>
      <c r="AK756" s="265"/>
      <c r="AL756" s="265"/>
      <c r="AM756" s="265"/>
      <c r="AN756" s="265"/>
      <c r="AO756" s="265"/>
      <c r="AP756" s="265"/>
      <c r="AQ756" s="265"/>
      <c r="AR756" s="265"/>
      <c r="AS756" s="265"/>
      <c r="AT756" s="265"/>
      <c r="AU756" s="265"/>
      <c r="AV756" s="265"/>
      <c r="AW756" s="265"/>
      <c r="AX756" s="265"/>
      <c r="AY756" s="265"/>
      <c r="AZ756" s="265"/>
      <c r="BA756" s="265"/>
      <c r="BB756" s="265"/>
      <c r="BC756" s="265"/>
      <c r="BD756" s="265"/>
      <c r="BE756" s="265"/>
      <c r="BF756" s="265"/>
      <c r="BG756" s="265"/>
      <c r="BH756" s="265"/>
      <c r="BI756" s="265"/>
      <c r="BJ756" s="265"/>
      <c r="BK756" s="265"/>
      <c r="BL756" s="265"/>
      <c r="BM756" s="265"/>
      <c r="BN756" s="265"/>
      <c r="BO756" s="265"/>
      <c r="BP756" s="265"/>
      <c r="BQ756" s="265"/>
    </row>
    <row r="757" spans="1:69" ht="16.5">
      <c r="A757" s="18"/>
      <c r="B757" s="265"/>
      <c r="C757" s="265"/>
      <c r="D757" s="265"/>
      <c r="E757" s="266"/>
      <c r="F757" s="267"/>
      <c r="G757" s="267"/>
      <c r="H757" s="265"/>
      <c r="I757" s="265"/>
      <c r="J757" s="265"/>
      <c r="K757" s="265"/>
      <c r="L757" s="265"/>
      <c r="M757" s="267"/>
      <c r="N757" s="268"/>
      <c r="O757" s="268"/>
      <c r="P757" s="265"/>
      <c r="Q757" s="265"/>
      <c r="R757" s="269"/>
      <c r="S757" s="265"/>
      <c r="T757" s="269"/>
      <c r="U757" s="270"/>
      <c r="V757" s="265"/>
      <c r="W757" s="271"/>
      <c r="X757" s="272"/>
      <c r="Y757" s="265"/>
      <c r="Z757" s="265"/>
      <c r="AA757" s="265"/>
      <c r="AB757" s="265"/>
      <c r="AC757" s="269"/>
      <c r="AD757" s="265"/>
      <c r="AE757" s="265"/>
      <c r="AF757" s="265"/>
      <c r="AG757" s="265"/>
      <c r="AH757" s="265"/>
      <c r="AI757" s="265"/>
      <c r="AJ757" s="265"/>
      <c r="AK757" s="265"/>
      <c r="AL757" s="265"/>
      <c r="AM757" s="265"/>
      <c r="AN757" s="265"/>
      <c r="AO757" s="265"/>
      <c r="AP757" s="265"/>
      <c r="AQ757" s="265"/>
      <c r="AR757" s="265"/>
      <c r="AS757" s="265"/>
      <c r="AT757" s="265"/>
      <c r="AU757" s="265"/>
      <c r="AV757" s="265"/>
      <c r="AW757" s="265"/>
      <c r="AX757" s="265"/>
      <c r="AY757" s="265"/>
      <c r="AZ757" s="265"/>
      <c r="BA757" s="265"/>
      <c r="BB757" s="265"/>
      <c r="BC757" s="265"/>
      <c r="BD757" s="265"/>
      <c r="BE757" s="265"/>
      <c r="BF757" s="265"/>
      <c r="BG757" s="265"/>
      <c r="BH757" s="265"/>
      <c r="BI757" s="265"/>
      <c r="BJ757" s="265"/>
      <c r="BK757" s="265"/>
      <c r="BL757" s="265"/>
      <c r="BM757" s="265"/>
      <c r="BN757" s="265"/>
      <c r="BO757" s="265"/>
      <c r="BP757" s="265"/>
      <c r="BQ757" s="265"/>
    </row>
    <row r="758" spans="1:69" ht="16.5">
      <c r="A758" s="18"/>
      <c r="B758" s="265"/>
      <c r="C758" s="265"/>
      <c r="D758" s="265"/>
      <c r="E758" s="266"/>
      <c r="F758" s="267"/>
      <c r="G758" s="267"/>
      <c r="H758" s="265"/>
      <c r="I758" s="265"/>
      <c r="J758" s="265"/>
      <c r="K758" s="265"/>
      <c r="L758" s="265"/>
      <c r="M758" s="267"/>
      <c r="N758" s="268"/>
      <c r="O758" s="268"/>
      <c r="P758" s="265"/>
      <c r="Q758" s="265"/>
      <c r="R758" s="269"/>
      <c r="S758" s="265"/>
      <c r="T758" s="269"/>
      <c r="U758" s="270"/>
      <c r="V758" s="265"/>
      <c r="W758" s="271"/>
      <c r="X758" s="272"/>
      <c r="Y758" s="265"/>
      <c r="Z758" s="265"/>
      <c r="AA758" s="265"/>
      <c r="AB758" s="265"/>
      <c r="AC758" s="269"/>
      <c r="AD758" s="265"/>
      <c r="AE758" s="265"/>
      <c r="AF758" s="265"/>
      <c r="AG758" s="265"/>
      <c r="AH758" s="265"/>
      <c r="AI758" s="265"/>
      <c r="AJ758" s="265"/>
      <c r="AK758" s="265"/>
      <c r="AL758" s="265"/>
      <c r="AM758" s="265"/>
      <c r="AN758" s="265"/>
      <c r="AO758" s="265"/>
      <c r="AP758" s="265"/>
      <c r="AQ758" s="265"/>
      <c r="AR758" s="265"/>
      <c r="AS758" s="265"/>
      <c r="AT758" s="265"/>
      <c r="AU758" s="265"/>
      <c r="AV758" s="265"/>
      <c r="AW758" s="265"/>
      <c r="AX758" s="265"/>
      <c r="AY758" s="265"/>
      <c r="AZ758" s="265"/>
      <c r="BA758" s="265"/>
      <c r="BB758" s="265"/>
      <c r="BC758" s="265"/>
      <c r="BD758" s="265"/>
      <c r="BE758" s="265"/>
      <c r="BF758" s="265"/>
      <c r="BG758" s="265"/>
      <c r="BH758" s="265"/>
      <c r="BI758" s="265"/>
      <c r="BJ758" s="265"/>
      <c r="BK758" s="265"/>
      <c r="BL758" s="265"/>
      <c r="BM758" s="265"/>
      <c r="BN758" s="265"/>
      <c r="BO758" s="265"/>
      <c r="BP758" s="265"/>
      <c r="BQ758" s="265"/>
    </row>
    <row r="759" spans="1:69" ht="16.5">
      <c r="A759" s="18"/>
      <c r="B759" s="265"/>
      <c r="C759" s="265"/>
      <c r="D759" s="265"/>
      <c r="E759" s="266"/>
      <c r="F759" s="267"/>
      <c r="G759" s="267"/>
      <c r="H759" s="265"/>
      <c r="I759" s="265"/>
      <c r="J759" s="265"/>
      <c r="K759" s="265"/>
      <c r="L759" s="265"/>
      <c r="M759" s="267"/>
      <c r="N759" s="268"/>
      <c r="O759" s="268"/>
      <c r="P759" s="265"/>
      <c r="Q759" s="265"/>
      <c r="R759" s="269"/>
      <c r="S759" s="265"/>
      <c r="T759" s="269"/>
      <c r="U759" s="270"/>
      <c r="V759" s="265"/>
      <c r="W759" s="271"/>
      <c r="X759" s="272"/>
      <c r="Y759" s="265"/>
      <c r="Z759" s="265"/>
      <c r="AA759" s="265"/>
      <c r="AB759" s="265"/>
      <c r="AC759" s="269"/>
      <c r="AD759" s="265"/>
      <c r="AE759" s="265"/>
      <c r="AF759" s="265"/>
      <c r="AG759" s="265"/>
      <c r="AH759" s="265"/>
      <c r="AI759" s="265"/>
      <c r="AJ759" s="265"/>
      <c r="AK759" s="265"/>
      <c r="AL759" s="265"/>
      <c r="AM759" s="265"/>
      <c r="AN759" s="265"/>
      <c r="AO759" s="265"/>
      <c r="AP759" s="265"/>
      <c r="AQ759" s="265"/>
      <c r="AR759" s="265"/>
      <c r="AS759" s="265"/>
      <c r="AT759" s="265"/>
      <c r="AU759" s="265"/>
      <c r="AV759" s="265"/>
      <c r="AW759" s="265"/>
      <c r="AX759" s="265"/>
      <c r="AY759" s="265"/>
      <c r="AZ759" s="265"/>
      <c r="BA759" s="265"/>
      <c r="BB759" s="265"/>
      <c r="BC759" s="265"/>
      <c r="BD759" s="265"/>
      <c r="BE759" s="265"/>
      <c r="BF759" s="265"/>
      <c r="BG759" s="265"/>
      <c r="BH759" s="265"/>
      <c r="BI759" s="265"/>
      <c r="BJ759" s="265"/>
      <c r="BK759" s="265"/>
      <c r="BL759" s="265"/>
      <c r="BM759" s="265"/>
      <c r="BN759" s="265"/>
      <c r="BO759" s="265"/>
      <c r="BP759" s="265"/>
      <c r="BQ759" s="265"/>
    </row>
    <row r="760" spans="1:69" ht="16.5">
      <c r="A760" s="18"/>
      <c r="B760" s="265"/>
      <c r="C760" s="265"/>
      <c r="D760" s="265"/>
      <c r="E760" s="266"/>
      <c r="F760" s="267"/>
      <c r="G760" s="267"/>
      <c r="H760" s="265"/>
      <c r="I760" s="265"/>
      <c r="J760" s="265"/>
      <c r="K760" s="265"/>
      <c r="L760" s="265"/>
      <c r="M760" s="267"/>
      <c r="N760" s="268"/>
      <c r="O760" s="268"/>
      <c r="P760" s="265"/>
      <c r="Q760" s="265"/>
      <c r="R760" s="269"/>
      <c r="S760" s="265"/>
      <c r="T760" s="269"/>
      <c r="U760" s="270"/>
      <c r="V760" s="265"/>
      <c r="W760" s="271"/>
      <c r="X760" s="272"/>
      <c r="Y760" s="265"/>
      <c r="Z760" s="265"/>
      <c r="AA760" s="265"/>
      <c r="AB760" s="265"/>
      <c r="AC760" s="269"/>
      <c r="AD760" s="265"/>
      <c r="AE760" s="265"/>
      <c r="AF760" s="265"/>
      <c r="AG760" s="265"/>
      <c r="AH760" s="265"/>
      <c r="AI760" s="265"/>
      <c r="AJ760" s="265"/>
      <c r="AK760" s="265"/>
      <c r="AL760" s="265"/>
      <c r="AM760" s="265"/>
      <c r="AN760" s="265"/>
      <c r="AO760" s="265"/>
      <c r="AP760" s="265"/>
      <c r="AQ760" s="265"/>
      <c r="AR760" s="265"/>
      <c r="AS760" s="265"/>
      <c r="AT760" s="265"/>
      <c r="AU760" s="265"/>
      <c r="AV760" s="265"/>
      <c r="AW760" s="265"/>
      <c r="AX760" s="265"/>
      <c r="AY760" s="265"/>
      <c r="AZ760" s="265"/>
      <c r="BA760" s="265"/>
      <c r="BB760" s="265"/>
      <c r="BC760" s="265"/>
      <c r="BD760" s="265"/>
      <c r="BE760" s="265"/>
      <c r="BF760" s="265"/>
      <c r="BG760" s="265"/>
      <c r="BH760" s="265"/>
      <c r="BI760" s="265"/>
      <c r="BJ760" s="265"/>
      <c r="BK760" s="265"/>
      <c r="BL760" s="265"/>
      <c r="BM760" s="265"/>
      <c r="BN760" s="265"/>
      <c r="BO760" s="265"/>
      <c r="BP760" s="265"/>
      <c r="BQ760" s="265"/>
    </row>
    <row r="761" spans="1:69" ht="16.5">
      <c r="A761" s="18"/>
      <c r="B761" s="265"/>
      <c r="C761" s="265"/>
      <c r="D761" s="265"/>
      <c r="E761" s="266"/>
      <c r="F761" s="267"/>
      <c r="G761" s="267"/>
      <c r="H761" s="265"/>
      <c r="I761" s="265"/>
      <c r="J761" s="265"/>
      <c r="K761" s="265"/>
      <c r="L761" s="265"/>
      <c r="M761" s="267"/>
      <c r="N761" s="268"/>
      <c r="O761" s="268"/>
      <c r="P761" s="265"/>
      <c r="Q761" s="265"/>
      <c r="R761" s="269"/>
      <c r="S761" s="265"/>
      <c r="T761" s="269"/>
      <c r="U761" s="270"/>
      <c r="V761" s="265"/>
      <c r="W761" s="271"/>
      <c r="X761" s="272"/>
      <c r="Y761" s="265"/>
      <c r="Z761" s="265"/>
      <c r="AA761" s="265"/>
      <c r="AB761" s="265"/>
      <c r="AC761" s="269"/>
      <c r="AD761" s="265"/>
      <c r="AE761" s="265"/>
      <c r="AF761" s="265"/>
      <c r="AG761" s="265"/>
      <c r="AH761" s="265"/>
      <c r="AI761" s="265"/>
      <c r="AJ761" s="265"/>
      <c r="AK761" s="265"/>
      <c r="AL761" s="265"/>
      <c r="AM761" s="265"/>
      <c r="AN761" s="265"/>
      <c r="AO761" s="265"/>
      <c r="AP761" s="265"/>
      <c r="AQ761" s="265"/>
      <c r="AR761" s="265"/>
      <c r="AS761" s="265"/>
      <c r="AT761" s="265"/>
      <c r="AU761" s="265"/>
      <c r="AV761" s="265"/>
      <c r="AW761" s="265"/>
      <c r="AX761" s="265"/>
      <c r="AY761" s="265"/>
      <c r="AZ761" s="265"/>
      <c r="BA761" s="265"/>
      <c r="BB761" s="265"/>
      <c r="BC761" s="265"/>
      <c r="BD761" s="265"/>
      <c r="BE761" s="265"/>
      <c r="BF761" s="265"/>
      <c r="BG761" s="265"/>
      <c r="BH761" s="265"/>
      <c r="BI761" s="265"/>
      <c r="BJ761" s="265"/>
      <c r="BK761" s="265"/>
      <c r="BL761" s="265"/>
      <c r="BM761" s="265"/>
      <c r="BN761" s="265"/>
      <c r="BO761" s="265"/>
      <c r="BP761" s="265"/>
      <c r="BQ761" s="265"/>
    </row>
    <row r="762" spans="1:69" ht="16.5">
      <c r="A762" s="18"/>
      <c r="B762" s="265"/>
      <c r="C762" s="265"/>
      <c r="D762" s="265"/>
      <c r="E762" s="266"/>
      <c r="F762" s="267"/>
      <c r="G762" s="267"/>
      <c r="H762" s="265"/>
      <c r="I762" s="265"/>
      <c r="J762" s="265"/>
      <c r="K762" s="265"/>
      <c r="L762" s="265"/>
      <c r="M762" s="267"/>
      <c r="N762" s="268"/>
      <c r="O762" s="268"/>
      <c r="P762" s="265"/>
      <c r="Q762" s="265"/>
      <c r="R762" s="269"/>
      <c r="S762" s="265"/>
      <c r="T762" s="269"/>
      <c r="U762" s="270"/>
      <c r="V762" s="265"/>
      <c r="W762" s="271"/>
      <c r="X762" s="272"/>
      <c r="Y762" s="265"/>
      <c r="Z762" s="265"/>
      <c r="AA762" s="265"/>
      <c r="AB762" s="265"/>
      <c r="AC762" s="269"/>
      <c r="AD762" s="265"/>
      <c r="AE762" s="265"/>
      <c r="AF762" s="265"/>
      <c r="AG762" s="265"/>
      <c r="AH762" s="265"/>
      <c r="AI762" s="265"/>
      <c r="AJ762" s="265"/>
      <c r="AK762" s="265"/>
      <c r="AL762" s="265"/>
      <c r="AM762" s="265"/>
      <c r="AN762" s="265"/>
      <c r="AO762" s="265"/>
      <c r="AP762" s="265"/>
      <c r="AQ762" s="265"/>
      <c r="AR762" s="265"/>
      <c r="AS762" s="265"/>
      <c r="AT762" s="265"/>
      <c r="AU762" s="265"/>
      <c r="AV762" s="265"/>
      <c r="AW762" s="265"/>
      <c r="AX762" s="265"/>
      <c r="AY762" s="265"/>
      <c r="AZ762" s="265"/>
      <c r="BA762" s="265"/>
      <c r="BB762" s="265"/>
      <c r="BC762" s="265"/>
      <c r="BD762" s="265"/>
      <c r="BE762" s="265"/>
      <c r="BF762" s="265"/>
      <c r="BG762" s="265"/>
      <c r="BH762" s="265"/>
      <c r="BI762" s="265"/>
      <c r="BJ762" s="265"/>
      <c r="BK762" s="265"/>
      <c r="BL762" s="265"/>
      <c r="BM762" s="265"/>
      <c r="BN762" s="265"/>
      <c r="BO762" s="265"/>
      <c r="BP762" s="265"/>
      <c r="BQ762" s="265"/>
    </row>
    <row r="763" spans="1:69" ht="16.5">
      <c r="A763" s="18"/>
      <c r="B763" s="265"/>
      <c r="C763" s="265"/>
      <c r="D763" s="265"/>
      <c r="E763" s="266"/>
      <c r="F763" s="267"/>
      <c r="G763" s="267"/>
      <c r="H763" s="265"/>
      <c r="I763" s="265"/>
      <c r="J763" s="265"/>
      <c r="K763" s="265"/>
      <c r="L763" s="265"/>
      <c r="M763" s="267"/>
      <c r="N763" s="268"/>
      <c r="O763" s="268"/>
      <c r="P763" s="265"/>
      <c r="Q763" s="265"/>
      <c r="R763" s="269"/>
      <c r="S763" s="265"/>
      <c r="T763" s="269"/>
      <c r="U763" s="270"/>
      <c r="V763" s="265"/>
      <c r="W763" s="271"/>
      <c r="X763" s="272"/>
      <c r="Y763" s="265"/>
      <c r="Z763" s="265"/>
      <c r="AA763" s="265"/>
      <c r="AB763" s="265"/>
      <c r="AC763" s="269"/>
      <c r="AD763" s="265"/>
      <c r="AE763" s="265"/>
      <c r="AF763" s="265"/>
      <c r="AG763" s="265"/>
      <c r="AH763" s="265"/>
      <c r="AI763" s="265"/>
      <c r="AJ763" s="265"/>
      <c r="AK763" s="265"/>
      <c r="AL763" s="265"/>
      <c r="AM763" s="265"/>
      <c r="AN763" s="265"/>
      <c r="AO763" s="265"/>
      <c r="AP763" s="265"/>
      <c r="AQ763" s="265"/>
      <c r="AR763" s="265"/>
      <c r="AS763" s="265"/>
      <c r="AT763" s="265"/>
      <c r="AU763" s="265"/>
      <c r="AV763" s="265"/>
      <c r="AW763" s="265"/>
      <c r="AX763" s="265"/>
      <c r="AY763" s="265"/>
      <c r="AZ763" s="265"/>
      <c r="BA763" s="265"/>
      <c r="BB763" s="265"/>
      <c r="BC763" s="265"/>
      <c r="BD763" s="265"/>
      <c r="BE763" s="265"/>
      <c r="BF763" s="265"/>
      <c r="BG763" s="265"/>
      <c r="BH763" s="265"/>
      <c r="BI763" s="265"/>
      <c r="BJ763" s="265"/>
      <c r="BK763" s="265"/>
      <c r="BL763" s="265"/>
      <c r="BM763" s="265"/>
      <c r="BN763" s="265"/>
      <c r="BO763" s="265"/>
      <c r="BP763" s="265"/>
      <c r="BQ763" s="265"/>
    </row>
    <row r="764" spans="1:69" ht="16.5">
      <c r="A764" s="18"/>
      <c r="B764" s="265"/>
      <c r="C764" s="265"/>
      <c r="D764" s="265"/>
      <c r="E764" s="266"/>
      <c r="F764" s="267"/>
      <c r="G764" s="267"/>
      <c r="H764" s="265"/>
      <c r="I764" s="265"/>
      <c r="J764" s="265"/>
      <c r="K764" s="265"/>
      <c r="L764" s="265"/>
      <c r="M764" s="267"/>
      <c r="N764" s="268"/>
      <c r="O764" s="268"/>
      <c r="P764" s="265"/>
      <c r="Q764" s="265"/>
      <c r="R764" s="269"/>
      <c r="S764" s="265"/>
      <c r="T764" s="269"/>
      <c r="U764" s="270"/>
      <c r="V764" s="265"/>
      <c r="W764" s="271"/>
      <c r="X764" s="272"/>
      <c r="Y764" s="265"/>
      <c r="Z764" s="265"/>
      <c r="AA764" s="265"/>
      <c r="AB764" s="265"/>
      <c r="AC764" s="269"/>
      <c r="AD764" s="265"/>
      <c r="AE764" s="265"/>
      <c r="AF764" s="265"/>
      <c r="AG764" s="265"/>
      <c r="AH764" s="265"/>
      <c r="AI764" s="265"/>
      <c r="AJ764" s="265"/>
      <c r="AK764" s="265"/>
      <c r="AL764" s="265"/>
      <c r="AM764" s="265"/>
      <c r="AN764" s="265"/>
      <c r="AO764" s="265"/>
      <c r="AP764" s="265"/>
      <c r="AQ764" s="265"/>
      <c r="AR764" s="265"/>
      <c r="AS764" s="265"/>
      <c r="AT764" s="265"/>
      <c r="AU764" s="265"/>
      <c r="AV764" s="265"/>
      <c r="AW764" s="265"/>
      <c r="AX764" s="265"/>
      <c r="AY764" s="265"/>
      <c r="AZ764" s="265"/>
      <c r="BA764" s="265"/>
      <c r="BB764" s="265"/>
      <c r="BC764" s="265"/>
      <c r="BD764" s="265"/>
      <c r="BE764" s="265"/>
      <c r="BF764" s="265"/>
      <c r="BG764" s="265"/>
      <c r="BH764" s="265"/>
      <c r="BI764" s="265"/>
      <c r="BJ764" s="265"/>
      <c r="BK764" s="265"/>
      <c r="BL764" s="265"/>
      <c r="BM764" s="265"/>
      <c r="BN764" s="265"/>
      <c r="BO764" s="265"/>
      <c r="BP764" s="265"/>
      <c r="BQ764" s="265"/>
    </row>
    <row r="765" spans="1:69" ht="16.5">
      <c r="A765" s="18"/>
      <c r="B765" s="265"/>
      <c r="C765" s="265"/>
      <c r="D765" s="265"/>
      <c r="E765" s="266"/>
      <c r="F765" s="267"/>
      <c r="G765" s="267"/>
      <c r="H765" s="265"/>
      <c r="I765" s="265"/>
      <c r="J765" s="265"/>
      <c r="K765" s="265"/>
      <c r="L765" s="265"/>
      <c r="M765" s="267"/>
      <c r="N765" s="268"/>
      <c r="O765" s="268"/>
      <c r="P765" s="265"/>
      <c r="Q765" s="265"/>
      <c r="R765" s="269"/>
      <c r="S765" s="265"/>
      <c r="T765" s="269"/>
      <c r="U765" s="270"/>
      <c r="V765" s="265"/>
      <c r="W765" s="271"/>
      <c r="X765" s="272"/>
      <c r="Y765" s="265"/>
      <c r="Z765" s="265"/>
      <c r="AA765" s="265"/>
      <c r="AB765" s="265"/>
      <c r="AC765" s="269"/>
      <c r="AD765" s="265"/>
      <c r="AE765" s="265"/>
      <c r="AF765" s="265"/>
      <c r="AG765" s="265"/>
      <c r="AH765" s="265"/>
      <c r="AI765" s="265"/>
      <c r="AJ765" s="265"/>
      <c r="AK765" s="265"/>
      <c r="AL765" s="265"/>
      <c r="AM765" s="265"/>
      <c r="AN765" s="265"/>
      <c r="AO765" s="265"/>
      <c r="AP765" s="265"/>
      <c r="AQ765" s="265"/>
      <c r="AR765" s="265"/>
      <c r="AS765" s="265"/>
      <c r="AT765" s="265"/>
      <c r="AU765" s="265"/>
      <c r="AV765" s="265"/>
      <c r="AW765" s="265"/>
      <c r="AX765" s="265"/>
      <c r="AY765" s="265"/>
      <c r="AZ765" s="265"/>
      <c r="BA765" s="265"/>
      <c r="BB765" s="265"/>
      <c r="BC765" s="265"/>
      <c r="BD765" s="265"/>
      <c r="BE765" s="265"/>
      <c r="BF765" s="265"/>
      <c r="BG765" s="265"/>
      <c r="BH765" s="265"/>
      <c r="BI765" s="265"/>
      <c r="BJ765" s="265"/>
      <c r="BK765" s="265"/>
      <c r="BL765" s="265"/>
      <c r="BM765" s="265"/>
      <c r="BN765" s="265"/>
      <c r="BO765" s="265"/>
      <c r="BP765" s="265"/>
      <c r="BQ765" s="265"/>
    </row>
    <row r="766" spans="1:69" ht="16.5">
      <c r="A766" s="18"/>
      <c r="B766" s="265"/>
      <c r="C766" s="265"/>
      <c r="D766" s="265"/>
      <c r="E766" s="266"/>
      <c r="F766" s="267"/>
      <c r="G766" s="267"/>
      <c r="H766" s="265"/>
      <c r="I766" s="265"/>
      <c r="J766" s="265"/>
      <c r="K766" s="265"/>
      <c r="L766" s="265"/>
      <c r="M766" s="267"/>
      <c r="N766" s="268"/>
      <c r="O766" s="268"/>
      <c r="P766" s="265"/>
      <c r="Q766" s="265"/>
      <c r="R766" s="269"/>
      <c r="S766" s="265"/>
      <c r="T766" s="269"/>
      <c r="U766" s="270"/>
      <c r="V766" s="265"/>
      <c r="W766" s="271"/>
      <c r="X766" s="272"/>
      <c r="Y766" s="265"/>
      <c r="Z766" s="265"/>
      <c r="AA766" s="265"/>
      <c r="AB766" s="265"/>
      <c r="AC766" s="269"/>
      <c r="AD766" s="265"/>
      <c r="AE766" s="265"/>
      <c r="AF766" s="265"/>
      <c r="AG766" s="265"/>
      <c r="AH766" s="265"/>
      <c r="AI766" s="265"/>
      <c r="AJ766" s="265"/>
      <c r="AK766" s="265"/>
      <c r="AL766" s="265"/>
      <c r="AM766" s="265"/>
      <c r="AN766" s="265"/>
      <c r="AO766" s="265"/>
      <c r="AP766" s="265"/>
      <c r="AQ766" s="265"/>
      <c r="AR766" s="265"/>
      <c r="AS766" s="265"/>
      <c r="AT766" s="265"/>
      <c r="AU766" s="265"/>
      <c r="AV766" s="265"/>
      <c r="AW766" s="265"/>
      <c r="AX766" s="265"/>
      <c r="AY766" s="265"/>
      <c r="AZ766" s="265"/>
      <c r="BA766" s="265"/>
      <c r="BB766" s="265"/>
      <c r="BC766" s="265"/>
      <c r="BD766" s="265"/>
      <c r="BE766" s="265"/>
      <c r="BF766" s="265"/>
      <c r="BG766" s="265"/>
      <c r="BH766" s="265"/>
      <c r="BI766" s="265"/>
      <c r="BJ766" s="265"/>
      <c r="BK766" s="265"/>
      <c r="BL766" s="265"/>
      <c r="BM766" s="265"/>
      <c r="BN766" s="265"/>
      <c r="BO766" s="265"/>
      <c r="BP766" s="265"/>
      <c r="BQ766" s="265"/>
    </row>
    <row r="767" spans="1:69" ht="16.5">
      <c r="A767" s="18"/>
      <c r="B767" s="265"/>
      <c r="C767" s="265"/>
      <c r="D767" s="265"/>
      <c r="E767" s="266"/>
      <c r="F767" s="267"/>
      <c r="G767" s="267"/>
      <c r="H767" s="265"/>
      <c r="I767" s="265"/>
      <c r="J767" s="265"/>
      <c r="K767" s="265"/>
      <c r="L767" s="265"/>
      <c r="M767" s="267"/>
      <c r="N767" s="268"/>
      <c r="O767" s="268"/>
      <c r="P767" s="265"/>
      <c r="Q767" s="265"/>
      <c r="R767" s="269"/>
      <c r="S767" s="265"/>
      <c r="T767" s="269"/>
      <c r="U767" s="270"/>
      <c r="V767" s="265"/>
      <c r="W767" s="271"/>
      <c r="X767" s="272"/>
      <c r="Y767" s="265"/>
      <c r="Z767" s="265"/>
      <c r="AA767" s="265"/>
      <c r="AB767" s="265"/>
      <c r="AC767" s="269"/>
      <c r="AD767" s="265"/>
      <c r="AE767" s="265"/>
      <c r="AF767" s="265"/>
      <c r="AG767" s="265"/>
      <c r="AH767" s="265"/>
      <c r="AI767" s="265"/>
      <c r="AJ767" s="265"/>
      <c r="AK767" s="265"/>
      <c r="AL767" s="265"/>
      <c r="AM767" s="265"/>
      <c r="AN767" s="265"/>
      <c r="AO767" s="265"/>
      <c r="AP767" s="265"/>
      <c r="AQ767" s="265"/>
      <c r="AR767" s="265"/>
      <c r="AS767" s="265"/>
      <c r="AT767" s="265"/>
      <c r="AU767" s="265"/>
      <c r="AV767" s="265"/>
      <c r="AW767" s="265"/>
      <c r="AX767" s="265"/>
      <c r="AY767" s="265"/>
      <c r="AZ767" s="265"/>
      <c r="BA767" s="265"/>
      <c r="BB767" s="265"/>
      <c r="BC767" s="265"/>
      <c r="BD767" s="265"/>
      <c r="BE767" s="265"/>
      <c r="BF767" s="265"/>
      <c r="BG767" s="265"/>
      <c r="BH767" s="265"/>
      <c r="BI767" s="265"/>
      <c r="BJ767" s="265"/>
      <c r="BK767" s="265"/>
      <c r="BL767" s="265"/>
      <c r="BM767" s="265"/>
      <c r="BN767" s="265"/>
      <c r="BO767" s="265"/>
      <c r="BP767" s="265"/>
      <c r="BQ767" s="265"/>
    </row>
    <row r="768" spans="1:69" ht="16.5">
      <c r="A768" s="18"/>
      <c r="B768" s="265"/>
      <c r="C768" s="265"/>
      <c r="D768" s="265"/>
      <c r="E768" s="266"/>
      <c r="F768" s="267"/>
      <c r="G768" s="267"/>
      <c r="H768" s="265"/>
      <c r="I768" s="265"/>
      <c r="J768" s="265"/>
      <c r="K768" s="265"/>
      <c r="L768" s="265"/>
      <c r="M768" s="267"/>
      <c r="N768" s="268"/>
      <c r="O768" s="268"/>
      <c r="P768" s="265"/>
      <c r="Q768" s="265"/>
      <c r="R768" s="269"/>
      <c r="S768" s="265"/>
      <c r="T768" s="269"/>
      <c r="U768" s="270"/>
      <c r="V768" s="265"/>
      <c r="W768" s="271"/>
      <c r="X768" s="272"/>
      <c r="Y768" s="265"/>
      <c r="Z768" s="265"/>
      <c r="AA768" s="265"/>
      <c r="AB768" s="265"/>
      <c r="AC768" s="269"/>
      <c r="AD768" s="265"/>
      <c r="AE768" s="265"/>
      <c r="AF768" s="265"/>
      <c r="AG768" s="265"/>
      <c r="AH768" s="265"/>
      <c r="AI768" s="265"/>
      <c r="AJ768" s="265"/>
      <c r="AK768" s="265"/>
      <c r="AL768" s="265"/>
      <c r="AM768" s="265"/>
      <c r="AN768" s="265"/>
      <c r="AO768" s="265"/>
      <c r="AP768" s="265"/>
      <c r="AQ768" s="265"/>
      <c r="AR768" s="265"/>
      <c r="AS768" s="265"/>
      <c r="AT768" s="265"/>
      <c r="AU768" s="265"/>
      <c r="AV768" s="265"/>
      <c r="AW768" s="265"/>
      <c r="AX768" s="265"/>
      <c r="AY768" s="265"/>
      <c r="AZ768" s="265"/>
      <c r="BA768" s="265"/>
      <c r="BB768" s="265"/>
      <c r="BC768" s="265"/>
      <c r="BD768" s="265"/>
      <c r="BE768" s="265"/>
      <c r="BF768" s="265"/>
      <c r="BG768" s="265"/>
      <c r="BH768" s="265"/>
      <c r="BI768" s="265"/>
      <c r="BJ768" s="265"/>
      <c r="BK768" s="265"/>
      <c r="BL768" s="265"/>
      <c r="BM768" s="265"/>
      <c r="BN768" s="265"/>
      <c r="BO768" s="265"/>
      <c r="BP768" s="265"/>
      <c r="BQ768" s="265"/>
    </row>
    <row r="769" spans="1:69" ht="16.5">
      <c r="A769" s="18"/>
      <c r="B769" s="265"/>
      <c r="C769" s="265"/>
      <c r="D769" s="265"/>
      <c r="E769" s="266"/>
      <c r="F769" s="267"/>
      <c r="G769" s="267"/>
      <c r="H769" s="265"/>
      <c r="I769" s="265"/>
      <c r="J769" s="265"/>
      <c r="K769" s="265"/>
      <c r="L769" s="265"/>
      <c r="M769" s="267"/>
      <c r="N769" s="268"/>
      <c r="O769" s="268"/>
      <c r="P769" s="265"/>
      <c r="Q769" s="265"/>
      <c r="R769" s="269"/>
      <c r="S769" s="265"/>
      <c r="T769" s="269"/>
      <c r="U769" s="270"/>
      <c r="V769" s="265"/>
      <c r="W769" s="271"/>
      <c r="X769" s="272"/>
      <c r="Y769" s="265"/>
      <c r="Z769" s="265"/>
      <c r="AA769" s="265"/>
      <c r="AB769" s="265"/>
      <c r="AC769" s="269"/>
      <c r="AD769" s="265"/>
      <c r="AE769" s="265"/>
      <c r="AF769" s="265"/>
      <c r="AG769" s="265"/>
      <c r="AH769" s="265"/>
      <c r="AI769" s="265"/>
      <c r="AJ769" s="265"/>
      <c r="AK769" s="265"/>
      <c r="AL769" s="265"/>
      <c r="AM769" s="265"/>
      <c r="AN769" s="265"/>
      <c r="AO769" s="265"/>
      <c r="AP769" s="265"/>
      <c r="AQ769" s="265"/>
      <c r="AR769" s="265"/>
      <c r="AS769" s="265"/>
      <c r="AT769" s="265"/>
      <c r="AU769" s="265"/>
      <c r="AV769" s="265"/>
      <c r="AW769" s="265"/>
      <c r="AX769" s="265"/>
      <c r="AY769" s="265"/>
      <c r="AZ769" s="265"/>
      <c r="BA769" s="265"/>
      <c r="BB769" s="265"/>
      <c r="BC769" s="265"/>
      <c r="BD769" s="265"/>
      <c r="BE769" s="265"/>
      <c r="BF769" s="265"/>
      <c r="BG769" s="265"/>
      <c r="BH769" s="265"/>
      <c r="BI769" s="265"/>
      <c r="BJ769" s="265"/>
      <c r="BK769" s="265"/>
      <c r="BL769" s="265"/>
      <c r="BM769" s="265"/>
      <c r="BN769" s="265"/>
      <c r="BO769" s="265"/>
      <c r="BP769" s="265"/>
      <c r="BQ769" s="265"/>
    </row>
    <row r="770" spans="1:69" ht="16.5">
      <c r="A770" s="18"/>
      <c r="B770" s="265"/>
      <c r="C770" s="265"/>
      <c r="D770" s="265"/>
      <c r="E770" s="266"/>
      <c r="F770" s="267"/>
      <c r="G770" s="267"/>
      <c r="H770" s="265"/>
      <c r="I770" s="265"/>
      <c r="J770" s="265"/>
      <c r="K770" s="265"/>
      <c r="L770" s="265"/>
      <c r="M770" s="267"/>
      <c r="N770" s="268"/>
      <c r="O770" s="268"/>
      <c r="P770" s="265"/>
      <c r="Q770" s="265"/>
      <c r="R770" s="269"/>
      <c r="S770" s="265"/>
      <c r="T770" s="269"/>
      <c r="U770" s="270"/>
      <c r="V770" s="265"/>
      <c r="W770" s="271"/>
      <c r="X770" s="272"/>
      <c r="Y770" s="265"/>
      <c r="Z770" s="265"/>
      <c r="AA770" s="265"/>
      <c r="AB770" s="265"/>
      <c r="AC770" s="269"/>
      <c r="AD770" s="265"/>
      <c r="AE770" s="265"/>
      <c r="AF770" s="265"/>
      <c r="AG770" s="265"/>
      <c r="AH770" s="265"/>
      <c r="AI770" s="265"/>
      <c r="AJ770" s="265"/>
      <c r="AK770" s="265"/>
      <c r="AL770" s="265"/>
      <c r="AM770" s="265"/>
      <c r="AN770" s="265"/>
      <c r="AO770" s="265"/>
      <c r="AP770" s="265"/>
      <c r="AQ770" s="265"/>
      <c r="AR770" s="265"/>
      <c r="AS770" s="265"/>
      <c r="AT770" s="265"/>
      <c r="AU770" s="265"/>
      <c r="AV770" s="265"/>
      <c r="AW770" s="265"/>
      <c r="AX770" s="265"/>
      <c r="AY770" s="265"/>
      <c r="AZ770" s="265"/>
      <c r="BA770" s="265"/>
      <c r="BB770" s="265"/>
      <c r="BC770" s="265"/>
      <c r="BD770" s="265"/>
      <c r="BE770" s="265"/>
      <c r="BF770" s="265"/>
      <c r="BG770" s="265"/>
      <c r="BH770" s="265"/>
      <c r="BI770" s="265"/>
      <c r="BJ770" s="265"/>
      <c r="BK770" s="265"/>
      <c r="BL770" s="265"/>
      <c r="BM770" s="265"/>
      <c r="BN770" s="265"/>
      <c r="BO770" s="265"/>
      <c r="BP770" s="265"/>
      <c r="BQ770" s="265"/>
    </row>
    <row r="771" spans="1:69" ht="16.5">
      <c r="A771" s="18"/>
      <c r="B771" s="265"/>
      <c r="C771" s="265"/>
      <c r="D771" s="265"/>
      <c r="E771" s="266"/>
      <c r="F771" s="267"/>
      <c r="G771" s="267"/>
      <c r="H771" s="265"/>
      <c r="I771" s="265"/>
      <c r="J771" s="265"/>
      <c r="K771" s="265"/>
      <c r="L771" s="265"/>
      <c r="M771" s="267"/>
      <c r="N771" s="268"/>
      <c r="O771" s="268"/>
      <c r="P771" s="265"/>
      <c r="Q771" s="265"/>
      <c r="R771" s="269"/>
      <c r="S771" s="265"/>
      <c r="T771" s="269"/>
      <c r="U771" s="270"/>
      <c r="V771" s="265"/>
      <c r="W771" s="271"/>
      <c r="X771" s="272"/>
      <c r="Y771" s="265"/>
      <c r="Z771" s="265"/>
      <c r="AA771" s="265"/>
      <c r="AB771" s="265"/>
      <c r="AC771" s="269"/>
      <c r="AD771" s="265"/>
      <c r="AE771" s="265"/>
      <c r="AF771" s="265"/>
      <c r="AG771" s="265"/>
      <c r="AH771" s="265"/>
      <c r="AI771" s="265"/>
      <c r="AJ771" s="265"/>
      <c r="AK771" s="265"/>
      <c r="AL771" s="265"/>
      <c r="AM771" s="265"/>
      <c r="AN771" s="265"/>
      <c r="AO771" s="265"/>
      <c r="AP771" s="265"/>
      <c r="AQ771" s="265"/>
      <c r="AR771" s="265"/>
      <c r="AS771" s="265"/>
      <c r="AT771" s="265"/>
      <c r="AU771" s="265"/>
      <c r="AV771" s="265"/>
      <c r="AW771" s="265"/>
      <c r="AX771" s="265"/>
      <c r="AY771" s="265"/>
      <c r="AZ771" s="265"/>
      <c r="BA771" s="265"/>
      <c r="BB771" s="265"/>
      <c r="BC771" s="265"/>
      <c r="BD771" s="265"/>
      <c r="BE771" s="265"/>
      <c r="BF771" s="265"/>
      <c r="BG771" s="265"/>
      <c r="BH771" s="265"/>
      <c r="BI771" s="265"/>
      <c r="BJ771" s="265"/>
      <c r="BK771" s="265"/>
      <c r="BL771" s="265"/>
      <c r="BM771" s="265"/>
      <c r="BN771" s="265"/>
      <c r="BO771" s="265"/>
      <c r="BP771" s="265"/>
      <c r="BQ771" s="265"/>
    </row>
    <row r="772" spans="1:69" ht="16.5">
      <c r="A772" s="18"/>
      <c r="B772" s="265"/>
      <c r="C772" s="265"/>
      <c r="D772" s="265"/>
      <c r="E772" s="266"/>
      <c r="F772" s="267"/>
      <c r="G772" s="267"/>
      <c r="H772" s="265"/>
      <c r="I772" s="265"/>
      <c r="J772" s="265"/>
      <c r="K772" s="265"/>
      <c r="L772" s="265"/>
      <c r="M772" s="267"/>
      <c r="N772" s="268"/>
      <c r="O772" s="268"/>
      <c r="P772" s="265"/>
      <c r="Q772" s="265"/>
      <c r="R772" s="269"/>
      <c r="S772" s="265"/>
      <c r="T772" s="269"/>
      <c r="U772" s="270"/>
      <c r="V772" s="265"/>
      <c r="W772" s="271"/>
      <c r="X772" s="272"/>
      <c r="Y772" s="265"/>
      <c r="Z772" s="265"/>
      <c r="AA772" s="265"/>
      <c r="AB772" s="265"/>
      <c r="AC772" s="269"/>
      <c r="AD772" s="265"/>
      <c r="AE772" s="265"/>
      <c r="AF772" s="265"/>
      <c r="AG772" s="265"/>
      <c r="AH772" s="265"/>
      <c r="AI772" s="265"/>
      <c r="AJ772" s="265"/>
      <c r="AK772" s="265"/>
      <c r="AL772" s="265"/>
      <c r="AM772" s="265"/>
      <c r="AN772" s="265"/>
      <c r="AO772" s="265"/>
      <c r="AP772" s="265"/>
      <c r="AQ772" s="265"/>
      <c r="AR772" s="265"/>
      <c r="AS772" s="265"/>
      <c r="AT772" s="265"/>
      <c r="AU772" s="265"/>
      <c r="AV772" s="265"/>
      <c r="AW772" s="265"/>
      <c r="AX772" s="265"/>
      <c r="AY772" s="265"/>
      <c r="AZ772" s="265"/>
      <c r="BA772" s="265"/>
      <c r="BB772" s="265"/>
      <c r="BC772" s="265"/>
      <c r="BD772" s="265"/>
      <c r="BE772" s="265"/>
      <c r="BF772" s="265"/>
      <c r="BG772" s="265"/>
      <c r="BH772" s="265"/>
      <c r="BI772" s="265"/>
      <c r="BJ772" s="265"/>
      <c r="BK772" s="265"/>
      <c r="BL772" s="265"/>
      <c r="BM772" s="265"/>
      <c r="BN772" s="265"/>
      <c r="BO772" s="265"/>
      <c r="BP772" s="265"/>
      <c r="BQ772" s="265"/>
    </row>
    <row r="773" spans="1:69" ht="16.5">
      <c r="A773" s="18"/>
      <c r="B773" s="265"/>
      <c r="C773" s="265"/>
      <c r="D773" s="265"/>
      <c r="E773" s="266"/>
      <c r="F773" s="267"/>
      <c r="G773" s="267"/>
      <c r="H773" s="265"/>
      <c r="I773" s="265"/>
      <c r="J773" s="265"/>
      <c r="K773" s="265"/>
      <c r="L773" s="265"/>
      <c r="M773" s="267"/>
      <c r="N773" s="268"/>
      <c r="O773" s="268"/>
      <c r="P773" s="265"/>
      <c r="Q773" s="265"/>
      <c r="R773" s="269"/>
      <c r="S773" s="265"/>
      <c r="T773" s="269"/>
      <c r="U773" s="270"/>
      <c r="V773" s="265"/>
      <c r="W773" s="271"/>
      <c r="X773" s="272"/>
      <c r="Y773" s="265"/>
      <c r="Z773" s="265"/>
      <c r="AA773" s="265"/>
      <c r="AB773" s="265"/>
      <c r="AC773" s="269"/>
      <c r="AD773" s="265"/>
      <c r="AE773" s="265"/>
      <c r="AF773" s="265"/>
      <c r="AG773" s="265"/>
      <c r="AH773" s="265"/>
      <c r="AI773" s="265"/>
      <c r="AJ773" s="265"/>
      <c r="AK773" s="265"/>
      <c r="AL773" s="265"/>
      <c r="AM773" s="265"/>
      <c r="AN773" s="265"/>
      <c r="AO773" s="265"/>
      <c r="AP773" s="265"/>
      <c r="AQ773" s="265"/>
      <c r="AR773" s="265"/>
      <c r="AS773" s="265"/>
      <c r="AT773" s="265"/>
      <c r="AU773" s="265"/>
      <c r="AV773" s="265"/>
      <c r="AW773" s="265"/>
      <c r="AX773" s="265"/>
      <c r="AY773" s="265"/>
      <c r="AZ773" s="265"/>
      <c r="BA773" s="265"/>
      <c r="BB773" s="265"/>
      <c r="BC773" s="265"/>
      <c r="BD773" s="265"/>
      <c r="BE773" s="265"/>
      <c r="BF773" s="265"/>
      <c r="BG773" s="265"/>
      <c r="BH773" s="265"/>
      <c r="BI773" s="265"/>
      <c r="BJ773" s="265"/>
      <c r="BK773" s="265"/>
      <c r="BL773" s="265"/>
      <c r="BM773" s="265"/>
      <c r="BN773" s="265"/>
      <c r="BO773" s="265"/>
      <c r="BP773" s="265"/>
      <c r="BQ773" s="265"/>
    </row>
    <row r="774" spans="1:69" ht="16.5">
      <c r="A774" s="18"/>
      <c r="B774" s="265"/>
      <c r="C774" s="265"/>
      <c r="D774" s="265"/>
      <c r="E774" s="266"/>
      <c r="F774" s="267"/>
      <c r="G774" s="267"/>
      <c r="H774" s="265"/>
      <c r="I774" s="265"/>
      <c r="J774" s="265"/>
      <c r="K774" s="265"/>
      <c r="L774" s="265"/>
      <c r="M774" s="267"/>
      <c r="N774" s="268"/>
      <c r="O774" s="268"/>
      <c r="P774" s="265"/>
      <c r="Q774" s="265"/>
      <c r="R774" s="269"/>
      <c r="S774" s="265"/>
      <c r="T774" s="269"/>
      <c r="U774" s="270"/>
      <c r="V774" s="265"/>
      <c r="W774" s="271"/>
      <c r="X774" s="272"/>
      <c r="Y774" s="265"/>
      <c r="Z774" s="265"/>
      <c r="AA774" s="265"/>
      <c r="AB774" s="265"/>
      <c r="AC774" s="269"/>
      <c r="AD774" s="265"/>
      <c r="AE774" s="265"/>
      <c r="AF774" s="265"/>
      <c r="AG774" s="265"/>
      <c r="AH774" s="265"/>
      <c r="AI774" s="265"/>
      <c r="AJ774" s="265"/>
      <c r="AK774" s="265"/>
      <c r="AL774" s="265"/>
      <c r="AM774" s="265"/>
      <c r="AN774" s="265"/>
      <c r="AO774" s="265"/>
      <c r="AP774" s="265"/>
      <c r="AQ774" s="265"/>
      <c r="AR774" s="265"/>
      <c r="AS774" s="265"/>
      <c r="AT774" s="265"/>
      <c r="AU774" s="265"/>
      <c r="AV774" s="265"/>
      <c r="AW774" s="265"/>
      <c r="AX774" s="265"/>
      <c r="AY774" s="265"/>
      <c r="AZ774" s="265"/>
      <c r="BA774" s="265"/>
      <c r="BB774" s="265"/>
      <c r="BC774" s="265"/>
      <c r="BD774" s="265"/>
      <c r="BE774" s="265"/>
      <c r="BF774" s="265"/>
      <c r="BG774" s="265"/>
      <c r="BH774" s="265"/>
      <c r="BI774" s="265"/>
      <c r="BJ774" s="265"/>
      <c r="BK774" s="265"/>
      <c r="BL774" s="265"/>
      <c r="BM774" s="265"/>
      <c r="BN774" s="265"/>
      <c r="BO774" s="265"/>
      <c r="BP774" s="265"/>
      <c r="BQ774" s="265"/>
    </row>
    <row r="775" spans="1:69" ht="16.5">
      <c r="A775" s="18"/>
      <c r="B775" s="265"/>
      <c r="C775" s="265"/>
      <c r="D775" s="265"/>
      <c r="E775" s="266"/>
      <c r="F775" s="267"/>
      <c r="G775" s="267"/>
      <c r="H775" s="265"/>
      <c r="I775" s="265"/>
      <c r="J775" s="265"/>
      <c r="K775" s="265"/>
      <c r="L775" s="265"/>
      <c r="M775" s="267"/>
      <c r="N775" s="268"/>
      <c r="O775" s="268"/>
      <c r="P775" s="265"/>
      <c r="Q775" s="265"/>
      <c r="R775" s="269"/>
      <c r="S775" s="265"/>
      <c r="T775" s="269"/>
      <c r="U775" s="270"/>
      <c r="V775" s="265"/>
      <c r="W775" s="271"/>
      <c r="X775" s="272"/>
      <c r="Y775" s="265"/>
      <c r="Z775" s="265"/>
      <c r="AA775" s="265"/>
      <c r="AB775" s="265"/>
      <c r="AC775" s="269"/>
      <c r="AD775" s="265"/>
      <c r="AE775" s="265"/>
      <c r="AF775" s="265"/>
      <c r="AG775" s="265"/>
      <c r="AH775" s="265"/>
      <c r="AI775" s="265"/>
      <c r="AJ775" s="265"/>
      <c r="AK775" s="265"/>
      <c r="AL775" s="265"/>
      <c r="AM775" s="265"/>
      <c r="AN775" s="265"/>
      <c r="AO775" s="265"/>
      <c r="AP775" s="265"/>
      <c r="AQ775" s="265"/>
      <c r="AR775" s="265"/>
      <c r="AS775" s="265"/>
      <c r="AT775" s="265"/>
      <c r="AU775" s="265"/>
      <c r="AV775" s="265"/>
      <c r="AW775" s="265"/>
      <c r="AX775" s="265"/>
      <c r="AY775" s="265"/>
      <c r="AZ775" s="265"/>
      <c r="BA775" s="265"/>
      <c r="BB775" s="265"/>
      <c r="BC775" s="265"/>
      <c r="BD775" s="265"/>
      <c r="BE775" s="265"/>
      <c r="BF775" s="265"/>
      <c r="BG775" s="265"/>
      <c r="BH775" s="265"/>
      <c r="BI775" s="265"/>
      <c r="BJ775" s="265"/>
      <c r="BK775" s="265"/>
      <c r="BL775" s="265"/>
      <c r="BM775" s="265"/>
      <c r="BN775" s="265"/>
      <c r="BO775" s="265"/>
      <c r="BP775" s="265"/>
      <c r="BQ775" s="265"/>
    </row>
    <row r="776" spans="1:69" ht="16.5">
      <c r="A776" s="18"/>
      <c r="B776" s="265"/>
      <c r="C776" s="265"/>
      <c r="D776" s="265"/>
      <c r="E776" s="266"/>
      <c r="F776" s="267"/>
      <c r="G776" s="267"/>
      <c r="H776" s="265"/>
      <c r="I776" s="265"/>
      <c r="J776" s="265"/>
      <c r="K776" s="265"/>
      <c r="L776" s="265"/>
      <c r="M776" s="267"/>
      <c r="N776" s="268"/>
      <c r="O776" s="268"/>
      <c r="P776" s="265"/>
      <c r="Q776" s="265"/>
      <c r="R776" s="269"/>
      <c r="S776" s="265"/>
      <c r="T776" s="269"/>
      <c r="U776" s="270"/>
      <c r="V776" s="265"/>
      <c r="W776" s="271"/>
      <c r="X776" s="272"/>
      <c r="Y776" s="265"/>
      <c r="Z776" s="265"/>
      <c r="AA776" s="265"/>
      <c r="AB776" s="265"/>
      <c r="AC776" s="269"/>
      <c r="AD776" s="265"/>
      <c r="AE776" s="265"/>
      <c r="AF776" s="265"/>
      <c r="AG776" s="265"/>
      <c r="AH776" s="265"/>
      <c r="AI776" s="265"/>
      <c r="AJ776" s="265"/>
      <c r="AK776" s="265"/>
      <c r="AL776" s="265"/>
      <c r="AM776" s="265"/>
      <c r="AN776" s="265"/>
      <c r="AO776" s="265"/>
      <c r="AP776" s="265"/>
      <c r="AQ776" s="265"/>
      <c r="AR776" s="265"/>
      <c r="AS776" s="265"/>
      <c r="AT776" s="265"/>
      <c r="AU776" s="265"/>
      <c r="AV776" s="265"/>
      <c r="AW776" s="265"/>
      <c r="AX776" s="265"/>
      <c r="AY776" s="265"/>
      <c r="AZ776" s="265"/>
      <c r="BA776" s="265"/>
      <c r="BB776" s="265"/>
      <c r="BC776" s="265"/>
      <c r="BD776" s="265"/>
      <c r="BE776" s="265"/>
      <c r="BF776" s="265"/>
      <c r="BG776" s="265"/>
      <c r="BH776" s="265"/>
      <c r="BI776" s="265"/>
      <c r="BJ776" s="265"/>
      <c r="BK776" s="265"/>
      <c r="BL776" s="265"/>
      <c r="BM776" s="265"/>
      <c r="BN776" s="265"/>
      <c r="BO776" s="265"/>
      <c r="BP776" s="265"/>
      <c r="BQ776" s="265"/>
    </row>
    <row r="777" spans="1:69" ht="16.5">
      <c r="A777" s="18"/>
      <c r="B777" s="265"/>
      <c r="C777" s="265"/>
      <c r="D777" s="265"/>
      <c r="E777" s="266"/>
      <c r="F777" s="267"/>
      <c r="G777" s="267"/>
      <c r="H777" s="265"/>
      <c r="I777" s="265"/>
      <c r="J777" s="265"/>
      <c r="K777" s="265"/>
      <c r="L777" s="265"/>
      <c r="M777" s="267"/>
      <c r="N777" s="268"/>
      <c r="O777" s="268"/>
      <c r="P777" s="265"/>
      <c r="Q777" s="265"/>
      <c r="R777" s="269"/>
      <c r="S777" s="265"/>
      <c r="T777" s="269"/>
      <c r="U777" s="270"/>
      <c r="V777" s="265"/>
      <c r="W777" s="271"/>
      <c r="X777" s="272"/>
      <c r="Y777" s="265"/>
      <c r="Z777" s="265"/>
      <c r="AA777" s="265"/>
      <c r="AB777" s="265"/>
      <c r="AC777" s="269"/>
      <c r="AD777" s="265"/>
      <c r="AE777" s="265"/>
      <c r="AF777" s="265"/>
      <c r="AG777" s="265"/>
      <c r="AH777" s="265"/>
      <c r="AI777" s="265"/>
      <c r="AJ777" s="265"/>
      <c r="AK777" s="265"/>
      <c r="AL777" s="265"/>
      <c r="AM777" s="265"/>
      <c r="AN777" s="265"/>
      <c r="AO777" s="265"/>
      <c r="AP777" s="265"/>
      <c r="AQ777" s="265"/>
      <c r="AR777" s="265"/>
      <c r="AS777" s="265"/>
      <c r="AT777" s="265"/>
      <c r="AU777" s="265"/>
      <c r="AV777" s="265"/>
      <c r="AW777" s="265"/>
      <c r="AX777" s="265"/>
      <c r="AY777" s="265"/>
      <c r="AZ777" s="265"/>
      <c r="BA777" s="265"/>
      <c r="BB777" s="265"/>
      <c r="BC777" s="265"/>
      <c r="BD777" s="265"/>
      <c r="BE777" s="265"/>
      <c r="BF777" s="265"/>
      <c r="BG777" s="265"/>
      <c r="BH777" s="265"/>
      <c r="BI777" s="265"/>
      <c r="BJ777" s="265"/>
      <c r="BK777" s="265"/>
      <c r="BL777" s="265"/>
      <c r="BM777" s="265"/>
      <c r="BN777" s="265"/>
      <c r="BO777" s="265"/>
      <c r="BP777" s="265"/>
      <c r="BQ777" s="265"/>
    </row>
    <row r="778" spans="1:69" ht="16.5">
      <c r="A778" s="18"/>
      <c r="B778" s="265"/>
      <c r="C778" s="265"/>
      <c r="D778" s="265"/>
      <c r="E778" s="266"/>
      <c r="F778" s="267"/>
      <c r="G778" s="267"/>
      <c r="H778" s="265"/>
      <c r="I778" s="265"/>
      <c r="J778" s="265"/>
      <c r="K778" s="265"/>
      <c r="L778" s="265"/>
      <c r="M778" s="267"/>
      <c r="N778" s="268"/>
      <c r="O778" s="268"/>
      <c r="P778" s="265"/>
      <c r="Q778" s="265"/>
      <c r="R778" s="269"/>
      <c r="S778" s="265"/>
      <c r="T778" s="269"/>
      <c r="U778" s="270"/>
      <c r="V778" s="265"/>
      <c r="W778" s="271"/>
      <c r="X778" s="272"/>
      <c r="Y778" s="265"/>
      <c r="Z778" s="265"/>
      <c r="AA778" s="265"/>
      <c r="AB778" s="265"/>
      <c r="AC778" s="269"/>
      <c r="AD778" s="265"/>
      <c r="AE778" s="265"/>
      <c r="AF778" s="265"/>
      <c r="AG778" s="265"/>
      <c r="AH778" s="265"/>
      <c r="AI778" s="265"/>
      <c r="AJ778" s="265"/>
      <c r="AK778" s="265"/>
      <c r="AL778" s="265"/>
      <c r="AM778" s="265"/>
      <c r="AN778" s="265"/>
      <c r="AO778" s="265"/>
      <c r="AP778" s="265"/>
      <c r="AQ778" s="265"/>
      <c r="AR778" s="265"/>
      <c r="AS778" s="265"/>
      <c r="AT778" s="265"/>
      <c r="AU778" s="265"/>
      <c r="AV778" s="265"/>
      <c r="AW778" s="265"/>
      <c r="AX778" s="265"/>
      <c r="AY778" s="265"/>
      <c r="AZ778" s="265"/>
      <c r="BA778" s="265"/>
      <c r="BB778" s="265"/>
      <c r="BC778" s="265"/>
      <c r="BD778" s="265"/>
      <c r="BE778" s="265"/>
      <c r="BF778" s="265"/>
      <c r="BG778" s="265"/>
      <c r="BH778" s="265"/>
      <c r="BI778" s="265"/>
      <c r="BJ778" s="265"/>
      <c r="BK778" s="265"/>
      <c r="BL778" s="265"/>
      <c r="BM778" s="265"/>
      <c r="BN778" s="265"/>
      <c r="BO778" s="265"/>
      <c r="BP778" s="265"/>
      <c r="BQ778" s="265"/>
    </row>
    <row r="779" spans="1:69" ht="16.5">
      <c r="A779" s="18"/>
      <c r="B779" s="265"/>
      <c r="C779" s="265"/>
      <c r="D779" s="265"/>
      <c r="E779" s="266"/>
      <c r="F779" s="267"/>
      <c r="G779" s="267"/>
      <c r="H779" s="265"/>
      <c r="I779" s="265"/>
      <c r="J779" s="265"/>
      <c r="K779" s="265"/>
      <c r="L779" s="265"/>
      <c r="M779" s="267"/>
      <c r="N779" s="268"/>
      <c r="O779" s="268"/>
      <c r="P779" s="265"/>
      <c r="Q779" s="265"/>
      <c r="R779" s="269"/>
      <c r="S779" s="265"/>
      <c r="T779" s="269"/>
      <c r="U779" s="270"/>
      <c r="V779" s="265"/>
      <c r="W779" s="271"/>
      <c r="X779" s="272"/>
      <c r="Y779" s="265"/>
      <c r="Z779" s="265"/>
      <c r="AA779" s="265"/>
      <c r="AB779" s="265"/>
      <c r="AC779" s="269"/>
      <c r="AD779" s="265"/>
      <c r="AE779" s="265"/>
      <c r="AF779" s="265"/>
      <c r="AG779" s="265"/>
      <c r="AH779" s="265"/>
      <c r="AI779" s="265"/>
      <c r="AJ779" s="265"/>
      <c r="AK779" s="265"/>
      <c r="AL779" s="265"/>
      <c r="AM779" s="265"/>
      <c r="AN779" s="265"/>
      <c r="AO779" s="265"/>
      <c r="AP779" s="265"/>
      <c r="AQ779" s="265"/>
      <c r="AR779" s="265"/>
      <c r="AS779" s="265"/>
      <c r="AT779" s="265"/>
      <c r="AU779" s="265"/>
      <c r="AV779" s="265"/>
      <c r="AW779" s="265"/>
      <c r="AX779" s="265"/>
      <c r="AY779" s="265"/>
      <c r="AZ779" s="265"/>
      <c r="BA779" s="265"/>
      <c r="BB779" s="265"/>
      <c r="BC779" s="265"/>
      <c r="BD779" s="265"/>
      <c r="BE779" s="265"/>
      <c r="BF779" s="265"/>
      <c r="BG779" s="265"/>
      <c r="BH779" s="265"/>
      <c r="BI779" s="265"/>
      <c r="BJ779" s="265"/>
      <c r="BK779" s="265"/>
      <c r="BL779" s="265"/>
      <c r="BM779" s="265"/>
      <c r="BN779" s="265"/>
      <c r="BO779" s="265"/>
      <c r="BP779" s="265"/>
      <c r="BQ779" s="265"/>
    </row>
    <row r="780" spans="1:69" ht="16.5">
      <c r="A780" s="18"/>
      <c r="B780" s="265"/>
      <c r="C780" s="265"/>
      <c r="D780" s="265"/>
      <c r="E780" s="266"/>
      <c r="F780" s="267"/>
      <c r="G780" s="267"/>
      <c r="H780" s="265"/>
      <c r="I780" s="265"/>
      <c r="J780" s="265"/>
      <c r="K780" s="265"/>
      <c r="L780" s="265"/>
      <c r="M780" s="267"/>
      <c r="N780" s="268"/>
      <c r="O780" s="268"/>
      <c r="P780" s="265"/>
      <c r="Q780" s="265"/>
      <c r="R780" s="269"/>
      <c r="S780" s="265"/>
      <c r="T780" s="269"/>
      <c r="U780" s="270"/>
      <c r="V780" s="265"/>
      <c r="W780" s="271"/>
      <c r="X780" s="272"/>
      <c r="Y780" s="265"/>
      <c r="Z780" s="265"/>
      <c r="AA780" s="265"/>
      <c r="AB780" s="265"/>
      <c r="AC780" s="269"/>
      <c r="AD780" s="265"/>
      <c r="AE780" s="265"/>
      <c r="AF780" s="265"/>
      <c r="AG780" s="265"/>
      <c r="AH780" s="265"/>
      <c r="AI780" s="265"/>
      <c r="AJ780" s="265"/>
      <c r="AK780" s="265"/>
      <c r="AL780" s="265"/>
      <c r="AM780" s="265"/>
      <c r="AN780" s="265"/>
      <c r="AO780" s="265"/>
      <c r="AP780" s="265"/>
      <c r="AQ780" s="265"/>
      <c r="AR780" s="265"/>
      <c r="AS780" s="265"/>
      <c r="AT780" s="265"/>
      <c r="AU780" s="265"/>
      <c r="AV780" s="265"/>
      <c r="AW780" s="265"/>
      <c r="AX780" s="265"/>
      <c r="AY780" s="265"/>
      <c r="AZ780" s="265"/>
      <c r="BA780" s="265"/>
      <c r="BB780" s="265"/>
      <c r="BC780" s="265"/>
      <c r="BD780" s="265"/>
      <c r="BE780" s="265"/>
      <c r="BF780" s="265"/>
      <c r="BG780" s="265"/>
      <c r="BH780" s="265"/>
      <c r="BI780" s="265"/>
      <c r="BJ780" s="265"/>
      <c r="BK780" s="265"/>
      <c r="BL780" s="265"/>
      <c r="BM780" s="265"/>
      <c r="BN780" s="265"/>
      <c r="BO780" s="265"/>
      <c r="BP780" s="265"/>
      <c r="BQ780" s="265"/>
    </row>
    <row r="781" spans="1:69" ht="16.5">
      <c r="A781" s="18"/>
      <c r="B781" s="265"/>
      <c r="C781" s="265"/>
      <c r="D781" s="265"/>
      <c r="E781" s="266"/>
      <c r="F781" s="267"/>
      <c r="G781" s="267"/>
      <c r="H781" s="265"/>
      <c r="I781" s="265"/>
      <c r="J781" s="265"/>
      <c r="K781" s="265"/>
      <c r="L781" s="265"/>
      <c r="M781" s="267"/>
      <c r="N781" s="268"/>
      <c r="O781" s="268"/>
      <c r="P781" s="265"/>
      <c r="Q781" s="265"/>
      <c r="R781" s="269"/>
      <c r="S781" s="265"/>
      <c r="T781" s="269"/>
      <c r="U781" s="270"/>
      <c r="V781" s="265"/>
      <c r="W781" s="271"/>
      <c r="X781" s="272"/>
      <c r="Y781" s="265"/>
      <c r="Z781" s="265"/>
      <c r="AA781" s="265"/>
      <c r="AB781" s="265"/>
      <c r="AC781" s="269"/>
      <c r="AD781" s="265"/>
      <c r="AE781" s="265"/>
      <c r="AF781" s="265"/>
      <c r="AG781" s="265"/>
      <c r="AH781" s="265"/>
      <c r="AI781" s="265"/>
      <c r="AJ781" s="265"/>
      <c r="AK781" s="265"/>
      <c r="AL781" s="265"/>
      <c r="AM781" s="265"/>
      <c r="AN781" s="265"/>
      <c r="AO781" s="265"/>
      <c r="AP781" s="265"/>
      <c r="AQ781" s="265"/>
      <c r="AR781" s="265"/>
      <c r="AS781" s="265"/>
      <c r="AT781" s="265"/>
      <c r="AU781" s="265"/>
      <c r="AV781" s="265"/>
      <c r="AW781" s="265"/>
      <c r="AX781" s="265"/>
      <c r="AY781" s="265"/>
      <c r="AZ781" s="265"/>
      <c r="BA781" s="265"/>
      <c r="BB781" s="265"/>
      <c r="BC781" s="265"/>
      <c r="BD781" s="265"/>
      <c r="BE781" s="265"/>
      <c r="BF781" s="265"/>
      <c r="BG781" s="265"/>
      <c r="BH781" s="265"/>
      <c r="BI781" s="265"/>
      <c r="BJ781" s="265"/>
      <c r="BK781" s="265"/>
      <c r="BL781" s="265"/>
      <c r="BM781" s="265"/>
      <c r="BN781" s="265"/>
      <c r="BO781" s="265"/>
      <c r="BP781" s="265"/>
      <c r="BQ781" s="265"/>
    </row>
    <row r="782" spans="1:69" ht="16.5">
      <c r="A782" s="18"/>
      <c r="B782" s="265"/>
      <c r="C782" s="265"/>
      <c r="D782" s="265"/>
      <c r="E782" s="266"/>
      <c r="F782" s="267"/>
      <c r="G782" s="267"/>
      <c r="H782" s="265"/>
      <c r="I782" s="265"/>
      <c r="J782" s="265"/>
      <c r="K782" s="265"/>
      <c r="L782" s="265"/>
      <c r="M782" s="267"/>
      <c r="N782" s="268"/>
      <c r="O782" s="268"/>
      <c r="P782" s="265"/>
      <c r="Q782" s="265"/>
      <c r="R782" s="269"/>
      <c r="S782" s="265"/>
      <c r="T782" s="269"/>
      <c r="U782" s="270"/>
      <c r="V782" s="265"/>
      <c r="W782" s="271"/>
      <c r="X782" s="272"/>
      <c r="Y782" s="265"/>
      <c r="Z782" s="265"/>
      <c r="AA782" s="265"/>
      <c r="AB782" s="265"/>
      <c r="AC782" s="269"/>
      <c r="AD782" s="265"/>
      <c r="AE782" s="265"/>
      <c r="AF782" s="265"/>
      <c r="AG782" s="265"/>
      <c r="AH782" s="265"/>
      <c r="AI782" s="265"/>
      <c r="AJ782" s="265"/>
      <c r="AK782" s="265"/>
      <c r="AL782" s="265"/>
      <c r="AM782" s="265"/>
      <c r="AN782" s="265"/>
      <c r="AO782" s="265"/>
      <c r="AP782" s="265"/>
      <c r="AQ782" s="265"/>
      <c r="AR782" s="265"/>
      <c r="AS782" s="265"/>
      <c r="AT782" s="265"/>
      <c r="AU782" s="265"/>
      <c r="AV782" s="265"/>
      <c r="AW782" s="265"/>
      <c r="AX782" s="265"/>
      <c r="AY782" s="265"/>
      <c r="AZ782" s="265"/>
      <c r="BA782" s="265"/>
      <c r="BB782" s="265"/>
      <c r="BC782" s="265"/>
      <c r="BD782" s="265"/>
      <c r="BE782" s="265"/>
      <c r="BF782" s="265"/>
      <c r="BG782" s="265"/>
      <c r="BH782" s="265"/>
      <c r="BI782" s="265"/>
      <c r="BJ782" s="265"/>
      <c r="BK782" s="265"/>
      <c r="BL782" s="265"/>
      <c r="BM782" s="265"/>
      <c r="BN782" s="265"/>
      <c r="BO782" s="265"/>
      <c r="BP782" s="265"/>
      <c r="BQ782" s="265"/>
    </row>
    <row r="783" spans="1:69" ht="16.5">
      <c r="A783" s="18"/>
      <c r="B783" s="265"/>
      <c r="C783" s="265"/>
      <c r="D783" s="265"/>
      <c r="E783" s="266"/>
      <c r="F783" s="267"/>
      <c r="G783" s="267"/>
      <c r="H783" s="265"/>
      <c r="I783" s="265"/>
      <c r="J783" s="265"/>
      <c r="K783" s="265"/>
      <c r="L783" s="265"/>
      <c r="M783" s="267"/>
      <c r="N783" s="268"/>
      <c r="O783" s="268"/>
      <c r="P783" s="265"/>
      <c r="Q783" s="265"/>
      <c r="R783" s="269"/>
      <c r="S783" s="265"/>
      <c r="T783" s="269"/>
      <c r="U783" s="270"/>
      <c r="V783" s="265"/>
      <c r="W783" s="271"/>
      <c r="X783" s="272"/>
      <c r="Y783" s="265"/>
      <c r="Z783" s="265"/>
      <c r="AA783" s="265"/>
      <c r="AB783" s="265"/>
      <c r="AC783" s="269"/>
      <c r="AD783" s="265"/>
      <c r="AE783" s="265"/>
      <c r="AF783" s="265"/>
      <c r="AG783" s="265"/>
      <c r="AH783" s="265"/>
      <c r="AI783" s="265"/>
      <c r="AJ783" s="265"/>
      <c r="AK783" s="265"/>
      <c r="AL783" s="265"/>
      <c r="AM783" s="265"/>
      <c r="AN783" s="265"/>
      <c r="AO783" s="265"/>
      <c r="AP783" s="265"/>
      <c r="AQ783" s="265"/>
      <c r="AR783" s="265"/>
      <c r="AS783" s="265"/>
      <c r="AT783" s="265"/>
      <c r="AU783" s="265"/>
      <c r="AV783" s="265"/>
      <c r="AW783" s="265"/>
      <c r="AX783" s="265"/>
      <c r="AY783" s="265"/>
      <c r="AZ783" s="265"/>
      <c r="BA783" s="265"/>
      <c r="BB783" s="265"/>
      <c r="BC783" s="265"/>
      <c r="BD783" s="265"/>
      <c r="BE783" s="265"/>
      <c r="BF783" s="265"/>
      <c r="BG783" s="265"/>
      <c r="BH783" s="265"/>
      <c r="BI783" s="265"/>
      <c r="BJ783" s="265"/>
      <c r="BK783" s="265"/>
      <c r="BL783" s="265"/>
      <c r="BM783" s="265"/>
      <c r="BN783" s="265"/>
      <c r="BO783" s="265"/>
      <c r="BP783" s="265"/>
      <c r="BQ783" s="265"/>
    </row>
    <row r="784" spans="1:69" ht="16.5">
      <c r="A784" s="18"/>
      <c r="B784" s="265"/>
      <c r="C784" s="265"/>
      <c r="D784" s="265"/>
      <c r="E784" s="266"/>
      <c r="F784" s="267"/>
      <c r="G784" s="267"/>
      <c r="H784" s="265"/>
      <c r="I784" s="265"/>
      <c r="J784" s="265"/>
      <c r="K784" s="265"/>
      <c r="L784" s="265"/>
      <c r="M784" s="267"/>
      <c r="N784" s="268"/>
      <c r="O784" s="268"/>
      <c r="P784" s="265"/>
      <c r="Q784" s="265"/>
      <c r="R784" s="269"/>
      <c r="S784" s="265"/>
      <c r="T784" s="269"/>
      <c r="U784" s="270"/>
      <c r="V784" s="265"/>
      <c r="W784" s="271"/>
      <c r="X784" s="272"/>
      <c r="Y784" s="265"/>
      <c r="Z784" s="265"/>
      <c r="AA784" s="265"/>
      <c r="AB784" s="265"/>
      <c r="AC784" s="269"/>
      <c r="AD784" s="265"/>
      <c r="AE784" s="265"/>
      <c r="AF784" s="265"/>
      <c r="AG784" s="265"/>
      <c r="AH784" s="265"/>
      <c r="AI784" s="265"/>
      <c r="AJ784" s="265"/>
      <c r="AK784" s="265"/>
      <c r="AL784" s="265"/>
      <c r="AM784" s="265"/>
      <c r="AN784" s="265"/>
      <c r="AO784" s="265"/>
      <c r="AP784" s="265"/>
      <c r="AQ784" s="265"/>
      <c r="AR784" s="265"/>
      <c r="AS784" s="265"/>
      <c r="AT784" s="265"/>
      <c r="AU784" s="265"/>
      <c r="AV784" s="265"/>
      <c r="AW784" s="265"/>
      <c r="AX784" s="265"/>
      <c r="AY784" s="265"/>
      <c r="AZ784" s="265"/>
      <c r="BA784" s="265"/>
      <c r="BB784" s="265"/>
      <c r="BC784" s="265"/>
      <c r="BD784" s="265"/>
      <c r="BE784" s="265"/>
      <c r="BF784" s="265"/>
      <c r="BG784" s="265"/>
      <c r="BH784" s="265"/>
      <c r="BI784" s="265"/>
      <c r="BJ784" s="265"/>
      <c r="BK784" s="265"/>
      <c r="BL784" s="265"/>
      <c r="BM784" s="265"/>
      <c r="BN784" s="265"/>
      <c r="BO784" s="265"/>
      <c r="BP784" s="265"/>
      <c r="BQ784" s="265"/>
    </row>
    <row r="785" spans="1:69" ht="16.5">
      <c r="A785" s="18"/>
      <c r="B785" s="265"/>
      <c r="C785" s="265"/>
      <c r="D785" s="265"/>
      <c r="E785" s="266"/>
      <c r="F785" s="267"/>
      <c r="G785" s="267"/>
      <c r="H785" s="265"/>
      <c r="I785" s="265"/>
      <c r="J785" s="265"/>
      <c r="K785" s="265"/>
      <c r="L785" s="265"/>
      <c r="M785" s="267"/>
      <c r="N785" s="268"/>
      <c r="O785" s="268"/>
      <c r="P785" s="265"/>
      <c r="Q785" s="265"/>
      <c r="R785" s="269"/>
      <c r="S785" s="265"/>
      <c r="T785" s="269"/>
      <c r="U785" s="270"/>
      <c r="V785" s="265"/>
      <c r="W785" s="271"/>
      <c r="X785" s="272"/>
      <c r="Y785" s="265"/>
      <c r="Z785" s="265"/>
      <c r="AA785" s="265"/>
      <c r="AB785" s="265"/>
      <c r="AC785" s="269"/>
      <c r="AD785" s="265"/>
      <c r="AE785" s="265"/>
      <c r="AF785" s="265"/>
      <c r="AG785" s="265"/>
      <c r="AH785" s="265"/>
      <c r="AI785" s="265"/>
      <c r="AJ785" s="265"/>
      <c r="AK785" s="265"/>
      <c r="AL785" s="265"/>
      <c r="AM785" s="265"/>
      <c r="AN785" s="265"/>
      <c r="AO785" s="265"/>
      <c r="AP785" s="265"/>
      <c r="AQ785" s="265"/>
      <c r="AR785" s="265"/>
      <c r="AS785" s="265"/>
      <c r="AT785" s="265"/>
      <c r="AU785" s="265"/>
      <c r="AV785" s="265"/>
      <c r="AW785" s="265"/>
      <c r="AX785" s="265"/>
      <c r="AY785" s="265"/>
      <c r="AZ785" s="265"/>
      <c r="BA785" s="265"/>
      <c r="BB785" s="265"/>
      <c r="BC785" s="265"/>
      <c r="BD785" s="265"/>
      <c r="BE785" s="265"/>
      <c r="BF785" s="265"/>
      <c r="BG785" s="265"/>
      <c r="BH785" s="265"/>
      <c r="BI785" s="265"/>
      <c r="BJ785" s="265"/>
      <c r="BK785" s="265"/>
      <c r="BL785" s="265"/>
      <c r="BM785" s="265"/>
      <c r="BN785" s="265"/>
      <c r="BO785" s="265"/>
      <c r="BP785" s="265"/>
      <c r="BQ785" s="265"/>
    </row>
    <row r="786" spans="1:69" ht="16.5">
      <c r="A786" s="18"/>
      <c r="B786" s="265"/>
      <c r="C786" s="265"/>
      <c r="D786" s="265"/>
      <c r="E786" s="266"/>
      <c r="F786" s="267"/>
      <c r="G786" s="267"/>
      <c r="H786" s="265"/>
      <c r="I786" s="265"/>
      <c r="J786" s="265"/>
      <c r="K786" s="265"/>
      <c r="L786" s="265"/>
      <c r="M786" s="267"/>
      <c r="N786" s="268"/>
      <c r="O786" s="268"/>
      <c r="P786" s="265"/>
      <c r="Q786" s="265"/>
      <c r="R786" s="269"/>
      <c r="S786" s="265"/>
      <c r="T786" s="269"/>
      <c r="U786" s="270"/>
      <c r="V786" s="265"/>
      <c r="W786" s="271"/>
      <c r="X786" s="272"/>
      <c r="Y786" s="265"/>
      <c r="Z786" s="265"/>
      <c r="AA786" s="265"/>
      <c r="AB786" s="265"/>
      <c r="AC786" s="269"/>
      <c r="AD786" s="265"/>
      <c r="AE786" s="265"/>
      <c r="AF786" s="265"/>
      <c r="AG786" s="265"/>
      <c r="AH786" s="265"/>
      <c r="AI786" s="265"/>
      <c r="AJ786" s="265"/>
      <c r="AK786" s="265"/>
      <c r="AL786" s="265"/>
      <c r="AM786" s="265"/>
      <c r="AN786" s="265"/>
      <c r="AO786" s="265"/>
      <c r="AP786" s="265"/>
      <c r="AQ786" s="265"/>
      <c r="AR786" s="265"/>
      <c r="AS786" s="265"/>
      <c r="AT786" s="265"/>
      <c r="AU786" s="265"/>
      <c r="AV786" s="265"/>
      <c r="AW786" s="265"/>
      <c r="AX786" s="265"/>
      <c r="AY786" s="265"/>
      <c r="AZ786" s="265"/>
      <c r="BA786" s="265"/>
      <c r="BB786" s="265"/>
      <c r="BC786" s="265"/>
      <c r="BD786" s="265"/>
      <c r="BE786" s="265"/>
      <c r="BF786" s="265"/>
      <c r="BG786" s="265"/>
      <c r="BH786" s="265"/>
      <c r="BI786" s="265"/>
      <c r="BJ786" s="265"/>
      <c r="BK786" s="265"/>
      <c r="BL786" s="265"/>
      <c r="BM786" s="265"/>
      <c r="BN786" s="265"/>
      <c r="BO786" s="265"/>
      <c r="BP786" s="265"/>
      <c r="BQ786" s="265"/>
    </row>
    <row r="787" spans="1:69" ht="16.5">
      <c r="A787" s="18"/>
      <c r="B787" s="265"/>
      <c r="C787" s="265"/>
      <c r="D787" s="265"/>
      <c r="E787" s="266"/>
      <c r="F787" s="267"/>
      <c r="G787" s="267"/>
      <c r="H787" s="265"/>
      <c r="I787" s="265"/>
      <c r="J787" s="265"/>
      <c r="K787" s="265"/>
      <c r="L787" s="265"/>
      <c r="M787" s="267"/>
      <c r="N787" s="268"/>
      <c r="O787" s="268"/>
      <c r="P787" s="265"/>
      <c r="Q787" s="265"/>
      <c r="R787" s="269"/>
      <c r="S787" s="265"/>
      <c r="T787" s="269"/>
      <c r="U787" s="270"/>
      <c r="V787" s="265"/>
      <c r="W787" s="271"/>
      <c r="X787" s="272"/>
      <c r="Y787" s="265"/>
      <c r="Z787" s="265"/>
      <c r="AA787" s="265"/>
      <c r="AB787" s="265"/>
      <c r="AC787" s="269"/>
      <c r="AD787" s="265"/>
      <c r="AE787" s="265"/>
      <c r="AF787" s="265"/>
      <c r="AG787" s="265"/>
      <c r="AH787" s="265"/>
      <c r="AI787" s="265"/>
      <c r="AJ787" s="265"/>
      <c r="AK787" s="265"/>
      <c r="AL787" s="265"/>
      <c r="AM787" s="265"/>
      <c r="AN787" s="265"/>
      <c r="AO787" s="265"/>
      <c r="AP787" s="265"/>
      <c r="AQ787" s="265"/>
      <c r="AR787" s="265"/>
      <c r="AS787" s="265"/>
      <c r="AT787" s="265"/>
      <c r="AU787" s="265"/>
      <c r="AV787" s="265"/>
      <c r="AW787" s="265"/>
      <c r="AX787" s="265"/>
      <c r="AY787" s="265"/>
      <c r="AZ787" s="265"/>
      <c r="BA787" s="265"/>
      <c r="BB787" s="265"/>
      <c r="BC787" s="265"/>
      <c r="BD787" s="265"/>
      <c r="BE787" s="265"/>
      <c r="BF787" s="265"/>
      <c r="BG787" s="265"/>
      <c r="BH787" s="265"/>
      <c r="BI787" s="265"/>
      <c r="BJ787" s="265"/>
      <c r="BK787" s="265"/>
      <c r="BL787" s="265"/>
      <c r="BM787" s="265"/>
      <c r="BN787" s="265"/>
      <c r="BO787" s="265"/>
      <c r="BP787" s="265"/>
      <c r="BQ787" s="265"/>
    </row>
    <row r="788" spans="1:69" ht="16.5">
      <c r="A788" s="18"/>
      <c r="B788" s="265"/>
      <c r="C788" s="265"/>
      <c r="D788" s="265"/>
      <c r="E788" s="266"/>
      <c r="F788" s="267"/>
      <c r="G788" s="267"/>
      <c r="H788" s="265"/>
      <c r="I788" s="265"/>
      <c r="J788" s="265"/>
      <c r="K788" s="265"/>
      <c r="L788" s="265"/>
      <c r="M788" s="267"/>
      <c r="N788" s="268"/>
      <c r="O788" s="268"/>
      <c r="P788" s="265"/>
      <c r="Q788" s="265"/>
      <c r="R788" s="269"/>
      <c r="S788" s="265"/>
      <c r="T788" s="269"/>
      <c r="U788" s="270"/>
      <c r="V788" s="265"/>
      <c r="W788" s="271"/>
      <c r="X788" s="272"/>
      <c r="Y788" s="265"/>
      <c r="Z788" s="265"/>
      <c r="AA788" s="265"/>
      <c r="AB788" s="265"/>
      <c r="AC788" s="269"/>
      <c r="AD788" s="265"/>
      <c r="AE788" s="265"/>
      <c r="AF788" s="265"/>
      <c r="AG788" s="265"/>
      <c r="AH788" s="265"/>
      <c r="AI788" s="265"/>
      <c r="AJ788" s="265"/>
      <c r="AK788" s="265"/>
      <c r="AL788" s="265"/>
      <c r="AM788" s="265"/>
      <c r="AN788" s="265"/>
      <c r="AO788" s="265"/>
      <c r="AP788" s="265"/>
      <c r="AQ788" s="265"/>
      <c r="AR788" s="265"/>
      <c r="AS788" s="265"/>
      <c r="AT788" s="265"/>
      <c r="AU788" s="265"/>
      <c r="AV788" s="265"/>
      <c r="AW788" s="265"/>
      <c r="AX788" s="265"/>
      <c r="AY788" s="265"/>
      <c r="AZ788" s="265"/>
      <c r="BA788" s="265"/>
      <c r="BB788" s="265"/>
      <c r="BC788" s="265"/>
      <c r="BD788" s="265"/>
      <c r="BE788" s="265"/>
      <c r="BF788" s="265"/>
      <c r="BG788" s="265"/>
      <c r="BH788" s="265"/>
      <c r="BI788" s="265"/>
      <c r="BJ788" s="265"/>
      <c r="BK788" s="265"/>
      <c r="BL788" s="265"/>
      <c r="BM788" s="265"/>
      <c r="BN788" s="265"/>
      <c r="BO788" s="265"/>
      <c r="BP788" s="265"/>
      <c r="BQ788" s="265"/>
    </row>
    <row r="789" spans="1:69" ht="16.5">
      <c r="A789" s="18"/>
      <c r="B789" s="265"/>
      <c r="C789" s="265"/>
      <c r="D789" s="265"/>
      <c r="E789" s="266"/>
      <c r="F789" s="267"/>
      <c r="G789" s="267"/>
      <c r="H789" s="265"/>
      <c r="I789" s="265"/>
      <c r="J789" s="265"/>
      <c r="K789" s="265"/>
      <c r="L789" s="265"/>
      <c r="M789" s="267"/>
      <c r="N789" s="268"/>
      <c r="O789" s="268"/>
      <c r="P789" s="265"/>
      <c r="Q789" s="265"/>
      <c r="R789" s="269"/>
      <c r="S789" s="265"/>
      <c r="T789" s="269"/>
      <c r="U789" s="270"/>
      <c r="V789" s="265"/>
      <c r="W789" s="271"/>
      <c r="X789" s="272"/>
      <c r="Y789" s="265"/>
      <c r="Z789" s="265"/>
      <c r="AA789" s="265"/>
      <c r="AB789" s="265"/>
      <c r="AC789" s="269"/>
      <c r="AD789" s="265"/>
      <c r="AE789" s="265"/>
      <c r="AF789" s="265"/>
      <c r="AG789" s="265"/>
      <c r="AH789" s="265"/>
      <c r="AI789" s="265"/>
      <c r="AJ789" s="265"/>
      <c r="AK789" s="265"/>
      <c r="AL789" s="265"/>
      <c r="AM789" s="265"/>
      <c r="AN789" s="265"/>
      <c r="AO789" s="265"/>
      <c r="AP789" s="265"/>
      <c r="AQ789" s="265"/>
      <c r="AR789" s="265"/>
      <c r="AS789" s="265"/>
      <c r="AT789" s="265"/>
      <c r="AU789" s="265"/>
      <c r="AV789" s="265"/>
      <c r="AW789" s="265"/>
      <c r="AX789" s="265"/>
      <c r="AY789" s="265"/>
      <c r="AZ789" s="265"/>
      <c r="BA789" s="265"/>
      <c r="BB789" s="265"/>
      <c r="BC789" s="265"/>
      <c r="BD789" s="265"/>
      <c r="BE789" s="265"/>
      <c r="BF789" s="265"/>
      <c r="BG789" s="265"/>
      <c r="BH789" s="265"/>
      <c r="BI789" s="265"/>
      <c r="BJ789" s="265"/>
      <c r="BK789" s="265"/>
      <c r="BL789" s="265"/>
      <c r="BM789" s="265"/>
      <c r="BN789" s="265"/>
      <c r="BO789" s="265"/>
      <c r="BP789" s="265"/>
      <c r="BQ789" s="265"/>
    </row>
    <row r="790" spans="1:69" ht="16.5">
      <c r="A790" s="18"/>
      <c r="B790" s="265"/>
      <c r="C790" s="265"/>
      <c r="D790" s="265"/>
      <c r="E790" s="266"/>
      <c r="F790" s="267"/>
      <c r="G790" s="267"/>
      <c r="H790" s="265"/>
      <c r="I790" s="265"/>
      <c r="J790" s="265"/>
      <c r="K790" s="265"/>
      <c r="L790" s="265"/>
      <c r="M790" s="267"/>
      <c r="N790" s="268"/>
      <c r="O790" s="268"/>
      <c r="P790" s="265"/>
      <c r="Q790" s="265"/>
      <c r="R790" s="269"/>
      <c r="S790" s="265"/>
      <c r="T790" s="269"/>
      <c r="U790" s="270"/>
      <c r="V790" s="265"/>
      <c r="W790" s="271"/>
      <c r="X790" s="272"/>
      <c r="Y790" s="265"/>
      <c r="Z790" s="265"/>
      <c r="AA790" s="265"/>
      <c r="AB790" s="265"/>
      <c r="AC790" s="269"/>
      <c r="AD790" s="265"/>
      <c r="AE790" s="265"/>
      <c r="AF790" s="265"/>
      <c r="AG790" s="265"/>
      <c r="AH790" s="265"/>
      <c r="AI790" s="265"/>
      <c r="AJ790" s="265"/>
      <c r="AK790" s="265"/>
      <c r="AL790" s="265"/>
      <c r="AM790" s="265"/>
      <c r="AN790" s="265"/>
      <c r="AO790" s="265"/>
      <c r="AP790" s="265"/>
      <c r="AQ790" s="265"/>
      <c r="AR790" s="265"/>
      <c r="AS790" s="265"/>
      <c r="AT790" s="265"/>
      <c r="AU790" s="265"/>
      <c r="AV790" s="265"/>
      <c r="AW790" s="265"/>
      <c r="AX790" s="265"/>
      <c r="AY790" s="265"/>
      <c r="AZ790" s="265"/>
      <c r="BA790" s="265"/>
      <c r="BB790" s="265"/>
      <c r="BC790" s="265"/>
      <c r="BD790" s="265"/>
      <c r="BE790" s="265"/>
      <c r="BF790" s="265"/>
      <c r="BG790" s="265"/>
      <c r="BH790" s="265"/>
      <c r="BI790" s="265"/>
      <c r="BJ790" s="265"/>
      <c r="BK790" s="265"/>
      <c r="BL790" s="265"/>
      <c r="BM790" s="265"/>
      <c r="BN790" s="265"/>
      <c r="BO790" s="265"/>
      <c r="BP790" s="265"/>
      <c r="BQ790" s="265"/>
    </row>
    <row r="791" spans="1:69" ht="16.5">
      <c r="A791" s="18"/>
      <c r="B791" s="265"/>
      <c r="C791" s="265"/>
      <c r="D791" s="265"/>
      <c r="E791" s="266"/>
      <c r="F791" s="267"/>
      <c r="G791" s="267"/>
      <c r="H791" s="265"/>
      <c r="I791" s="265"/>
      <c r="J791" s="265"/>
      <c r="K791" s="265"/>
      <c r="L791" s="265"/>
      <c r="M791" s="267"/>
      <c r="N791" s="268"/>
      <c r="O791" s="268"/>
      <c r="P791" s="265"/>
      <c r="Q791" s="265"/>
      <c r="R791" s="269"/>
      <c r="S791" s="265"/>
      <c r="T791" s="269"/>
      <c r="U791" s="270"/>
      <c r="V791" s="265"/>
      <c r="W791" s="271"/>
      <c r="X791" s="272"/>
      <c r="Y791" s="265"/>
      <c r="Z791" s="265"/>
      <c r="AA791" s="265"/>
      <c r="AB791" s="265"/>
      <c r="AC791" s="269"/>
      <c r="AD791" s="265"/>
      <c r="AE791" s="265"/>
      <c r="AF791" s="265"/>
      <c r="AG791" s="265"/>
      <c r="AH791" s="265"/>
      <c r="AI791" s="265"/>
      <c r="AJ791" s="265"/>
      <c r="AK791" s="265"/>
      <c r="AL791" s="265"/>
      <c r="AM791" s="265"/>
      <c r="AN791" s="265"/>
      <c r="AO791" s="265"/>
      <c r="AP791" s="265"/>
      <c r="AQ791" s="265"/>
      <c r="AR791" s="265"/>
      <c r="AS791" s="265"/>
      <c r="AT791" s="265"/>
      <c r="AU791" s="265"/>
      <c r="AV791" s="265"/>
      <c r="AW791" s="265"/>
      <c r="AX791" s="265"/>
      <c r="AY791" s="265"/>
      <c r="AZ791" s="265"/>
      <c r="BA791" s="265"/>
      <c r="BB791" s="265"/>
      <c r="BC791" s="265"/>
      <c r="BD791" s="265"/>
      <c r="BE791" s="265"/>
      <c r="BF791" s="265"/>
      <c r="BG791" s="265"/>
      <c r="BH791" s="265"/>
      <c r="BI791" s="265"/>
      <c r="BJ791" s="265"/>
      <c r="BK791" s="265"/>
      <c r="BL791" s="265"/>
      <c r="BM791" s="265"/>
      <c r="BN791" s="265"/>
      <c r="BO791" s="265"/>
      <c r="BP791" s="265"/>
      <c r="BQ791" s="265"/>
    </row>
    <row r="792" spans="1:69" ht="16.5">
      <c r="A792" s="18"/>
      <c r="B792" s="265"/>
      <c r="C792" s="265"/>
      <c r="D792" s="265"/>
      <c r="E792" s="266"/>
      <c r="F792" s="267"/>
      <c r="G792" s="267"/>
      <c r="H792" s="265"/>
      <c r="I792" s="265"/>
      <c r="J792" s="265"/>
      <c r="K792" s="265"/>
      <c r="L792" s="265"/>
      <c r="M792" s="267"/>
      <c r="N792" s="268"/>
      <c r="O792" s="268"/>
      <c r="P792" s="265"/>
      <c r="Q792" s="265"/>
      <c r="R792" s="269"/>
      <c r="S792" s="265"/>
      <c r="T792" s="269"/>
      <c r="U792" s="270"/>
      <c r="V792" s="265"/>
      <c r="W792" s="271"/>
      <c r="X792" s="272"/>
      <c r="Y792" s="265"/>
      <c r="Z792" s="265"/>
      <c r="AA792" s="265"/>
      <c r="AB792" s="265"/>
      <c r="AC792" s="269"/>
      <c r="AD792" s="265"/>
      <c r="AE792" s="265"/>
      <c r="AF792" s="265"/>
      <c r="AG792" s="265"/>
      <c r="AH792" s="265"/>
      <c r="AI792" s="265"/>
      <c r="AJ792" s="265"/>
      <c r="AK792" s="265"/>
      <c r="AL792" s="265"/>
      <c r="AM792" s="265"/>
      <c r="AN792" s="265"/>
      <c r="AO792" s="265"/>
      <c r="AP792" s="265"/>
      <c r="AQ792" s="265"/>
      <c r="AR792" s="265"/>
      <c r="AS792" s="265"/>
      <c r="AT792" s="265"/>
      <c r="AU792" s="265"/>
      <c r="AV792" s="265"/>
      <c r="AW792" s="265"/>
      <c r="AX792" s="265"/>
      <c r="AY792" s="265"/>
      <c r="AZ792" s="265"/>
      <c r="BA792" s="265"/>
      <c r="BB792" s="265"/>
      <c r="BC792" s="265"/>
      <c r="BD792" s="265"/>
      <c r="BE792" s="265"/>
      <c r="BF792" s="265"/>
      <c r="BG792" s="265"/>
      <c r="BH792" s="265"/>
      <c r="BI792" s="265"/>
      <c r="BJ792" s="265"/>
      <c r="BK792" s="265"/>
      <c r="BL792" s="265"/>
      <c r="BM792" s="265"/>
      <c r="BN792" s="265"/>
      <c r="BO792" s="265"/>
      <c r="BP792" s="265"/>
      <c r="BQ792" s="265"/>
    </row>
    <row r="793" spans="1:69" ht="16.5">
      <c r="A793" s="18"/>
      <c r="B793" s="265"/>
      <c r="C793" s="265"/>
      <c r="D793" s="265"/>
      <c r="E793" s="266"/>
      <c r="F793" s="267"/>
      <c r="G793" s="267"/>
      <c r="H793" s="265"/>
      <c r="I793" s="265"/>
      <c r="J793" s="265"/>
      <c r="K793" s="265"/>
      <c r="L793" s="265"/>
      <c r="M793" s="267"/>
      <c r="N793" s="268"/>
      <c r="O793" s="268"/>
      <c r="P793" s="265"/>
      <c r="Q793" s="265"/>
      <c r="R793" s="269"/>
      <c r="S793" s="265"/>
      <c r="T793" s="269"/>
      <c r="U793" s="270"/>
      <c r="V793" s="265"/>
      <c r="W793" s="271"/>
      <c r="X793" s="272"/>
      <c r="Y793" s="265"/>
      <c r="Z793" s="265"/>
      <c r="AA793" s="265"/>
      <c r="AB793" s="265"/>
      <c r="AC793" s="269"/>
      <c r="AD793" s="265"/>
      <c r="AE793" s="265"/>
      <c r="AF793" s="265"/>
      <c r="AG793" s="265"/>
      <c r="AH793" s="265"/>
      <c r="AI793" s="265"/>
      <c r="AJ793" s="265"/>
      <c r="AK793" s="265"/>
      <c r="AL793" s="265"/>
      <c r="AM793" s="265"/>
      <c r="AN793" s="265"/>
      <c r="AO793" s="265"/>
      <c r="AP793" s="265"/>
      <c r="AQ793" s="265"/>
      <c r="AR793" s="265"/>
      <c r="AS793" s="265"/>
      <c r="AT793" s="265"/>
      <c r="AU793" s="265"/>
      <c r="AV793" s="265"/>
      <c r="AW793" s="265"/>
      <c r="AX793" s="265"/>
      <c r="AY793" s="265"/>
      <c r="AZ793" s="265"/>
      <c r="BA793" s="265"/>
      <c r="BB793" s="265"/>
      <c r="BC793" s="265"/>
      <c r="BD793" s="265"/>
      <c r="BE793" s="265"/>
      <c r="BF793" s="265"/>
      <c r="BG793" s="265"/>
      <c r="BH793" s="265"/>
      <c r="BI793" s="265"/>
      <c r="BJ793" s="265"/>
      <c r="BK793" s="265"/>
      <c r="BL793" s="265"/>
      <c r="BM793" s="265"/>
      <c r="BN793" s="265"/>
      <c r="BO793" s="265"/>
      <c r="BP793" s="265"/>
      <c r="BQ793" s="265"/>
    </row>
    <row r="794" spans="1:69" ht="16.5">
      <c r="A794" s="18"/>
      <c r="B794" s="265"/>
      <c r="C794" s="265"/>
      <c r="D794" s="265"/>
      <c r="E794" s="266"/>
      <c r="F794" s="267"/>
      <c r="G794" s="267"/>
      <c r="H794" s="265"/>
      <c r="I794" s="265"/>
      <c r="J794" s="265"/>
      <c r="K794" s="265"/>
      <c r="L794" s="265"/>
      <c r="M794" s="267"/>
      <c r="N794" s="268"/>
      <c r="O794" s="268"/>
      <c r="P794" s="265"/>
      <c r="Q794" s="265"/>
      <c r="R794" s="269"/>
      <c r="S794" s="265"/>
      <c r="T794" s="269"/>
      <c r="U794" s="270"/>
      <c r="V794" s="265"/>
      <c r="W794" s="271"/>
      <c r="X794" s="272"/>
      <c r="Y794" s="265"/>
      <c r="Z794" s="265"/>
      <c r="AA794" s="265"/>
      <c r="AB794" s="265"/>
      <c r="AC794" s="269"/>
      <c r="AD794" s="265"/>
      <c r="AE794" s="265"/>
      <c r="AF794" s="265"/>
      <c r="AG794" s="265"/>
      <c r="AH794" s="265"/>
      <c r="AI794" s="265"/>
      <c r="AJ794" s="265"/>
      <c r="AK794" s="265"/>
      <c r="AL794" s="265"/>
      <c r="AM794" s="265"/>
      <c r="AN794" s="265"/>
      <c r="AO794" s="265"/>
      <c r="AP794" s="265"/>
      <c r="AQ794" s="265"/>
      <c r="AR794" s="265"/>
      <c r="AS794" s="265"/>
      <c r="AT794" s="265"/>
      <c r="AU794" s="265"/>
      <c r="AV794" s="265"/>
      <c r="AW794" s="265"/>
      <c r="AX794" s="265"/>
      <c r="AY794" s="265"/>
      <c r="AZ794" s="265"/>
      <c r="BA794" s="265"/>
      <c r="BB794" s="265"/>
      <c r="BC794" s="265"/>
      <c r="BD794" s="265"/>
      <c r="BE794" s="265"/>
      <c r="BF794" s="265"/>
      <c r="BG794" s="265"/>
      <c r="BH794" s="265"/>
      <c r="BI794" s="265"/>
      <c r="BJ794" s="265"/>
      <c r="BK794" s="265"/>
      <c r="BL794" s="265"/>
      <c r="BM794" s="265"/>
      <c r="BN794" s="265"/>
      <c r="BO794" s="265"/>
      <c r="BP794" s="265"/>
      <c r="BQ794" s="265"/>
    </row>
    <row r="795" spans="1:69" ht="16.5">
      <c r="A795" s="18"/>
      <c r="B795" s="265"/>
      <c r="C795" s="265"/>
      <c r="D795" s="265"/>
      <c r="E795" s="266"/>
      <c r="F795" s="267"/>
      <c r="G795" s="267"/>
      <c r="H795" s="265"/>
      <c r="I795" s="265"/>
      <c r="J795" s="265"/>
      <c r="K795" s="265"/>
      <c r="L795" s="265"/>
      <c r="M795" s="267"/>
      <c r="N795" s="268"/>
      <c r="O795" s="268"/>
      <c r="P795" s="265"/>
      <c r="Q795" s="265"/>
      <c r="R795" s="269"/>
      <c r="S795" s="265"/>
      <c r="T795" s="269"/>
      <c r="U795" s="270"/>
      <c r="V795" s="265"/>
      <c r="W795" s="271"/>
      <c r="X795" s="272"/>
      <c r="Y795" s="265"/>
      <c r="Z795" s="265"/>
      <c r="AA795" s="265"/>
      <c r="AB795" s="265"/>
      <c r="AC795" s="269"/>
      <c r="AD795" s="265"/>
      <c r="AE795" s="265"/>
      <c r="AF795" s="265"/>
      <c r="AG795" s="265"/>
      <c r="AH795" s="265"/>
      <c r="AI795" s="265"/>
      <c r="AJ795" s="265"/>
      <c r="AK795" s="265"/>
      <c r="AL795" s="265"/>
      <c r="AM795" s="265"/>
      <c r="AN795" s="265"/>
      <c r="AO795" s="265"/>
      <c r="AP795" s="265"/>
      <c r="AQ795" s="265"/>
      <c r="AR795" s="265"/>
      <c r="AS795" s="265"/>
      <c r="AT795" s="265"/>
      <c r="AU795" s="265"/>
      <c r="AV795" s="265"/>
      <c r="AW795" s="265"/>
      <c r="AX795" s="265"/>
      <c r="AY795" s="265"/>
      <c r="AZ795" s="265"/>
      <c r="BA795" s="265"/>
      <c r="BB795" s="265"/>
      <c r="BC795" s="265"/>
      <c r="BD795" s="265"/>
      <c r="BE795" s="265"/>
      <c r="BF795" s="265"/>
      <c r="BG795" s="265"/>
      <c r="BH795" s="265"/>
      <c r="BI795" s="265"/>
      <c r="BJ795" s="265"/>
      <c r="BK795" s="265"/>
      <c r="BL795" s="265"/>
      <c r="BM795" s="265"/>
      <c r="BN795" s="265"/>
      <c r="BO795" s="265"/>
      <c r="BP795" s="265"/>
      <c r="BQ795" s="265"/>
    </row>
    <row r="796" spans="1:69" ht="16.5">
      <c r="A796" s="18"/>
      <c r="B796" s="265"/>
      <c r="C796" s="265"/>
      <c r="D796" s="265"/>
      <c r="E796" s="266"/>
      <c r="F796" s="267"/>
      <c r="G796" s="267"/>
      <c r="H796" s="265"/>
      <c r="I796" s="265"/>
      <c r="J796" s="265"/>
      <c r="K796" s="265"/>
      <c r="L796" s="265"/>
      <c r="M796" s="267"/>
      <c r="N796" s="268"/>
      <c r="O796" s="268"/>
      <c r="P796" s="265"/>
      <c r="Q796" s="265"/>
      <c r="R796" s="269"/>
      <c r="S796" s="265"/>
      <c r="T796" s="269"/>
      <c r="U796" s="270"/>
      <c r="V796" s="265"/>
      <c r="W796" s="271"/>
      <c r="X796" s="272"/>
      <c r="Y796" s="265"/>
      <c r="Z796" s="265"/>
      <c r="AA796" s="265"/>
      <c r="AB796" s="265"/>
      <c r="AC796" s="269"/>
      <c r="AD796" s="265"/>
      <c r="AE796" s="265"/>
      <c r="AF796" s="265"/>
      <c r="AG796" s="265"/>
      <c r="AH796" s="265"/>
      <c r="AI796" s="265"/>
      <c r="AJ796" s="265"/>
      <c r="AK796" s="265"/>
      <c r="AL796" s="265"/>
      <c r="AM796" s="265"/>
      <c r="AN796" s="265"/>
      <c r="AO796" s="265"/>
      <c r="AP796" s="265"/>
      <c r="AQ796" s="265"/>
      <c r="AR796" s="265"/>
      <c r="AS796" s="265"/>
      <c r="AT796" s="265"/>
      <c r="AU796" s="265"/>
      <c r="AV796" s="265"/>
      <c r="AW796" s="265"/>
      <c r="AX796" s="265"/>
      <c r="AY796" s="265"/>
      <c r="AZ796" s="265"/>
      <c r="BA796" s="265"/>
      <c r="BB796" s="265"/>
      <c r="BC796" s="265"/>
      <c r="BD796" s="265"/>
      <c r="BE796" s="265"/>
      <c r="BF796" s="265"/>
      <c r="BG796" s="265"/>
      <c r="BH796" s="265"/>
      <c r="BI796" s="265"/>
      <c r="BJ796" s="265"/>
      <c r="BK796" s="265"/>
      <c r="BL796" s="265"/>
      <c r="BM796" s="265"/>
      <c r="BN796" s="265"/>
      <c r="BO796" s="265"/>
      <c r="BP796" s="265"/>
      <c r="BQ796" s="265"/>
    </row>
    <row r="797" spans="1:69" ht="16.5">
      <c r="A797" s="18"/>
      <c r="B797" s="265"/>
      <c r="C797" s="265"/>
      <c r="D797" s="265"/>
      <c r="E797" s="266"/>
      <c r="F797" s="267"/>
      <c r="G797" s="267"/>
      <c r="H797" s="265"/>
      <c r="I797" s="265"/>
      <c r="J797" s="265"/>
      <c r="K797" s="265"/>
      <c r="L797" s="265"/>
      <c r="M797" s="267"/>
      <c r="N797" s="268"/>
      <c r="O797" s="268"/>
      <c r="P797" s="265"/>
      <c r="Q797" s="265"/>
      <c r="R797" s="269"/>
      <c r="S797" s="265"/>
      <c r="T797" s="269"/>
      <c r="U797" s="270"/>
      <c r="V797" s="265"/>
      <c r="W797" s="271"/>
      <c r="X797" s="272"/>
      <c r="Y797" s="265"/>
      <c r="Z797" s="265"/>
      <c r="AA797" s="265"/>
      <c r="AB797" s="265"/>
      <c r="AC797" s="269"/>
      <c r="AD797" s="265"/>
      <c r="AE797" s="265"/>
      <c r="AF797" s="265"/>
      <c r="AG797" s="265"/>
      <c r="AH797" s="265"/>
      <c r="AI797" s="265"/>
      <c r="AJ797" s="265"/>
      <c r="AK797" s="265"/>
      <c r="AL797" s="265"/>
      <c r="AM797" s="265"/>
      <c r="AN797" s="265"/>
      <c r="AO797" s="265"/>
      <c r="AP797" s="265"/>
      <c r="AQ797" s="265"/>
      <c r="AR797" s="265"/>
      <c r="AS797" s="265"/>
      <c r="AT797" s="265"/>
      <c r="AU797" s="265"/>
      <c r="AV797" s="265"/>
      <c r="AW797" s="265"/>
      <c r="AX797" s="265"/>
      <c r="AY797" s="265"/>
      <c r="AZ797" s="265"/>
      <c r="BA797" s="265"/>
      <c r="BB797" s="265"/>
      <c r="BC797" s="265"/>
      <c r="BD797" s="265"/>
      <c r="BE797" s="265"/>
      <c r="BF797" s="265"/>
      <c r="BG797" s="265"/>
      <c r="BH797" s="265"/>
      <c r="BI797" s="265"/>
      <c r="BJ797" s="265"/>
      <c r="BK797" s="265"/>
      <c r="BL797" s="265"/>
      <c r="BM797" s="265"/>
      <c r="BN797" s="265"/>
      <c r="BO797" s="265"/>
      <c r="BP797" s="265"/>
      <c r="BQ797" s="265"/>
    </row>
    <row r="798" spans="1:69" ht="16.5">
      <c r="A798" s="18"/>
      <c r="B798" s="265"/>
      <c r="C798" s="265"/>
      <c r="D798" s="265"/>
      <c r="E798" s="266"/>
      <c r="F798" s="267"/>
      <c r="G798" s="267"/>
      <c r="H798" s="265"/>
      <c r="I798" s="265"/>
      <c r="J798" s="265"/>
      <c r="K798" s="265"/>
      <c r="L798" s="265"/>
      <c r="M798" s="267"/>
      <c r="N798" s="268"/>
      <c r="O798" s="268"/>
      <c r="P798" s="265"/>
      <c r="Q798" s="265"/>
      <c r="R798" s="269"/>
      <c r="S798" s="265"/>
      <c r="T798" s="269"/>
      <c r="U798" s="270"/>
      <c r="V798" s="265"/>
      <c r="W798" s="271"/>
      <c r="X798" s="272"/>
      <c r="Y798" s="265"/>
      <c r="Z798" s="265"/>
      <c r="AA798" s="265"/>
      <c r="AB798" s="265"/>
      <c r="AC798" s="269"/>
      <c r="AD798" s="265"/>
      <c r="AE798" s="265"/>
      <c r="AF798" s="265"/>
      <c r="AG798" s="265"/>
      <c r="AH798" s="265"/>
      <c r="AI798" s="265"/>
      <c r="AJ798" s="265"/>
      <c r="AK798" s="265"/>
      <c r="AL798" s="265"/>
      <c r="AM798" s="265"/>
      <c r="AN798" s="265"/>
      <c r="AO798" s="265"/>
      <c r="AP798" s="265"/>
      <c r="AQ798" s="265"/>
      <c r="AR798" s="265"/>
      <c r="AS798" s="265"/>
      <c r="AT798" s="265"/>
      <c r="AU798" s="265"/>
      <c r="AV798" s="265"/>
      <c r="AW798" s="265"/>
      <c r="AX798" s="265"/>
      <c r="AY798" s="265"/>
      <c r="AZ798" s="265"/>
      <c r="BA798" s="265"/>
      <c r="BB798" s="265"/>
      <c r="BC798" s="265"/>
      <c r="BD798" s="265"/>
      <c r="BE798" s="265"/>
      <c r="BF798" s="265"/>
      <c r="BG798" s="265"/>
      <c r="BH798" s="265"/>
      <c r="BI798" s="265"/>
      <c r="BJ798" s="265"/>
      <c r="BK798" s="265"/>
      <c r="BL798" s="265"/>
      <c r="BM798" s="265"/>
      <c r="BN798" s="265"/>
      <c r="BO798" s="265"/>
      <c r="BP798" s="265"/>
      <c r="BQ798" s="265"/>
    </row>
    <row r="799" spans="1:69" ht="16.5">
      <c r="A799" s="18"/>
      <c r="B799" s="265"/>
      <c r="C799" s="265"/>
      <c r="D799" s="265"/>
      <c r="E799" s="266"/>
      <c r="F799" s="267"/>
      <c r="G799" s="267"/>
      <c r="H799" s="265"/>
      <c r="I799" s="265"/>
      <c r="J799" s="265"/>
      <c r="K799" s="265"/>
      <c r="L799" s="265"/>
      <c r="M799" s="267"/>
      <c r="N799" s="268"/>
      <c r="O799" s="268"/>
      <c r="P799" s="265"/>
      <c r="Q799" s="265"/>
      <c r="R799" s="269"/>
      <c r="S799" s="265"/>
      <c r="T799" s="269"/>
      <c r="U799" s="270"/>
      <c r="V799" s="265"/>
      <c r="W799" s="271"/>
      <c r="X799" s="272"/>
      <c r="Y799" s="265"/>
      <c r="Z799" s="265"/>
      <c r="AA799" s="265"/>
      <c r="AB799" s="265"/>
      <c r="AC799" s="269"/>
      <c r="AD799" s="265"/>
      <c r="AE799" s="265"/>
      <c r="AF799" s="265"/>
      <c r="AG799" s="265"/>
      <c r="AH799" s="265"/>
      <c r="AI799" s="265"/>
      <c r="AJ799" s="265"/>
      <c r="AK799" s="265"/>
      <c r="AL799" s="265"/>
      <c r="AM799" s="265"/>
      <c r="AN799" s="265"/>
      <c r="AO799" s="265"/>
      <c r="AP799" s="265"/>
      <c r="AQ799" s="265"/>
      <c r="AR799" s="265"/>
      <c r="AS799" s="265"/>
      <c r="AT799" s="265"/>
      <c r="AU799" s="265"/>
      <c r="AV799" s="265"/>
      <c r="AW799" s="265"/>
      <c r="AX799" s="265"/>
      <c r="AY799" s="265"/>
      <c r="AZ799" s="265"/>
      <c r="BA799" s="265"/>
      <c r="BB799" s="265"/>
      <c r="BC799" s="265"/>
      <c r="BD799" s="265"/>
      <c r="BE799" s="265"/>
      <c r="BF799" s="265"/>
      <c r="BG799" s="265"/>
      <c r="BH799" s="265"/>
      <c r="BI799" s="265"/>
      <c r="BJ799" s="265"/>
      <c r="BK799" s="265"/>
      <c r="BL799" s="265"/>
      <c r="BM799" s="265"/>
      <c r="BN799" s="265"/>
      <c r="BO799" s="265"/>
      <c r="BP799" s="265"/>
      <c r="BQ799" s="265"/>
    </row>
    <row r="800" spans="1:69" ht="16.5">
      <c r="A800" s="18"/>
      <c r="B800" s="265"/>
      <c r="C800" s="265"/>
      <c r="D800" s="265"/>
      <c r="E800" s="266"/>
      <c r="F800" s="267"/>
      <c r="G800" s="267"/>
      <c r="H800" s="265"/>
      <c r="I800" s="265"/>
      <c r="J800" s="265"/>
      <c r="K800" s="265"/>
      <c r="L800" s="265"/>
      <c r="M800" s="267"/>
      <c r="N800" s="268"/>
      <c r="O800" s="268"/>
      <c r="P800" s="265"/>
      <c r="Q800" s="265"/>
      <c r="R800" s="269"/>
      <c r="S800" s="265"/>
      <c r="T800" s="269"/>
      <c r="U800" s="270"/>
      <c r="V800" s="265"/>
      <c r="W800" s="271"/>
      <c r="X800" s="272"/>
      <c r="Y800" s="265"/>
      <c r="Z800" s="265"/>
      <c r="AA800" s="265"/>
      <c r="AB800" s="265"/>
      <c r="AC800" s="269"/>
      <c r="AD800" s="265"/>
      <c r="AE800" s="265"/>
      <c r="AF800" s="265"/>
      <c r="AG800" s="265"/>
      <c r="AH800" s="265"/>
      <c r="AI800" s="265"/>
      <c r="AJ800" s="265"/>
      <c r="AK800" s="265"/>
      <c r="AL800" s="265"/>
      <c r="AM800" s="265"/>
      <c r="AN800" s="265"/>
      <c r="AO800" s="265"/>
      <c r="AP800" s="265"/>
      <c r="AQ800" s="265"/>
      <c r="AR800" s="265"/>
      <c r="AS800" s="265"/>
      <c r="AT800" s="265"/>
      <c r="AU800" s="265"/>
      <c r="AV800" s="265"/>
      <c r="AW800" s="265"/>
      <c r="AX800" s="265"/>
      <c r="AY800" s="265"/>
      <c r="AZ800" s="265"/>
      <c r="BA800" s="265"/>
      <c r="BB800" s="265"/>
      <c r="BC800" s="265"/>
      <c r="BD800" s="265"/>
      <c r="BE800" s="265"/>
      <c r="BF800" s="265"/>
      <c r="BG800" s="265"/>
      <c r="BH800" s="265"/>
      <c r="BI800" s="265"/>
      <c r="BJ800" s="265"/>
      <c r="BK800" s="265"/>
      <c r="BL800" s="265"/>
      <c r="BM800" s="265"/>
      <c r="BN800" s="265"/>
      <c r="BO800" s="265"/>
      <c r="BP800" s="265"/>
      <c r="BQ800" s="265"/>
    </row>
    <row r="801" spans="1:69" ht="16.5">
      <c r="A801" s="18"/>
      <c r="B801" s="265"/>
      <c r="C801" s="265"/>
      <c r="D801" s="265"/>
      <c r="E801" s="266"/>
      <c r="F801" s="267"/>
      <c r="G801" s="267"/>
      <c r="H801" s="265"/>
      <c r="I801" s="265"/>
      <c r="J801" s="265"/>
      <c r="K801" s="265"/>
      <c r="L801" s="265"/>
      <c r="M801" s="267"/>
      <c r="N801" s="268"/>
      <c r="O801" s="268"/>
      <c r="P801" s="265"/>
      <c r="Q801" s="265"/>
      <c r="R801" s="269"/>
      <c r="S801" s="265"/>
      <c r="T801" s="269"/>
      <c r="U801" s="270"/>
      <c r="V801" s="265"/>
      <c r="W801" s="271"/>
      <c r="X801" s="272"/>
      <c r="Y801" s="265"/>
      <c r="Z801" s="265"/>
      <c r="AA801" s="265"/>
      <c r="AB801" s="265"/>
      <c r="AC801" s="269"/>
      <c r="AD801" s="265"/>
      <c r="AE801" s="265"/>
      <c r="AF801" s="265"/>
      <c r="AG801" s="265"/>
      <c r="AH801" s="265"/>
      <c r="AI801" s="265"/>
      <c r="AJ801" s="265"/>
      <c r="AK801" s="265"/>
      <c r="AL801" s="265"/>
      <c r="AM801" s="265"/>
      <c r="AN801" s="265"/>
      <c r="AO801" s="265"/>
      <c r="AP801" s="265"/>
      <c r="AQ801" s="265"/>
      <c r="AR801" s="265"/>
      <c r="AS801" s="265"/>
      <c r="AT801" s="265"/>
      <c r="AU801" s="265"/>
      <c r="AV801" s="265"/>
      <c r="AW801" s="265"/>
      <c r="AX801" s="265"/>
      <c r="AY801" s="265"/>
      <c r="AZ801" s="265"/>
      <c r="BA801" s="265"/>
      <c r="BB801" s="265"/>
      <c r="BC801" s="265"/>
      <c r="BD801" s="265"/>
      <c r="BE801" s="265"/>
      <c r="BF801" s="265"/>
      <c r="BG801" s="265"/>
      <c r="BH801" s="265"/>
      <c r="BI801" s="265"/>
      <c r="BJ801" s="265"/>
      <c r="BK801" s="265"/>
      <c r="BL801" s="265"/>
      <c r="BM801" s="265"/>
      <c r="BN801" s="265"/>
      <c r="BO801" s="265"/>
      <c r="BP801" s="265"/>
      <c r="BQ801" s="265"/>
    </row>
    <row r="802" spans="1:69" ht="16.5">
      <c r="A802" s="18"/>
      <c r="B802" s="265"/>
      <c r="C802" s="265"/>
      <c r="D802" s="265"/>
      <c r="E802" s="266"/>
      <c r="F802" s="267"/>
      <c r="G802" s="267"/>
      <c r="H802" s="265"/>
      <c r="I802" s="265"/>
      <c r="J802" s="265"/>
      <c r="K802" s="265"/>
      <c r="L802" s="265"/>
      <c r="M802" s="267"/>
      <c r="N802" s="268"/>
      <c r="O802" s="268"/>
      <c r="P802" s="265"/>
      <c r="Q802" s="265"/>
      <c r="R802" s="269"/>
      <c r="S802" s="265"/>
      <c r="T802" s="269"/>
      <c r="U802" s="270"/>
      <c r="V802" s="265"/>
      <c r="W802" s="271"/>
      <c r="X802" s="272"/>
      <c r="Y802" s="265"/>
      <c r="Z802" s="265"/>
      <c r="AA802" s="265"/>
      <c r="AB802" s="265"/>
      <c r="AC802" s="269"/>
      <c r="AD802" s="265"/>
      <c r="AE802" s="265"/>
      <c r="AF802" s="265"/>
      <c r="AG802" s="265"/>
      <c r="AH802" s="265"/>
      <c r="AI802" s="265"/>
      <c r="AJ802" s="265"/>
      <c r="AK802" s="265"/>
      <c r="AL802" s="265"/>
      <c r="AM802" s="265"/>
      <c r="AN802" s="265"/>
      <c r="AO802" s="265"/>
      <c r="AP802" s="265"/>
      <c r="AQ802" s="265"/>
      <c r="AR802" s="265"/>
      <c r="AS802" s="265"/>
      <c r="AT802" s="265"/>
      <c r="AU802" s="265"/>
      <c r="AV802" s="265"/>
      <c r="AW802" s="265"/>
      <c r="AX802" s="265"/>
      <c r="AY802" s="265"/>
      <c r="AZ802" s="265"/>
      <c r="BA802" s="265"/>
      <c r="BB802" s="265"/>
      <c r="BC802" s="265"/>
      <c r="BD802" s="265"/>
      <c r="BE802" s="265"/>
      <c r="BF802" s="265"/>
      <c r="BG802" s="265"/>
      <c r="BH802" s="265"/>
      <c r="BI802" s="265"/>
      <c r="BJ802" s="265"/>
      <c r="BK802" s="265"/>
      <c r="BL802" s="265"/>
      <c r="BM802" s="265"/>
      <c r="BN802" s="265"/>
      <c r="BO802" s="265"/>
      <c r="BP802" s="265"/>
      <c r="BQ802" s="265"/>
    </row>
    <row r="803" spans="1:69" ht="16.5">
      <c r="A803" s="18"/>
      <c r="B803" s="265"/>
      <c r="C803" s="265"/>
      <c r="D803" s="265"/>
      <c r="E803" s="266"/>
      <c r="F803" s="267"/>
      <c r="G803" s="267"/>
      <c r="H803" s="265"/>
      <c r="I803" s="265"/>
      <c r="J803" s="265"/>
      <c r="K803" s="265"/>
      <c r="L803" s="265"/>
      <c r="M803" s="267"/>
      <c r="N803" s="268"/>
      <c r="O803" s="268"/>
      <c r="P803" s="265"/>
      <c r="Q803" s="265"/>
      <c r="R803" s="269"/>
      <c r="S803" s="265"/>
      <c r="T803" s="269"/>
      <c r="U803" s="270"/>
      <c r="V803" s="265"/>
      <c r="W803" s="271"/>
      <c r="X803" s="272"/>
      <c r="Y803" s="265"/>
      <c r="Z803" s="265"/>
      <c r="AA803" s="265"/>
      <c r="AB803" s="265"/>
      <c r="AC803" s="269"/>
      <c r="AD803" s="265"/>
      <c r="AE803" s="265"/>
      <c r="AF803" s="265"/>
      <c r="AG803" s="265"/>
      <c r="AH803" s="265"/>
      <c r="AI803" s="265"/>
      <c r="AJ803" s="265"/>
      <c r="AK803" s="265"/>
      <c r="AL803" s="265"/>
      <c r="AM803" s="265"/>
      <c r="AN803" s="265"/>
      <c r="AO803" s="265"/>
      <c r="AP803" s="265"/>
      <c r="AQ803" s="265"/>
      <c r="AR803" s="265"/>
      <c r="AS803" s="265"/>
      <c r="AT803" s="265"/>
      <c r="AU803" s="265"/>
      <c r="AV803" s="265"/>
      <c r="AW803" s="265"/>
      <c r="AX803" s="265"/>
      <c r="AY803" s="265"/>
      <c r="AZ803" s="265"/>
      <c r="BA803" s="265"/>
      <c r="BB803" s="265"/>
      <c r="BC803" s="265"/>
      <c r="BD803" s="265"/>
      <c r="BE803" s="265"/>
      <c r="BF803" s="265"/>
      <c r="BG803" s="265"/>
      <c r="BH803" s="265"/>
      <c r="BI803" s="265"/>
      <c r="BJ803" s="265"/>
      <c r="BK803" s="265"/>
      <c r="BL803" s="265"/>
      <c r="BM803" s="265"/>
      <c r="BN803" s="265"/>
      <c r="BO803" s="265"/>
      <c r="BP803" s="265"/>
      <c r="BQ803" s="265"/>
    </row>
    <row r="804" spans="1:69" ht="16.5">
      <c r="A804" s="18"/>
      <c r="B804" s="265"/>
      <c r="C804" s="265"/>
      <c r="D804" s="265"/>
      <c r="E804" s="266"/>
      <c r="F804" s="267"/>
      <c r="G804" s="267"/>
      <c r="H804" s="265"/>
      <c r="I804" s="265"/>
      <c r="J804" s="265"/>
      <c r="K804" s="265"/>
      <c r="L804" s="265"/>
      <c r="M804" s="267"/>
      <c r="N804" s="268"/>
      <c r="O804" s="268"/>
      <c r="P804" s="265"/>
      <c r="Q804" s="265"/>
      <c r="R804" s="269"/>
      <c r="S804" s="265"/>
      <c r="T804" s="269"/>
      <c r="U804" s="270"/>
      <c r="V804" s="265"/>
      <c r="W804" s="271"/>
      <c r="X804" s="272"/>
      <c r="Y804" s="265"/>
      <c r="Z804" s="265"/>
      <c r="AA804" s="265"/>
      <c r="AB804" s="265"/>
      <c r="AC804" s="269"/>
      <c r="AD804" s="265"/>
      <c r="AE804" s="265"/>
      <c r="AF804" s="265"/>
      <c r="AG804" s="265"/>
      <c r="AH804" s="265"/>
      <c r="AI804" s="265"/>
      <c r="AJ804" s="265"/>
      <c r="AK804" s="265"/>
      <c r="AL804" s="265"/>
      <c r="AM804" s="265"/>
      <c r="AN804" s="265"/>
      <c r="AO804" s="265"/>
      <c r="AP804" s="265"/>
      <c r="AQ804" s="265"/>
      <c r="AR804" s="265"/>
      <c r="AS804" s="265"/>
      <c r="AT804" s="265"/>
      <c r="AU804" s="265"/>
      <c r="AV804" s="265"/>
      <c r="AW804" s="265"/>
      <c r="AX804" s="265"/>
      <c r="AY804" s="265"/>
      <c r="AZ804" s="265"/>
      <c r="BA804" s="265"/>
      <c r="BB804" s="265"/>
      <c r="BC804" s="265"/>
      <c r="BD804" s="265"/>
      <c r="BE804" s="265"/>
      <c r="BF804" s="265"/>
      <c r="BG804" s="265"/>
      <c r="BH804" s="265"/>
      <c r="BI804" s="265"/>
      <c r="BJ804" s="265"/>
      <c r="BK804" s="265"/>
      <c r="BL804" s="265"/>
      <c r="BM804" s="265"/>
      <c r="BN804" s="265"/>
      <c r="BO804" s="265"/>
      <c r="BP804" s="265"/>
      <c r="BQ804" s="265"/>
    </row>
    <row r="805" spans="1:69" ht="16.5">
      <c r="A805" s="18"/>
      <c r="B805" s="265"/>
      <c r="C805" s="265"/>
      <c r="D805" s="265"/>
      <c r="E805" s="266"/>
      <c r="F805" s="267"/>
      <c r="G805" s="267"/>
      <c r="H805" s="265"/>
      <c r="I805" s="265"/>
      <c r="J805" s="265"/>
      <c r="K805" s="265"/>
      <c r="L805" s="265"/>
      <c r="M805" s="267"/>
      <c r="N805" s="268"/>
      <c r="O805" s="268"/>
      <c r="P805" s="265"/>
      <c r="Q805" s="265"/>
      <c r="R805" s="269"/>
      <c r="S805" s="265"/>
      <c r="T805" s="269"/>
      <c r="U805" s="270"/>
      <c r="V805" s="265"/>
      <c r="W805" s="271"/>
      <c r="X805" s="272"/>
      <c r="Y805" s="265"/>
      <c r="Z805" s="265"/>
      <c r="AA805" s="265"/>
      <c r="AB805" s="265"/>
      <c r="AC805" s="269"/>
      <c r="AD805" s="265"/>
      <c r="AE805" s="265"/>
      <c r="AF805" s="265"/>
      <c r="AG805" s="265"/>
      <c r="AH805" s="265"/>
      <c r="AI805" s="265"/>
      <c r="AJ805" s="265"/>
      <c r="AK805" s="265"/>
      <c r="AL805" s="265"/>
      <c r="AM805" s="265"/>
      <c r="AN805" s="265"/>
      <c r="AO805" s="265"/>
      <c r="AP805" s="265"/>
      <c r="AQ805" s="265"/>
      <c r="AR805" s="265"/>
      <c r="AS805" s="265"/>
      <c r="AT805" s="265"/>
      <c r="AU805" s="265"/>
      <c r="AV805" s="265"/>
      <c r="AW805" s="265"/>
      <c r="AX805" s="265"/>
      <c r="AY805" s="265"/>
      <c r="AZ805" s="265"/>
      <c r="BA805" s="265"/>
      <c r="BB805" s="265"/>
      <c r="BC805" s="265"/>
      <c r="BD805" s="265"/>
      <c r="BE805" s="265"/>
      <c r="BF805" s="265"/>
      <c r="BG805" s="265"/>
      <c r="BH805" s="265"/>
      <c r="BI805" s="265"/>
      <c r="BJ805" s="265"/>
      <c r="BK805" s="265"/>
      <c r="BL805" s="265"/>
      <c r="BM805" s="265"/>
      <c r="BN805" s="265"/>
      <c r="BO805" s="265"/>
      <c r="BP805" s="265"/>
      <c r="BQ805" s="265"/>
    </row>
    <row r="806" spans="1:69" ht="16.5">
      <c r="A806" s="18"/>
      <c r="B806" s="265"/>
      <c r="C806" s="265"/>
      <c r="D806" s="265"/>
      <c r="E806" s="266"/>
      <c r="F806" s="267"/>
      <c r="G806" s="267"/>
      <c r="H806" s="265"/>
      <c r="I806" s="265"/>
      <c r="J806" s="265"/>
      <c r="K806" s="265"/>
      <c r="L806" s="265"/>
      <c r="M806" s="267"/>
      <c r="N806" s="268"/>
      <c r="O806" s="268"/>
      <c r="P806" s="265"/>
      <c r="Q806" s="265"/>
      <c r="R806" s="269"/>
      <c r="S806" s="265"/>
      <c r="T806" s="269"/>
      <c r="U806" s="270"/>
      <c r="V806" s="265"/>
      <c r="W806" s="271"/>
      <c r="X806" s="272"/>
      <c r="Y806" s="265"/>
      <c r="Z806" s="265"/>
      <c r="AA806" s="265"/>
      <c r="AB806" s="265"/>
      <c r="AC806" s="269"/>
      <c r="AD806" s="265"/>
      <c r="AE806" s="265"/>
      <c r="AF806" s="265"/>
      <c r="AG806" s="265"/>
      <c r="AH806" s="265"/>
      <c r="AI806" s="265"/>
      <c r="AJ806" s="265"/>
      <c r="AK806" s="265"/>
      <c r="AL806" s="265"/>
      <c r="AM806" s="265"/>
      <c r="AN806" s="265"/>
      <c r="AO806" s="265"/>
      <c r="AP806" s="265"/>
      <c r="AQ806" s="265"/>
      <c r="AR806" s="265"/>
      <c r="AS806" s="265"/>
      <c r="AT806" s="265"/>
      <c r="AU806" s="265"/>
      <c r="AV806" s="265"/>
      <c r="AW806" s="265"/>
      <c r="AX806" s="265"/>
      <c r="AY806" s="265"/>
      <c r="AZ806" s="265"/>
      <c r="BA806" s="265"/>
      <c r="BB806" s="265"/>
      <c r="BC806" s="265"/>
      <c r="BD806" s="265"/>
      <c r="BE806" s="265"/>
      <c r="BF806" s="265"/>
      <c r="BG806" s="265"/>
      <c r="BH806" s="265"/>
      <c r="BI806" s="265"/>
      <c r="BJ806" s="265"/>
      <c r="BK806" s="265"/>
      <c r="BL806" s="265"/>
      <c r="BM806" s="265"/>
      <c r="BN806" s="265"/>
      <c r="BO806" s="265"/>
      <c r="BP806" s="265"/>
      <c r="BQ806" s="265"/>
    </row>
    <row r="807" spans="1:69" ht="16.5">
      <c r="A807" s="18"/>
      <c r="B807" s="265"/>
      <c r="C807" s="265"/>
      <c r="D807" s="265"/>
      <c r="E807" s="266"/>
      <c r="F807" s="267"/>
      <c r="G807" s="267"/>
      <c r="H807" s="265"/>
      <c r="I807" s="265"/>
      <c r="J807" s="265"/>
      <c r="K807" s="265"/>
      <c r="L807" s="265"/>
      <c r="M807" s="267"/>
      <c r="N807" s="268"/>
      <c r="O807" s="268"/>
      <c r="P807" s="265"/>
      <c r="Q807" s="265"/>
      <c r="R807" s="269"/>
      <c r="S807" s="265"/>
      <c r="T807" s="269"/>
      <c r="U807" s="270"/>
      <c r="V807" s="265"/>
      <c r="W807" s="271"/>
      <c r="X807" s="272"/>
      <c r="Y807" s="265"/>
      <c r="Z807" s="265"/>
      <c r="AA807" s="265"/>
      <c r="AB807" s="265"/>
      <c r="AC807" s="269"/>
      <c r="AD807" s="265"/>
      <c r="AE807" s="265"/>
      <c r="AF807" s="265"/>
      <c r="AG807" s="265"/>
      <c r="AH807" s="265"/>
      <c r="AI807" s="265"/>
      <c r="AJ807" s="265"/>
      <c r="AK807" s="265"/>
      <c r="AL807" s="265"/>
      <c r="AM807" s="265"/>
      <c r="AN807" s="265"/>
      <c r="AO807" s="265"/>
      <c r="AP807" s="265"/>
      <c r="AQ807" s="265"/>
      <c r="AR807" s="265"/>
      <c r="AS807" s="265"/>
      <c r="AT807" s="265"/>
      <c r="AU807" s="265"/>
      <c r="AV807" s="265"/>
      <c r="AW807" s="265"/>
      <c r="AX807" s="265"/>
      <c r="AY807" s="265"/>
      <c r="AZ807" s="265"/>
      <c r="BA807" s="265"/>
      <c r="BB807" s="265"/>
      <c r="BC807" s="265"/>
      <c r="BD807" s="265"/>
      <c r="BE807" s="265"/>
      <c r="BF807" s="265"/>
      <c r="BG807" s="265"/>
      <c r="BH807" s="265"/>
      <c r="BI807" s="265"/>
      <c r="BJ807" s="265"/>
      <c r="BK807" s="265"/>
      <c r="BL807" s="265"/>
      <c r="BM807" s="265"/>
      <c r="BN807" s="265"/>
      <c r="BO807" s="265"/>
      <c r="BP807" s="265"/>
      <c r="BQ807" s="265"/>
    </row>
    <row r="808" spans="1:69" ht="16.5">
      <c r="A808" s="18"/>
      <c r="B808" s="265"/>
      <c r="C808" s="265"/>
      <c r="D808" s="265"/>
      <c r="E808" s="266"/>
      <c r="F808" s="267"/>
      <c r="G808" s="267"/>
      <c r="H808" s="265"/>
      <c r="I808" s="265"/>
      <c r="J808" s="265"/>
      <c r="K808" s="265"/>
      <c r="L808" s="265"/>
      <c r="M808" s="267"/>
      <c r="N808" s="268"/>
      <c r="O808" s="268"/>
      <c r="P808" s="265"/>
      <c r="Q808" s="265"/>
      <c r="R808" s="269"/>
      <c r="S808" s="265"/>
      <c r="T808" s="269"/>
      <c r="U808" s="270"/>
      <c r="V808" s="265"/>
      <c r="W808" s="271"/>
      <c r="X808" s="272"/>
      <c r="Y808" s="265"/>
      <c r="Z808" s="265"/>
      <c r="AA808" s="265"/>
      <c r="AB808" s="265"/>
      <c r="AC808" s="269"/>
      <c r="AD808" s="265"/>
      <c r="AE808" s="265"/>
      <c r="AF808" s="265"/>
      <c r="AG808" s="265"/>
      <c r="AH808" s="265"/>
      <c r="AI808" s="265"/>
      <c r="AJ808" s="265"/>
      <c r="AK808" s="265"/>
      <c r="AL808" s="265"/>
      <c r="AM808" s="265"/>
      <c r="AN808" s="265"/>
      <c r="AO808" s="265"/>
      <c r="AP808" s="265"/>
      <c r="AQ808" s="265"/>
      <c r="AR808" s="265"/>
      <c r="AS808" s="265"/>
      <c r="AT808" s="265"/>
      <c r="AU808" s="265"/>
      <c r="AV808" s="265"/>
      <c r="AW808" s="265"/>
      <c r="AX808" s="265"/>
      <c r="AY808" s="265"/>
      <c r="AZ808" s="265"/>
      <c r="BA808" s="265"/>
      <c r="BB808" s="265"/>
      <c r="BC808" s="265"/>
      <c r="BD808" s="265"/>
      <c r="BE808" s="265"/>
      <c r="BF808" s="265"/>
      <c r="BG808" s="265"/>
      <c r="BH808" s="265"/>
      <c r="BI808" s="265"/>
      <c r="BJ808" s="265"/>
      <c r="BK808" s="265"/>
      <c r="BL808" s="265"/>
      <c r="BM808" s="265"/>
      <c r="BN808" s="265"/>
      <c r="BO808" s="265"/>
      <c r="BP808" s="265"/>
      <c r="BQ808" s="265"/>
    </row>
    <row r="809" spans="1:69" ht="16.5">
      <c r="A809" s="18"/>
      <c r="B809" s="265"/>
      <c r="C809" s="265"/>
      <c r="D809" s="265"/>
      <c r="E809" s="266"/>
      <c r="F809" s="267"/>
      <c r="G809" s="267"/>
      <c r="H809" s="265"/>
      <c r="I809" s="265"/>
      <c r="J809" s="265"/>
      <c r="K809" s="265"/>
      <c r="L809" s="265"/>
      <c r="M809" s="267"/>
      <c r="N809" s="268"/>
      <c r="O809" s="268"/>
      <c r="P809" s="265"/>
      <c r="Q809" s="265"/>
      <c r="R809" s="269"/>
      <c r="S809" s="265"/>
      <c r="T809" s="269"/>
      <c r="U809" s="270"/>
      <c r="V809" s="265"/>
      <c r="W809" s="271"/>
      <c r="X809" s="272"/>
      <c r="Y809" s="265"/>
      <c r="Z809" s="265"/>
      <c r="AA809" s="265"/>
      <c r="AB809" s="265"/>
      <c r="AC809" s="269"/>
      <c r="AD809" s="265"/>
      <c r="AE809" s="265"/>
      <c r="AF809" s="265"/>
      <c r="AG809" s="265"/>
      <c r="AH809" s="265"/>
      <c r="AI809" s="265"/>
      <c r="AJ809" s="265"/>
      <c r="AK809" s="265"/>
      <c r="AL809" s="265"/>
      <c r="AM809" s="265"/>
      <c r="AN809" s="265"/>
      <c r="AO809" s="265"/>
      <c r="AP809" s="265"/>
      <c r="AQ809" s="265"/>
      <c r="AR809" s="265"/>
      <c r="AS809" s="265"/>
      <c r="AT809" s="265"/>
      <c r="AU809" s="265"/>
      <c r="AV809" s="265"/>
      <c r="AW809" s="265"/>
      <c r="AX809" s="265"/>
      <c r="AY809" s="265"/>
      <c r="AZ809" s="265"/>
      <c r="BA809" s="265"/>
      <c r="BB809" s="265"/>
      <c r="BC809" s="265"/>
      <c r="BD809" s="265"/>
      <c r="BE809" s="265"/>
      <c r="BF809" s="265"/>
      <c r="BG809" s="265"/>
      <c r="BH809" s="265"/>
      <c r="BI809" s="265"/>
      <c r="BJ809" s="265"/>
      <c r="BK809" s="265"/>
      <c r="BL809" s="265"/>
      <c r="BM809" s="265"/>
      <c r="BN809" s="265"/>
      <c r="BO809" s="265"/>
      <c r="BP809" s="265"/>
      <c r="BQ809" s="265"/>
    </row>
    <row r="810" spans="1:69" ht="16.5">
      <c r="A810" s="18"/>
      <c r="B810" s="265"/>
      <c r="C810" s="265"/>
      <c r="D810" s="265"/>
      <c r="E810" s="266"/>
      <c r="F810" s="267"/>
      <c r="G810" s="267"/>
      <c r="H810" s="265"/>
      <c r="I810" s="265"/>
      <c r="J810" s="265"/>
      <c r="K810" s="265"/>
      <c r="L810" s="265"/>
      <c r="M810" s="267"/>
      <c r="N810" s="268"/>
      <c r="O810" s="268"/>
      <c r="P810" s="265"/>
      <c r="Q810" s="265"/>
      <c r="R810" s="269"/>
      <c r="S810" s="265"/>
      <c r="T810" s="269"/>
      <c r="U810" s="270"/>
      <c r="V810" s="265"/>
      <c r="W810" s="271"/>
      <c r="X810" s="272"/>
      <c r="Y810" s="265"/>
      <c r="Z810" s="265"/>
      <c r="AA810" s="265"/>
      <c r="AB810" s="265"/>
      <c r="AC810" s="269"/>
      <c r="AD810" s="265"/>
      <c r="AE810" s="265"/>
      <c r="AF810" s="265"/>
      <c r="AG810" s="265"/>
      <c r="AH810" s="265"/>
      <c r="AI810" s="265"/>
      <c r="AJ810" s="265"/>
      <c r="AK810" s="265"/>
      <c r="AL810" s="265"/>
      <c r="AM810" s="265"/>
      <c r="AN810" s="265"/>
      <c r="AO810" s="265"/>
      <c r="AP810" s="265"/>
      <c r="AQ810" s="265"/>
      <c r="AR810" s="265"/>
      <c r="AS810" s="265"/>
      <c r="AT810" s="265"/>
      <c r="AU810" s="265"/>
      <c r="AV810" s="265"/>
      <c r="AW810" s="265"/>
      <c r="AX810" s="265"/>
      <c r="AY810" s="265"/>
      <c r="AZ810" s="265"/>
      <c r="BA810" s="265"/>
      <c r="BB810" s="265"/>
      <c r="BC810" s="265"/>
      <c r="BD810" s="265"/>
      <c r="BE810" s="265"/>
      <c r="BF810" s="265"/>
      <c r="BG810" s="265"/>
      <c r="BH810" s="265"/>
      <c r="BI810" s="265"/>
      <c r="BJ810" s="265"/>
      <c r="BK810" s="265"/>
      <c r="BL810" s="265"/>
      <c r="BM810" s="265"/>
      <c r="BN810" s="265"/>
      <c r="BO810" s="265"/>
      <c r="BP810" s="265"/>
      <c r="BQ810" s="265"/>
    </row>
    <row r="811" spans="1:69" ht="16.5">
      <c r="A811" s="18"/>
      <c r="B811" s="265"/>
      <c r="C811" s="265"/>
      <c r="D811" s="265"/>
      <c r="E811" s="266"/>
      <c r="F811" s="267"/>
      <c r="G811" s="267"/>
      <c r="H811" s="265"/>
      <c r="I811" s="265"/>
      <c r="J811" s="265"/>
      <c r="K811" s="265"/>
      <c r="L811" s="265"/>
      <c r="M811" s="267"/>
      <c r="N811" s="268"/>
      <c r="O811" s="268"/>
      <c r="P811" s="265"/>
      <c r="Q811" s="265"/>
      <c r="R811" s="269"/>
      <c r="S811" s="265"/>
      <c r="T811" s="269"/>
      <c r="U811" s="270"/>
      <c r="V811" s="265"/>
      <c r="W811" s="271"/>
      <c r="X811" s="272"/>
      <c r="Y811" s="265"/>
      <c r="Z811" s="265"/>
      <c r="AA811" s="265"/>
      <c r="AB811" s="265"/>
      <c r="AC811" s="269"/>
      <c r="AD811" s="265"/>
      <c r="AE811" s="265"/>
      <c r="AF811" s="265"/>
      <c r="AG811" s="265"/>
      <c r="AH811" s="265"/>
      <c r="AI811" s="265"/>
      <c r="AJ811" s="265"/>
      <c r="AK811" s="265"/>
      <c r="AL811" s="265"/>
      <c r="AM811" s="265"/>
      <c r="AN811" s="265"/>
      <c r="AO811" s="265"/>
      <c r="AP811" s="265"/>
      <c r="AQ811" s="265"/>
      <c r="AR811" s="265"/>
      <c r="AS811" s="265"/>
      <c r="AT811" s="265"/>
      <c r="AU811" s="265"/>
      <c r="AV811" s="265"/>
      <c r="AW811" s="265"/>
      <c r="AX811" s="265"/>
      <c r="AY811" s="265"/>
      <c r="AZ811" s="265"/>
      <c r="BA811" s="265"/>
      <c r="BB811" s="265"/>
      <c r="BC811" s="265"/>
      <c r="BD811" s="265"/>
      <c r="BE811" s="265"/>
      <c r="BF811" s="265"/>
      <c r="BG811" s="265"/>
      <c r="BH811" s="265"/>
      <c r="BI811" s="265"/>
      <c r="BJ811" s="265"/>
      <c r="BK811" s="265"/>
      <c r="BL811" s="265"/>
      <c r="BM811" s="265"/>
      <c r="BN811" s="265"/>
      <c r="BO811" s="265"/>
      <c r="BP811" s="265"/>
      <c r="BQ811" s="265"/>
    </row>
    <row r="812" spans="1:69" ht="16.5">
      <c r="A812" s="18"/>
      <c r="B812" s="265"/>
      <c r="C812" s="265"/>
      <c r="D812" s="265"/>
      <c r="E812" s="266"/>
      <c r="F812" s="267"/>
      <c r="G812" s="267"/>
      <c r="H812" s="265"/>
      <c r="I812" s="265"/>
      <c r="J812" s="265"/>
      <c r="K812" s="265"/>
      <c r="L812" s="265"/>
      <c r="M812" s="267"/>
      <c r="N812" s="268"/>
      <c r="O812" s="268"/>
      <c r="P812" s="265"/>
      <c r="Q812" s="265"/>
      <c r="R812" s="269"/>
      <c r="S812" s="265"/>
      <c r="T812" s="269"/>
      <c r="U812" s="270"/>
      <c r="V812" s="265"/>
      <c r="W812" s="271"/>
      <c r="X812" s="272"/>
      <c r="Y812" s="265"/>
      <c r="Z812" s="265"/>
      <c r="AA812" s="265"/>
      <c r="AB812" s="265"/>
      <c r="AC812" s="269"/>
      <c r="AD812" s="265"/>
      <c r="AE812" s="265"/>
      <c r="AF812" s="265"/>
      <c r="AG812" s="265"/>
      <c r="AH812" s="265"/>
      <c r="AI812" s="265"/>
      <c r="AJ812" s="265"/>
      <c r="AK812" s="265"/>
      <c r="AL812" s="265"/>
      <c r="AM812" s="265"/>
      <c r="AN812" s="265"/>
      <c r="AO812" s="265"/>
      <c r="AP812" s="265"/>
      <c r="AQ812" s="265"/>
      <c r="AR812" s="265"/>
      <c r="AS812" s="265"/>
      <c r="AT812" s="265"/>
      <c r="AU812" s="265"/>
      <c r="AV812" s="265"/>
      <c r="AW812" s="265"/>
      <c r="AX812" s="265"/>
      <c r="AY812" s="265"/>
      <c r="AZ812" s="265"/>
      <c r="BA812" s="265"/>
      <c r="BB812" s="265"/>
      <c r="BC812" s="265"/>
      <c r="BD812" s="265"/>
      <c r="BE812" s="265"/>
      <c r="BF812" s="265"/>
      <c r="BG812" s="265"/>
      <c r="BH812" s="265"/>
      <c r="BI812" s="265"/>
      <c r="BJ812" s="265"/>
      <c r="BK812" s="265"/>
      <c r="BL812" s="265"/>
      <c r="BM812" s="265"/>
      <c r="BN812" s="265"/>
      <c r="BO812" s="265"/>
      <c r="BP812" s="265"/>
      <c r="BQ812" s="265"/>
    </row>
    <row r="813" spans="1:69" ht="16.5">
      <c r="A813" s="18"/>
      <c r="B813" s="265"/>
      <c r="C813" s="265"/>
      <c r="D813" s="265"/>
      <c r="E813" s="266"/>
      <c r="F813" s="267"/>
      <c r="G813" s="267"/>
      <c r="H813" s="265"/>
      <c r="I813" s="265"/>
      <c r="J813" s="265"/>
      <c r="K813" s="265"/>
      <c r="L813" s="265"/>
      <c r="M813" s="267"/>
      <c r="N813" s="268"/>
      <c r="O813" s="268"/>
      <c r="P813" s="265"/>
      <c r="Q813" s="265"/>
      <c r="R813" s="269"/>
      <c r="S813" s="265"/>
      <c r="T813" s="269"/>
      <c r="U813" s="270"/>
      <c r="V813" s="265"/>
      <c r="W813" s="271"/>
      <c r="X813" s="272"/>
      <c r="Y813" s="265"/>
      <c r="Z813" s="265"/>
      <c r="AA813" s="265"/>
      <c r="AB813" s="265"/>
      <c r="AC813" s="269"/>
      <c r="AD813" s="265"/>
      <c r="AE813" s="265"/>
      <c r="AF813" s="265"/>
      <c r="AG813" s="265"/>
      <c r="AH813" s="265"/>
      <c r="AI813" s="265"/>
      <c r="AJ813" s="265"/>
      <c r="AK813" s="265"/>
      <c r="AL813" s="265"/>
      <c r="AM813" s="265"/>
      <c r="AN813" s="265"/>
      <c r="AO813" s="265"/>
      <c r="AP813" s="265"/>
      <c r="AQ813" s="265"/>
      <c r="AR813" s="265"/>
      <c r="AS813" s="265"/>
      <c r="AT813" s="265"/>
      <c r="AU813" s="265"/>
      <c r="AV813" s="265"/>
      <c r="AW813" s="265"/>
      <c r="AX813" s="265"/>
      <c r="AY813" s="265"/>
      <c r="AZ813" s="265"/>
      <c r="BA813" s="265"/>
      <c r="BB813" s="265"/>
      <c r="BC813" s="265"/>
      <c r="BD813" s="265"/>
      <c r="BE813" s="265"/>
      <c r="BF813" s="265"/>
      <c r="BG813" s="265"/>
      <c r="BH813" s="265"/>
      <c r="BI813" s="265"/>
      <c r="BJ813" s="265"/>
      <c r="BK813" s="265"/>
      <c r="BL813" s="265"/>
      <c r="BM813" s="265"/>
      <c r="BN813" s="265"/>
      <c r="BO813" s="265"/>
      <c r="BP813" s="265"/>
      <c r="BQ813" s="265"/>
    </row>
    <row r="814" spans="1:69" ht="16.5">
      <c r="A814" s="18"/>
      <c r="B814" s="265"/>
      <c r="C814" s="265"/>
      <c r="D814" s="265"/>
      <c r="E814" s="266"/>
      <c r="F814" s="267"/>
      <c r="G814" s="267"/>
      <c r="H814" s="265"/>
      <c r="I814" s="265"/>
      <c r="J814" s="265"/>
      <c r="K814" s="265"/>
      <c r="L814" s="265"/>
      <c r="M814" s="267"/>
      <c r="N814" s="268"/>
      <c r="O814" s="268"/>
      <c r="P814" s="265"/>
      <c r="Q814" s="265"/>
      <c r="R814" s="269"/>
      <c r="S814" s="265"/>
      <c r="T814" s="269"/>
      <c r="U814" s="270"/>
      <c r="V814" s="265"/>
      <c r="W814" s="271"/>
      <c r="X814" s="272"/>
      <c r="Y814" s="265"/>
      <c r="Z814" s="265"/>
      <c r="AA814" s="265"/>
      <c r="AB814" s="265"/>
      <c r="AC814" s="269"/>
      <c r="AD814" s="265"/>
      <c r="AE814" s="265"/>
      <c r="AF814" s="265"/>
      <c r="AG814" s="265"/>
      <c r="AH814" s="265"/>
      <c r="AI814" s="265"/>
      <c r="AJ814" s="265"/>
      <c r="AK814" s="265"/>
      <c r="AL814" s="265"/>
      <c r="AM814" s="265"/>
      <c r="AN814" s="265"/>
      <c r="AO814" s="265"/>
      <c r="AP814" s="265"/>
      <c r="AQ814" s="265"/>
      <c r="AR814" s="265"/>
      <c r="AS814" s="265"/>
      <c r="AT814" s="265"/>
      <c r="AU814" s="265"/>
      <c r="AV814" s="265"/>
      <c r="AW814" s="265"/>
      <c r="AX814" s="265"/>
      <c r="AY814" s="265"/>
      <c r="AZ814" s="265"/>
      <c r="BA814" s="265"/>
      <c r="BB814" s="265"/>
      <c r="BC814" s="265"/>
      <c r="BD814" s="265"/>
      <c r="BE814" s="265"/>
      <c r="BF814" s="265"/>
      <c r="BG814" s="265"/>
      <c r="BH814" s="265"/>
      <c r="BI814" s="265"/>
      <c r="BJ814" s="265"/>
      <c r="BK814" s="265"/>
      <c r="BL814" s="265"/>
      <c r="BM814" s="265"/>
      <c r="BN814" s="265"/>
      <c r="BO814" s="265"/>
      <c r="BP814" s="265"/>
      <c r="BQ814" s="265"/>
    </row>
    <row r="815" spans="1:69" ht="16.5">
      <c r="A815" s="18"/>
      <c r="B815" s="265"/>
      <c r="C815" s="265"/>
      <c r="D815" s="265"/>
      <c r="E815" s="266"/>
      <c r="F815" s="267"/>
      <c r="G815" s="267"/>
      <c r="H815" s="265"/>
      <c r="I815" s="265"/>
      <c r="J815" s="265"/>
      <c r="K815" s="265"/>
      <c r="L815" s="265"/>
      <c r="M815" s="267"/>
      <c r="N815" s="268"/>
      <c r="O815" s="268"/>
      <c r="P815" s="265"/>
      <c r="Q815" s="265"/>
      <c r="R815" s="269"/>
      <c r="S815" s="265"/>
      <c r="T815" s="269"/>
      <c r="U815" s="270"/>
      <c r="V815" s="265"/>
      <c r="W815" s="271"/>
      <c r="X815" s="272"/>
      <c r="Y815" s="265"/>
      <c r="Z815" s="265"/>
      <c r="AA815" s="265"/>
      <c r="AB815" s="265"/>
      <c r="AC815" s="269"/>
      <c r="AD815" s="265"/>
      <c r="AE815" s="265"/>
      <c r="AF815" s="265"/>
      <c r="AG815" s="265"/>
      <c r="AH815" s="265"/>
      <c r="AI815" s="265"/>
      <c r="AJ815" s="265"/>
      <c r="AK815" s="265"/>
      <c r="AL815" s="265"/>
      <c r="AM815" s="265"/>
      <c r="AN815" s="265"/>
      <c r="AO815" s="265"/>
      <c r="AP815" s="265"/>
      <c r="AQ815" s="265"/>
      <c r="AR815" s="265"/>
      <c r="AS815" s="265"/>
      <c r="AT815" s="265"/>
      <c r="AU815" s="265"/>
      <c r="AV815" s="265"/>
      <c r="AW815" s="265"/>
      <c r="AX815" s="265"/>
      <c r="AY815" s="265"/>
      <c r="AZ815" s="265"/>
      <c r="BA815" s="265"/>
      <c r="BB815" s="265"/>
      <c r="BC815" s="265"/>
      <c r="BD815" s="265"/>
      <c r="BE815" s="265"/>
      <c r="BF815" s="265"/>
      <c r="BG815" s="265"/>
      <c r="BH815" s="265"/>
      <c r="BI815" s="265"/>
      <c r="BJ815" s="265"/>
      <c r="BK815" s="265"/>
      <c r="BL815" s="265"/>
      <c r="BM815" s="265"/>
      <c r="BN815" s="265"/>
      <c r="BO815" s="265"/>
      <c r="BP815" s="265"/>
      <c r="BQ815" s="265"/>
    </row>
    <row r="816" spans="1:69" ht="16.5">
      <c r="A816" s="18"/>
      <c r="B816" s="265"/>
      <c r="C816" s="265"/>
      <c r="D816" s="265"/>
      <c r="E816" s="266"/>
      <c r="F816" s="267"/>
      <c r="G816" s="267"/>
      <c r="H816" s="265"/>
      <c r="I816" s="265"/>
      <c r="J816" s="265"/>
      <c r="K816" s="265"/>
      <c r="L816" s="265"/>
      <c r="M816" s="267"/>
      <c r="N816" s="268"/>
      <c r="O816" s="268"/>
      <c r="P816" s="265"/>
      <c r="Q816" s="265"/>
      <c r="R816" s="269"/>
      <c r="S816" s="265"/>
      <c r="T816" s="269"/>
      <c r="U816" s="270"/>
      <c r="V816" s="265"/>
      <c r="W816" s="271"/>
      <c r="X816" s="272"/>
      <c r="Y816" s="265"/>
      <c r="Z816" s="265"/>
      <c r="AA816" s="265"/>
      <c r="AB816" s="265"/>
      <c r="AC816" s="269"/>
      <c r="AD816" s="265"/>
      <c r="AE816" s="265"/>
      <c r="AF816" s="265"/>
      <c r="AG816" s="265"/>
      <c r="AH816" s="265"/>
      <c r="AI816" s="265"/>
      <c r="AJ816" s="265"/>
      <c r="AK816" s="265"/>
      <c r="AL816" s="265"/>
      <c r="AM816" s="265"/>
      <c r="AN816" s="265"/>
      <c r="AO816" s="265"/>
      <c r="AP816" s="265"/>
      <c r="AQ816" s="265"/>
      <c r="AR816" s="265"/>
      <c r="AS816" s="265"/>
      <c r="AT816" s="265"/>
      <c r="AU816" s="265"/>
      <c r="AV816" s="265"/>
      <c r="AW816" s="265"/>
      <c r="AX816" s="265"/>
      <c r="AY816" s="265"/>
      <c r="AZ816" s="265"/>
      <c r="BA816" s="265"/>
      <c r="BB816" s="265"/>
      <c r="BC816" s="265"/>
      <c r="BD816" s="265"/>
      <c r="BE816" s="265"/>
      <c r="BF816" s="265"/>
      <c r="BG816" s="265"/>
      <c r="BH816" s="265"/>
      <c r="BI816" s="265"/>
      <c r="BJ816" s="265"/>
      <c r="BK816" s="265"/>
      <c r="BL816" s="265"/>
      <c r="BM816" s="265"/>
      <c r="BN816" s="265"/>
      <c r="BO816" s="265"/>
      <c r="BP816" s="265"/>
      <c r="BQ816" s="265"/>
    </row>
    <row r="817" spans="1:69" ht="16.5">
      <c r="A817" s="18"/>
      <c r="B817" s="265"/>
      <c r="C817" s="265"/>
      <c r="D817" s="265"/>
      <c r="E817" s="266"/>
      <c r="F817" s="267"/>
      <c r="G817" s="267"/>
      <c r="H817" s="265"/>
      <c r="I817" s="265"/>
      <c r="J817" s="265"/>
      <c r="K817" s="265"/>
      <c r="L817" s="265"/>
      <c r="M817" s="267"/>
      <c r="N817" s="268"/>
      <c r="O817" s="268"/>
      <c r="P817" s="265"/>
      <c r="Q817" s="265"/>
      <c r="R817" s="269"/>
      <c r="S817" s="265"/>
      <c r="T817" s="269"/>
      <c r="U817" s="270"/>
      <c r="V817" s="265"/>
      <c r="W817" s="271"/>
      <c r="X817" s="272"/>
      <c r="Y817" s="265"/>
      <c r="Z817" s="265"/>
      <c r="AA817" s="265"/>
      <c r="AB817" s="265"/>
      <c r="AC817" s="269"/>
      <c r="AD817" s="265"/>
      <c r="AE817" s="265"/>
      <c r="AF817" s="265"/>
      <c r="AG817" s="265"/>
      <c r="AH817" s="265"/>
      <c r="AI817" s="265"/>
      <c r="AJ817" s="265"/>
      <c r="AK817" s="265"/>
      <c r="AL817" s="265"/>
      <c r="AM817" s="265"/>
      <c r="AN817" s="265"/>
      <c r="AO817" s="265"/>
      <c r="AP817" s="265"/>
      <c r="AQ817" s="265"/>
      <c r="AR817" s="265"/>
      <c r="AS817" s="265"/>
      <c r="AT817" s="265"/>
      <c r="AU817" s="265"/>
      <c r="AV817" s="265"/>
      <c r="AW817" s="265"/>
      <c r="AX817" s="265"/>
      <c r="AY817" s="265"/>
      <c r="AZ817" s="265"/>
      <c r="BA817" s="265"/>
      <c r="BB817" s="265"/>
      <c r="BC817" s="265"/>
      <c r="BD817" s="265"/>
      <c r="BE817" s="265"/>
      <c r="BF817" s="265"/>
      <c r="BG817" s="265"/>
      <c r="BH817" s="265"/>
      <c r="BI817" s="265"/>
      <c r="BJ817" s="265"/>
      <c r="BK817" s="265"/>
      <c r="BL817" s="265"/>
      <c r="BM817" s="265"/>
      <c r="BN817" s="265"/>
      <c r="BO817" s="265"/>
      <c r="BP817" s="265"/>
      <c r="BQ817" s="265"/>
    </row>
    <row r="818" spans="1:69" ht="16.5">
      <c r="A818" s="18"/>
      <c r="B818" s="265"/>
      <c r="C818" s="265"/>
      <c r="D818" s="265"/>
      <c r="E818" s="266"/>
      <c r="F818" s="267"/>
      <c r="G818" s="267"/>
      <c r="H818" s="265"/>
      <c r="I818" s="265"/>
      <c r="J818" s="265"/>
      <c r="K818" s="265"/>
      <c r="L818" s="265"/>
      <c r="M818" s="267"/>
      <c r="N818" s="268"/>
      <c r="O818" s="268"/>
      <c r="P818" s="265"/>
      <c r="Q818" s="265"/>
      <c r="R818" s="269"/>
      <c r="S818" s="265"/>
      <c r="T818" s="269"/>
      <c r="U818" s="270"/>
      <c r="V818" s="265"/>
      <c r="W818" s="271"/>
      <c r="X818" s="272"/>
      <c r="Y818" s="265"/>
      <c r="Z818" s="265"/>
      <c r="AA818" s="265"/>
      <c r="AB818" s="265"/>
      <c r="AC818" s="269"/>
      <c r="AD818" s="265"/>
      <c r="AE818" s="265"/>
      <c r="AF818" s="265"/>
      <c r="AG818" s="265"/>
      <c r="AH818" s="265"/>
      <c r="AI818" s="265"/>
      <c r="AJ818" s="265"/>
      <c r="AK818" s="265"/>
      <c r="AL818" s="265"/>
      <c r="AM818" s="265"/>
      <c r="AN818" s="265"/>
      <c r="AO818" s="265"/>
      <c r="AP818" s="265"/>
      <c r="AQ818" s="265"/>
      <c r="AR818" s="265"/>
      <c r="AS818" s="265"/>
      <c r="AT818" s="265"/>
      <c r="AU818" s="265"/>
      <c r="AV818" s="265"/>
      <c r="AW818" s="265"/>
      <c r="AX818" s="265"/>
      <c r="AY818" s="265"/>
      <c r="AZ818" s="265"/>
      <c r="BA818" s="265"/>
      <c r="BB818" s="265"/>
      <c r="BC818" s="265"/>
      <c r="BD818" s="265"/>
      <c r="BE818" s="265"/>
      <c r="BF818" s="265"/>
      <c r="BG818" s="265"/>
      <c r="BH818" s="265"/>
      <c r="BI818" s="265"/>
      <c r="BJ818" s="265"/>
      <c r="BK818" s="265"/>
      <c r="BL818" s="265"/>
      <c r="BM818" s="265"/>
      <c r="BN818" s="265"/>
      <c r="BO818" s="265"/>
      <c r="BP818" s="265"/>
      <c r="BQ818" s="265"/>
    </row>
    <row r="819" spans="1:69" ht="16.5">
      <c r="A819" s="18"/>
      <c r="B819" s="265"/>
      <c r="C819" s="265"/>
      <c r="D819" s="265"/>
      <c r="E819" s="266"/>
      <c r="F819" s="267"/>
      <c r="G819" s="267"/>
      <c r="H819" s="265"/>
      <c r="I819" s="265"/>
      <c r="J819" s="265"/>
      <c r="K819" s="265"/>
      <c r="L819" s="265"/>
      <c r="M819" s="267"/>
      <c r="N819" s="268"/>
      <c r="O819" s="268"/>
      <c r="P819" s="265"/>
      <c r="Q819" s="265"/>
      <c r="R819" s="269"/>
      <c r="S819" s="265"/>
      <c r="T819" s="269"/>
      <c r="U819" s="270"/>
      <c r="V819" s="265"/>
      <c r="W819" s="271"/>
      <c r="X819" s="272"/>
      <c r="Y819" s="265"/>
      <c r="Z819" s="265"/>
      <c r="AA819" s="265"/>
      <c r="AB819" s="265"/>
      <c r="AC819" s="269"/>
      <c r="AD819" s="265"/>
      <c r="AE819" s="265"/>
      <c r="AF819" s="265"/>
      <c r="AG819" s="265"/>
      <c r="AH819" s="265"/>
      <c r="AI819" s="265"/>
      <c r="AJ819" s="265"/>
      <c r="AK819" s="265"/>
      <c r="AL819" s="265"/>
      <c r="AM819" s="265"/>
      <c r="AN819" s="265"/>
      <c r="AO819" s="265"/>
      <c r="AP819" s="265"/>
      <c r="AQ819" s="265"/>
      <c r="AR819" s="265"/>
      <c r="AS819" s="265"/>
      <c r="AT819" s="265"/>
      <c r="AU819" s="265"/>
      <c r="AV819" s="265"/>
      <c r="AW819" s="265"/>
      <c r="AX819" s="265"/>
      <c r="AY819" s="265"/>
      <c r="AZ819" s="265"/>
      <c r="BA819" s="265"/>
      <c r="BB819" s="265"/>
      <c r="BC819" s="265"/>
      <c r="BD819" s="265"/>
      <c r="BE819" s="265"/>
      <c r="BF819" s="265"/>
      <c r="BG819" s="265"/>
      <c r="BH819" s="265"/>
      <c r="BI819" s="265"/>
      <c r="BJ819" s="265"/>
      <c r="BK819" s="265"/>
      <c r="BL819" s="265"/>
      <c r="BM819" s="265"/>
      <c r="BN819" s="265"/>
      <c r="BO819" s="265"/>
      <c r="BP819" s="265"/>
      <c r="BQ819" s="265"/>
    </row>
    <row r="820" spans="1:69" ht="16.5">
      <c r="A820" s="18"/>
      <c r="B820" s="265"/>
      <c r="C820" s="265"/>
      <c r="D820" s="265"/>
      <c r="E820" s="266"/>
      <c r="F820" s="267"/>
      <c r="G820" s="267"/>
      <c r="H820" s="265"/>
      <c r="I820" s="265"/>
      <c r="J820" s="265"/>
      <c r="K820" s="265"/>
      <c r="L820" s="265"/>
      <c r="M820" s="267"/>
      <c r="N820" s="268"/>
      <c r="O820" s="268"/>
      <c r="P820" s="265"/>
      <c r="Q820" s="265"/>
      <c r="R820" s="269"/>
      <c r="S820" s="265"/>
      <c r="T820" s="269"/>
      <c r="U820" s="270"/>
      <c r="V820" s="265"/>
      <c r="W820" s="271"/>
      <c r="X820" s="272"/>
      <c r="Y820" s="265"/>
      <c r="Z820" s="265"/>
      <c r="AA820" s="265"/>
      <c r="AB820" s="265"/>
      <c r="AC820" s="269"/>
      <c r="AD820" s="265"/>
      <c r="AE820" s="265"/>
      <c r="AF820" s="265"/>
      <c r="AG820" s="265"/>
      <c r="AH820" s="265"/>
      <c r="AI820" s="265"/>
      <c r="AJ820" s="265"/>
      <c r="AK820" s="265"/>
      <c r="AL820" s="265"/>
      <c r="AM820" s="265"/>
      <c r="AN820" s="265"/>
      <c r="AO820" s="265"/>
      <c r="AP820" s="265"/>
      <c r="AQ820" s="265"/>
      <c r="AR820" s="265"/>
      <c r="AS820" s="265"/>
      <c r="AT820" s="265"/>
      <c r="AU820" s="265"/>
      <c r="AV820" s="265"/>
      <c r="AW820" s="265"/>
      <c r="AX820" s="265"/>
      <c r="AY820" s="265"/>
      <c r="AZ820" s="265"/>
      <c r="BA820" s="265"/>
      <c r="BB820" s="265"/>
      <c r="BC820" s="265"/>
      <c r="BD820" s="265"/>
      <c r="BE820" s="265"/>
      <c r="BF820" s="265"/>
      <c r="BG820" s="265"/>
      <c r="BH820" s="265"/>
      <c r="BI820" s="265"/>
      <c r="BJ820" s="265"/>
      <c r="BK820" s="265"/>
      <c r="BL820" s="265"/>
      <c r="BM820" s="265"/>
      <c r="BN820" s="265"/>
      <c r="BO820" s="265"/>
      <c r="BP820" s="265"/>
      <c r="BQ820" s="265"/>
    </row>
    <row r="821" spans="1:69" ht="16.5">
      <c r="A821" s="18"/>
      <c r="B821" s="265"/>
      <c r="C821" s="265"/>
      <c r="D821" s="265"/>
      <c r="E821" s="266"/>
      <c r="F821" s="267"/>
      <c r="G821" s="267"/>
      <c r="H821" s="265"/>
      <c r="I821" s="265"/>
      <c r="J821" s="265"/>
      <c r="K821" s="265"/>
      <c r="L821" s="265"/>
      <c r="M821" s="267"/>
      <c r="N821" s="268"/>
      <c r="O821" s="268"/>
      <c r="P821" s="265"/>
      <c r="Q821" s="265"/>
      <c r="R821" s="269"/>
      <c r="S821" s="265"/>
      <c r="T821" s="269"/>
      <c r="U821" s="270"/>
      <c r="V821" s="265"/>
      <c r="W821" s="271"/>
      <c r="X821" s="272"/>
      <c r="Y821" s="265"/>
      <c r="Z821" s="265"/>
      <c r="AA821" s="265"/>
      <c r="AB821" s="265"/>
      <c r="AC821" s="269"/>
      <c r="AD821" s="265"/>
      <c r="AE821" s="265"/>
      <c r="AF821" s="265"/>
      <c r="AG821" s="265"/>
      <c r="AH821" s="265"/>
      <c r="AI821" s="265"/>
      <c r="AJ821" s="265"/>
      <c r="AK821" s="265"/>
      <c r="AL821" s="265"/>
      <c r="AM821" s="265"/>
      <c r="AN821" s="265"/>
      <c r="AO821" s="265"/>
      <c r="AP821" s="265"/>
      <c r="AQ821" s="265"/>
      <c r="AR821" s="265"/>
      <c r="AS821" s="265"/>
      <c r="AT821" s="265"/>
      <c r="AU821" s="265"/>
      <c r="AV821" s="265"/>
      <c r="AW821" s="265"/>
      <c r="AX821" s="265"/>
      <c r="AY821" s="265"/>
      <c r="AZ821" s="265"/>
      <c r="BA821" s="265"/>
      <c r="BB821" s="265"/>
      <c r="BC821" s="265"/>
      <c r="BD821" s="265"/>
      <c r="BE821" s="265"/>
      <c r="BF821" s="265"/>
      <c r="BG821" s="265"/>
      <c r="BH821" s="265"/>
      <c r="BI821" s="265"/>
      <c r="BJ821" s="265"/>
      <c r="BK821" s="265"/>
      <c r="BL821" s="265"/>
      <c r="BM821" s="265"/>
      <c r="BN821" s="265"/>
      <c r="BO821" s="265"/>
      <c r="BP821" s="265"/>
      <c r="BQ821" s="265"/>
    </row>
    <row r="822" spans="1:69" ht="16.5">
      <c r="A822" s="18"/>
      <c r="B822" s="265"/>
      <c r="C822" s="265"/>
      <c r="D822" s="265"/>
      <c r="E822" s="266"/>
      <c r="F822" s="267"/>
      <c r="G822" s="267"/>
      <c r="H822" s="265"/>
      <c r="I822" s="265"/>
      <c r="J822" s="265"/>
      <c r="K822" s="265"/>
      <c r="L822" s="265"/>
      <c r="M822" s="267"/>
      <c r="N822" s="268"/>
      <c r="O822" s="268"/>
      <c r="P822" s="265"/>
      <c r="Q822" s="265"/>
      <c r="R822" s="269"/>
      <c r="S822" s="265"/>
      <c r="T822" s="269"/>
      <c r="U822" s="270"/>
      <c r="V822" s="265"/>
      <c r="W822" s="271"/>
      <c r="X822" s="272"/>
      <c r="Y822" s="265"/>
      <c r="Z822" s="265"/>
      <c r="AA822" s="265"/>
      <c r="AB822" s="265"/>
      <c r="AC822" s="269"/>
      <c r="AD822" s="265"/>
      <c r="AE822" s="265"/>
      <c r="AF822" s="265"/>
      <c r="AG822" s="265"/>
      <c r="AH822" s="265"/>
      <c r="AI822" s="265"/>
      <c r="AJ822" s="265"/>
      <c r="AK822" s="265"/>
      <c r="AL822" s="265"/>
      <c r="AM822" s="265"/>
      <c r="AN822" s="265"/>
      <c r="AO822" s="265"/>
      <c r="AP822" s="265"/>
      <c r="AQ822" s="265"/>
      <c r="AR822" s="265"/>
      <c r="AS822" s="265"/>
      <c r="AT822" s="265"/>
      <c r="AU822" s="265"/>
      <c r="AV822" s="265"/>
      <c r="AW822" s="265"/>
      <c r="AX822" s="265"/>
      <c r="AY822" s="265"/>
      <c r="AZ822" s="265"/>
      <c r="BA822" s="265"/>
      <c r="BB822" s="265"/>
      <c r="BC822" s="265"/>
      <c r="BD822" s="265"/>
      <c r="BE822" s="265"/>
      <c r="BF822" s="265"/>
      <c r="BG822" s="265"/>
      <c r="BH822" s="265"/>
      <c r="BI822" s="265"/>
      <c r="BJ822" s="265"/>
      <c r="BK822" s="265"/>
      <c r="BL822" s="265"/>
      <c r="BM822" s="265"/>
      <c r="BN822" s="265"/>
      <c r="BO822" s="265"/>
      <c r="BP822" s="265"/>
      <c r="BQ822" s="265"/>
    </row>
    <row r="823" spans="1:69" ht="16.5">
      <c r="A823" s="18"/>
      <c r="B823" s="265"/>
      <c r="C823" s="265"/>
      <c r="D823" s="265"/>
      <c r="E823" s="266"/>
      <c r="F823" s="267"/>
      <c r="G823" s="267"/>
      <c r="H823" s="265"/>
      <c r="I823" s="265"/>
      <c r="J823" s="265"/>
      <c r="K823" s="265"/>
      <c r="L823" s="265"/>
      <c r="M823" s="267"/>
      <c r="N823" s="268"/>
      <c r="O823" s="268"/>
      <c r="P823" s="265"/>
      <c r="Q823" s="265"/>
      <c r="R823" s="269"/>
      <c r="S823" s="265"/>
      <c r="T823" s="269"/>
      <c r="U823" s="270"/>
      <c r="V823" s="265"/>
      <c r="W823" s="271"/>
      <c r="X823" s="272"/>
      <c r="Y823" s="265"/>
      <c r="Z823" s="265"/>
      <c r="AA823" s="265"/>
      <c r="AB823" s="265"/>
      <c r="AC823" s="269"/>
      <c r="AD823" s="265"/>
      <c r="AE823" s="265"/>
      <c r="AF823" s="265"/>
      <c r="AG823" s="265"/>
      <c r="AH823" s="265"/>
      <c r="AI823" s="265"/>
      <c r="AJ823" s="265"/>
      <c r="AK823" s="265"/>
      <c r="AL823" s="265"/>
      <c r="AM823" s="265"/>
      <c r="AN823" s="265"/>
      <c r="AO823" s="265"/>
      <c r="AP823" s="265"/>
      <c r="AQ823" s="265"/>
      <c r="AR823" s="265"/>
      <c r="AS823" s="265"/>
      <c r="AT823" s="265"/>
      <c r="AU823" s="265"/>
      <c r="AV823" s="265"/>
      <c r="AW823" s="265"/>
      <c r="AX823" s="265"/>
      <c r="AY823" s="265"/>
      <c r="AZ823" s="265"/>
      <c r="BA823" s="265"/>
      <c r="BB823" s="265"/>
      <c r="BC823" s="265"/>
      <c r="BD823" s="265"/>
      <c r="BE823" s="265"/>
      <c r="BF823" s="265"/>
      <c r="BG823" s="265"/>
      <c r="BH823" s="265"/>
      <c r="BI823" s="265"/>
      <c r="BJ823" s="265"/>
      <c r="BK823" s="265"/>
      <c r="BL823" s="265"/>
      <c r="BM823" s="265"/>
      <c r="BN823" s="265"/>
      <c r="BO823" s="265"/>
      <c r="BP823" s="265"/>
      <c r="BQ823" s="265"/>
    </row>
    <row r="824" spans="1:69" ht="16.5">
      <c r="A824" s="18"/>
      <c r="B824" s="265"/>
      <c r="C824" s="265"/>
      <c r="D824" s="265"/>
      <c r="E824" s="266"/>
      <c r="F824" s="267"/>
      <c r="G824" s="267"/>
      <c r="H824" s="265"/>
      <c r="I824" s="265"/>
      <c r="J824" s="265"/>
      <c r="K824" s="265"/>
      <c r="L824" s="265"/>
      <c r="M824" s="267"/>
      <c r="N824" s="268"/>
      <c r="O824" s="268"/>
      <c r="P824" s="265"/>
      <c r="Q824" s="265"/>
      <c r="R824" s="269"/>
      <c r="S824" s="265"/>
      <c r="T824" s="269"/>
      <c r="U824" s="270"/>
      <c r="V824" s="265"/>
      <c r="W824" s="271"/>
      <c r="X824" s="272"/>
      <c r="Y824" s="265"/>
      <c r="Z824" s="265"/>
      <c r="AA824" s="265"/>
      <c r="AB824" s="265"/>
      <c r="AC824" s="269"/>
      <c r="AD824" s="265"/>
      <c r="AE824" s="265"/>
      <c r="AF824" s="265"/>
      <c r="AG824" s="265"/>
      <c r="AH824" s="265"/>
      <c r="AI824" s="265"/>
      <c r="AJ824" s="265"/>
      <c r="AK824" s="265"/>
      <c r="AL824" s="265"/>
      <c r="AM824" s="265"/>
      <c r="AN824" s="265"/>
      <c r="AO824" s="265"/>
      <c r="AP824" s="265"/>
      <c r="AQ824" s="265"/>
      <c r="AR824" s="265"/>
      <c r="AS824" s="265"/>
      <c r="AT824" s="265"/>
      <c r="AU824" s="265"/>
      <c r="AV824" s="265"/>
      <c r="AW824" s="265"/>
      <c r="AX824" s="265"/>
      <c r="AY824" s="265"/>
      <c r="AZ824" s="265"/>
      <c r="BA824" s="265"/>
      <c r="BB824" s="265"/>
      <c r="BC824" s="265"/>
      <c r="BD824" s="265"/>
      <c r="BE824" s="265"/>
      <c r="BF824" s="265"/>
      <c r="BG824" s="265"/>
      <c r="BH824" s="265"/>
      <c r="BI824" s="265"/>
      <c r="BJ824" s="265"/>
      <c r="BK824" s="265"/>
      <c r="BL824" s="265"/>
      <c r="BM824" s="265"/>
      <c r="BN824" s="265"/>
      <c r="BO824" s="265"/>
      <c r="BP824" s="265"/>
      <c r="BQ824" s="265"/>
    </row>
    <row r="825" spans="1:69" ht="16.5">
      <c r="A825" s="18"/>
      <c r="B825" s="265"/>
      <c r="C825" s="265"/>
      <c r="D825" s="265"/>
      <c r="E825" s="266"/>
      <c r="F825" s="267"/>
      <c r="G825" s="267"/>
      <c r="H825" s="265"/>
      <c r="I825" s="265"/>
      <c r="J825" s="265"/>
      <c r="K825" s="265"/>
      <c r="L825" s="265"/>
      <c r="M825" s="267"/>
      <c r="N825" s="268"/>
      <c r="O825" s="268"/>
      <c r="P825" s="265"/>
      <c r="Q825" s="265"/>
      <c r="R825" s="269"/>
      <c r="S825" s="265"/>
      <c r="T825" s="269"/>
      <c r="U825" s="270"/>
      <c r="V825" s="265"/>
      <c r="W825" s="271"/>
      <c r="X825" s="272"/>
      <c r="Y825" s="265"/>
      <c r="Z825" s="265"/>
      <c r="AA825" s="265"/>
      <c r="AB825" s="265"/>
      <c r="AC825" s="269"/>
      <c r="AD825" s="265"/>
      <c r="AE825" s="265"/>
      <c r="AF825" s="265"/>
      <c r="AG825" s="265"/>
      <c r="AH825" s="265"/>
      <c r="AI825" s="265"/>
      <c r="AJ825" s="265"/>
      <c r="AK825" s="265"/>
      <c r="AL825" s="265"/>
      <c r="AM825" s="265"/>
      <c r="AN825" s="265"/>
      <c r="AO825" s="265"/>
      <c r="AP825" s="265"/>
      <c r="AQ825" s="265"/>
      <c r="AR825" s="265"/>
      <c r="AS825" s="265"/>
      <c r="AT825" s="265"/>
      <c r="AU825" s="265"/>
      <c r="AV825" s="265"/>
      <c r="AW825" s="265"/>
      <c r="AX825" s="265"/>
      <c r="AY825" s="265"/>
      <c r="AZ825" s="265"/>
      <c r="BA825" s="265"/>
      <c r="BB825" s="265"/>
      <c r="BC825" s="265"/>
      <c r="BD825" s="265"/>
      <c r="BE825" s="265"/>
      <c r="BF825" s="265"/>
      <c r="BG825" s="265"/>
      <c r="BH825" s="265"/>
      <c r="BI825" s="265"/>
      <c r="BJ825" s="265"/>
      <c r="BK825" s="265"/>
      <c r="BL825" s="265"/>
      <c r="BM825" s="265"/>
      <c r="BN825" s="265"/>
      <c r="BO825" s="265"/>
      <c r="BP825" s="265"/>
      <c r="BQ825" s="265"/>
    </row>
    <row r="826" spans="1:69" ht="16.5">
      <c r="A826" s="18"/>
      <c r="B826" s="265"/>
      <c r="C826" s="265"/>
      <c r="D826" s="265"/>
      <c r="E826" s="266"/>
      <c r="F826" s="267"/>
      <c r="G826" s="267"/>
      <c r="H826" s="265"/>
      <c r="I826" s="265"/>
      <c r="J826" s="265"/>
      <c r="K826" s="265"/>
      <c r="L826" s="265"/>
      <c r="M826" s="267"/>
      <c r="N826" s="268"/>
      <c r="O826" s="268"/>
      <c r="P826" s="265"/>
      <c r="Q826" s="265"/>
      <c r="R826" s="269"/>
      <c r="S826" s="265"/>
      <c r="T826" s="269"/>
      <c r="U826" s="270"/>
      <c r="V826" s="265"/>
      <c r="W826" s="271"/>
      <c r="X826" s="272"/>
      <c r="Y826" s="265"/>
      <c r="Z826" s="265"/>
      <c r="AA826" s="265"/>
      <c r="AB826" s="265"/>
      <c r="AC826" s="269"/>
      <c r="AD826" s="265"/>
      <c r="AE826" s="265"/>
      <c r="AF826" s="265"/>
      <c r="AG826" s="265"/>
      <c r="AH826" s="265"/>
      <c r="AI826" s="265"/>
      <c r="AJ826" s="265"/>
      <c r="AK826" s="265"/>
      <c r="AL826" s="265"/>
      <c r="AM826" s="265"/>
      <c r="AN826" s="265"/>
      <c r="AO826" s="265"/>
      <c r="AP826" s="265"/>
      <c r="AQ826" s="265"/>
      <c r="AR826" s="265"/>
      <c r="AS826" s="265"/>
      <c r="AT826" s="265"/>
      <c r="AU826" s="265"/>
      <c r="AV826" s="265"/>
      <c r="AW826" s="265"/>
      <c r="AX826" s="265"/>
      <c r="AY826" s="265"/>
      <c r="AZ826" s="265"/>
      <c r="BA826" s="265"/>
      <c r="BB826" s="265"/>
      <c r="BC826" s="265"/>
      <c r="BD826" s="265"/>
      <c r="BE826" s="265"/>
      <c r="BF826" s="265"/>
      <c r="BG826" s="265"/>
      <c r="BH826" s="265"/>
      <c r="BI826" s="265"/>
      <c r="BJ826" s="265"/>
      <c r="BK826" s="265"/>
      <c r="BL826" s="265"/>
      <c r="BM826" s="265"/>
      <c r="BN826" s="265"/>
      <c r="BO826" s="265"/>
      <c r="BP826" s="265"/>
      <c r="BQ826" s="265"/>
    </row>
    <row r="827" spans="1:69" ht="16.5">
      <c r="A827" s="18"/>
      <c r="B827" s="265"/>
      <c r="C827" s="265"/>
      <c r="D827" s="265"/>
      <c r="E827" s="266"/>
      <c r="F827" s="267"/>
      <c r="G827" s="267"/>
      <c r="H827" s="265"/>
      <c r="I827" s="265"/>
      <c r="J827" s="265"/>
      <c r="K827" s="265"/>
      <c r="L827" s="265"/>
      <c r="M827" s="267"/>
      <c r="N827" s="268"/>
      <c r="O827" s="268"/>
      <c r="P827" s="265"/>
      <c r="Q827" s="265"/>
      <c r="R827" s="269"/>
      <c r="S827" s="265"/>
      <c r="T827" s="269"/>
      <c r="U827" s="270"/>
      <c r="V827" s="265"/>
      <c r="W827" s="271"/>
      <c r="X827" s="272"/>
      <c r="Y827" s="265"/>
      <c r="Z827" s="265"/>
      <c r="AA827" s="265"/>
      <c r="AB827" s="265"/>
      <c r="AC827" s="269"/>
      <c r="AD827" s="265"/>
      <c r="AE827" s="265"/>
      <c r="AF827" s="265"/>
      <c r="AG827" s="265"/>
      <c r="AH827" s="265"/>
      <c r="AI827" s="265"/>
      <c r="AJ827" s="265"/>
      <c r="AK827" s="265"/>
      <c r="AL827" s="265"/>
      <c r="AM827" s="265"/>
      <c r="AN827" s="265"/>
      <c r="AO827" s="265"/>
      <c r="AP827" s="265"/>
      <c r="AQ827" s="265"/>
      <c r="AR827" s="265"/>
      <c r="AS827" s="265"/>
      <c r="AT827" s="265"/>
      <c r="AU827" s="265"/>
      <c r="AV827" s="265"/>
      <c r="AW827" s="265"/>
      <c r="AX827" s="265"/>
      <c r="AY827" s="265"/>
      <c r="AZ827" s="265"/>
      <c r="BA827" s="265"/>
      <c r="BB827" s="265"/>
      <c r="BC827" s="265"/>
      <c r="BD827" s="265"/>
      <c r="BE827" s="265"/>
      <c r="BF827" s="265"/>
      <c r="BG827" s="265"/>
      <c r="BH827" s="265"/>
      <c r="BI827" s="265"/>
      <c r="BJ827" s="265"/>
      <c r="BK827" s="265"/>
      <c r="BL827" s="265"/>
      <c r="BM827" s="265"/>
      <c r="BN827" s="265"/>
      <c r="BO827" s="265"/>
      <c r="BP827" s="265"/>
      <c r="BQ827" s="265"/>
    </row>
    <row r="828" spans="1:69" ht="16.5">
      <c r="A828" s="18"/>
      <c r="B828" s="265"/>
      <c r="C828" s="265"/>
      <c r="D828" s="265"/>
      <c r="E828" s="266"/>
      <c r="F828" s="267"/>
      <c r="G828" s="267"/>
      <c r="H828" s="265"/>
      <c r="I828" s="265"/>
      <c r="J828" s="265"/>
      <c r="K828" s="265"/>
      <c r="L828" s="265"/>
      <c r="M828" s="267"/>
      <c r="N828" s="268"/>
      <c r="O828" s="268"/>
      <c r="P828" s="265"/>
      <c r="Q828" s="265"/>
      <c r="R828" s="269"/>
      <c r="S828" s="265"/>
      <c r="T828" s="269"/>
      <c r="U828" s="270"/>
      <c r="V828" s="265"/>
      <c r="W828" s="271"/>
      <c r="X828" s="272"/>
      <c r="Y828" s="265"/>
      <c r="Z828" s="265"/>
      <c r="AA828" s="265"/>
      <c r="AB828" s="265"/>
      <c r="AC828" s="269"/>
      <c r="AD828" s="265"/>
      <c r="AE828" s="265"/>
      <c r="AF828" s="265"/>
      <c r="AG828" s="265"/>
      <c r="AH828" s="265"/>
      <c r="AI828" s="265"/>
      <c r="AJ828" s="265"/>
      <c r="AK828" s="265"/>
      <c r="AL828" s="265"/>
      <c r="AM828" s="265"/>
      <c r="AN828" s="265"/>
      <c r="AO828" s="265"/>
      <c r="AP828" s="265"/>
      <c r="AQ828" s="265"/>
      <c r="AR828" s="265"/>
      <c r="AS828" s="265"/>
      <c r="AT828" s="265"/>
      <c r="AU828" s="265"/>
      <c r="AV828" s="265"/>
      <c r="AW828" s="265"/>
      <c r="AX828" s="265"/>
      <c r="AY828" s="265"/>
      <c r="AZ828" s="265"/>
      <c r="BA828" s="265"/>
      <c r="BB828" s="265"/>
      <c r="BC828" s="265"/>
      <c r="BD828" s="265"/>
      <c r="BE828" s="265"/>
      <c r="BF828" s="265"/>
      <c r="BG828" s="265"/>
      <c r="BH828" s="265"/>
      <c r="BI828" s="265"/>
      <c r="BJ828" s="265"/>
      <c r="BK828" s="265"/>
      <c r="BL828" s="265"/>
      <c r="BM828" s="265"/>
      <c r="BN828" s="265"/>
      <c r="BO828" s="265"/>
      <c r="BP828" s="265"/>
      <c r="BQ828" s="265"/>
    </row>
    <row r="829" spans="1:69" ht="16.5">
      <c r="A829" s="18"/>
      <c r="B829" s="265"/>
      <c r="C829" s="265"/>
      <c r="D829" s="265"/>
      <c r="E829" s="266"/>
      <c r="F829" s="267"/>
      <c r="G829" s="267"/>
      <c r="H829" s="265"/>
      <c r="I829" s="265"/>
      <c r="J829" s="265"/>
      <c r="K829" s="265"/>
      <c r="L829" s="265"/>
      <c r="M829" s="267"/>
      <c r="N829" s="268"/>
      <c r="O829" s="268"/>
      <c r="P829" s="265"/>
      <c r="Q829" s="265"/>
      <c r="R829" s="269"/>
      <c r="S829" s="265"/>
      <c r="T829" s="269"/>
      <c r="U829" s="270"/>
      <c r="V829" s="265"/>
      <c r="W829" s="271"/>
      <c r="X829" s="272"/>
      <c r="Y829" s="265"/>
      <c r="Z829" s="265"/>
      <c r="AA829" s="265"/>
      <c r="AB829" s="265"/>
      <c r="AC829" s="269"/>
      <c r="AD829" s="265"/>
      <c r="AE829" s="265"/>
      <c r="AF829" s="265"/>
      <c r="AG829" s="265"/>
      <c r="AH829" s="265"/>
      <c r="AI829" s="265"/>
      <c r="AJ829" s="265"/>
      <c r="AK829" s="265"/>
      <c r="AL829" s="265"/>
      <c r="AM829" s="265"/>
      <c r="AN829" s="265"/>
      <c r="AO829" s="265"/>
      <c r="AP829" s="265"/>
      <c r="AQ829" s="265"/>
      <c r="AR829" s="265"/>
      <c r="AS829" s="265"/>
      <c r="AT829" s="265"/>
      <c r="AU829" s="265"/>
      <c r="AV829" s="265"/>
      <c r="AW829" s="265"/>
      <c r="AX829" s="265"/>
      <c r="AY829" s="265"/>
      <c r="AZ829" s="265"/>
      <c r="BA829" s="265"/>
      <c r="BB829" s="265"/>
      <c r="BC829" s="265"/>
      <c r="BD829" s="265"/>
      <c r="BE829" s="265"/>
      <c r="BF829" s="265"/>
      <c r="BG829" s="265"/>
      <c r="BH829" s="265"/>
      <c r="BI829" s="265"/>
      <c r="BJ829" s="265"/>
      <c r="BK829" s="265"/>
      <c r="BL829" s="265"/>
      <c r="BM829" s="265"/>
      <c r="BN829" s="265"/>
      <c r="BO829" s="265"/>
      <c r="BP829" s="265"/>
      <c r="BQ829" s="265"/>
    </row>
    <row r="830" spans="1:69" ht="16.5">
      <c r="A830" s="18"/>
      <c r="B830" s="265"/>
      <c r="C830" s="265"/>
      <c r="D830" s="265"/>
      <c r="E830" s="266"/>
      <c r="F830" s="267"/>
      <c r="G830" s="267"/>
      <c r="H830" s="265"/>
      <c r="I830" s="265"/>
      <c r="J830" s="265"/>
      <c r="K830" s="265"/>
      <c r="L830" s="265"/>
      <c r="M830" s="267"/>
      <c r="N830" s="268"/>
      <c r="O830" s="268"/>
      <c r="P830" s="265"/>
      <c r="Q830" s="265"/>
      <c r="R830" s="269"/>
      <c r="S830" s="265"/>
      <c r="T830" s="269"/>
      <c r="U830" s="270"/>
      <c r="V830" s="265"/>
      <c r="W830" s="271"/>
      <c r="X830" s="272"/>
      <c r="Y830" s="265"/>
      <c r="Z830" s="265"/>
      <c r="AA830" s="265"/>
      <c r="AB830" s="265"/>
      <c r="AC830" s="269"/>
      <c r="AD830" s="265"/>
      <c r="AE830" s="265"/>
      <c r="AF830" s="265"/>
      <c r="AG830" s="265"/>
      <c r="AH830" s="265"/>
      <c r="AI830" s="265"/>
      <c r="AJ830" s="265"/>
      <c r="AK830" s="265"/>
      <c r="AL830" s="265"/>
      <c r="AM830" s="265"/>
      <c r="AN830" s="265"/>
      <c r="AO830" s="265"/>
      <c r="AP830" s="265"/>
      <c r="AQ830" s="265"/>
      <c r="AR830" s="265"/>
      <c r="AS830" s="265"/>
      <c r="AT830" s="265"/>
      <c r="AU830" s="265"/>
      <c r="AV830" s="265"/>
      <c r="AW830" s="265"/>
      <c r="AX830" s="265"/>
      <c r="AY830" s="265"/>
      <c r="AZ830" s="265"/>
      <c r="BA830" s="265"/>
      <c r="BB830" s="265"/>
      <c r="BC830" s="265"/>
      <c r="BD830" s="265"/>
      <c r="BE830" s="265"/>
      <c r="BF830" s="265"/>
      <c r="BG830" s="265"/>
      <c r="BH830" s="265"/>
      <c r="BI830" s="265"/>
      <c r="BJ830" s="265"/>
      <c r="BK830" s="265"/>
      <c r="BL830" s="265"/>
      <c r="BM830" s="265"/>
      <c r="BN830" s="265"/>
      <c r="BO830" s="265"/>
      <c r="BP830" s="265"/>
      <c r="BQ830" s="265"/>
    </row>
    <row r="831" spans="1:69" ht="16.5">
      <c r="A831" s="18"/>
      <c r="B831" s="265"/>
      <c r="C831" s="265"/>
      <c r="D831" s="265"/>
      <c r="E831" s="266"/>
      <c r="F831" s="267"/>
      <c r="G831" s="267"/>
      <c r="H831" s="265"/>
      <c r="I831" s="265"/>
      <c r="J831" s="265"/>
      <c r="K831" s="265"/>
      <c r="L831" s="265"/>
      <c r="M831" s="267"/>
      <c r="N831" s="268"/>
      <c r="O831" s="268"/>
      <c r="P831" s="265"/>
      <c r="Q831" s="265"/>
      <c r="R831" s="269"/>
      <c r="S831" s="265"/>
      <c r="T831" s="269"/>
      <c r="U831" s="270"/>
      <c r="V831" s="265"/>
      <c r="W831" s="271"/>
      <c r="X831" s="272"/>
      <c r="Y831" s="265"/>
      <c r="Z831" s="265"/>
      <c r="AA831" s="265"/>
      <c r="AB831" s="265"/>
      <c r="AC831" s="269"/>
      <c r="AD831" s="265"/>
      <c r="AE831" s="265"/>
      <c r="AF831" s="265"/>
      <c r="AG831" s="265"/>
      <c r="AH831" s="265"/>
      <c r="AI831" s="265"/>
      <c r="AJ831" s="265"/>
      <c r="AK831" s="265"/>
      <c r="AL831" s="265"/>
      <c r="AM831" s="265"/>
      <c r="AN831" s="265"/>
      <c r="AO831" s="265"/>
      <c r="AP831" s="265"/>
      <c r="AQ831" s="265"/>
      <c r="AR831" s="265"/>
      <c r="AS831" s="265"/>
      <c r="AT831" s="265"/>
      <c r="AU831" s="265"/>
      <c r="AV831" s="265"/>
      <c r="AW831" s="265"/>
      <c r="AX831" s="265"/>
      <c r="AY831" s="265"/>
      <c r="AZ831" s="265"/>
      <c r="BA831" s="265"/>
      <c r="BB831" s="265"/>
      <c r="BC831" s="265"/>
      <c r="BD831" s="265"/>
      <c r="BE831" s="265"/>
      <c r="BF831" s="265"/>
      <c r="BG831" s="265"/>
      <c r="BH831" s="265"/>
      <c r="BI831" s="265"/>
      <c r="BJ831" s="265"/>
      <c r="BK831" s="265"/>
      <c r="BL831" s="265"/>
      <c r="BM831" s="265"/>
      <c r="BN831" s="265"/>
      <c r="BO831" s="265"/>
      <c r="BP831" s="265"/>
      <c r="BQ831" s="265"/>
    </row>
    <row r="832" spans="1:69" ht="16.5">
      <c r="A832" s="18"/>
      <c r="B832" s="265"/>
      <c r="C832" s="265"/>
      <c r="D832" s="265"/>
      <c r="E832" s="266"/>
      <c r="F832" s="267"/>
      <c r="G832" s="267"/>
      <c r="H832" s="265"/>
      <c r="I832" s="265"/>
      <c r="J832" s="265"/>
      <c r="K832" s="265"/>
      <c r="L832" s="265"/>
      <c r="M832" s="267"/>
      <c r="N832" s="268"/>
      <c r="O832" s="268"/>
      <c r="P832" s="265"/>
      <c r="Q832" s="265"/>
      <c r="R832" s="269"/>
      <c r="S832" s="265"/>
      <c r="T832" s="269"/>
      <c r="U832" s="270"/>
      <c r="V832" s="265"/>
      <c r="W832" s="271"/>
      <c r="X832" s="272"/>
      <c r="Y832" s="265"/>
      <c r="Z832" s="265"/>
      <c r="AA832" s="265"/>
      <c r="AB832" s="265"/>
      <c r="AC832" s="269"/>
      <c r="AD832" s="265"/>
      <c r="AE832" s="265"/>
      <c r="AF832" s="265"/>
      <c r="AG832" s="265"/>
      <c r="AH832" s="265"/>
      <c r="AI832" s="265"/>
      <c r="AJ832" s="265"/>
      <c r="AK832" s="265"/>
      <c r="AL832" s="265"/>
      <c r="AM832" s="265"/>
      <c r="AN832" s="265"/>
      <c r="AO832" s="265"/>
      <c r="AP832" s="265"/>
      <c r="AQ832" s="265"/>
      <c r="AR832" s="265"/>
      <c r="AS832" s="265"/>
      <c r="AT832" s="265"/>
      <c r="AU832" s="265"/>
      <c r="AV832" s="265"/>
      <c r="AW832" s="265"/>
      <c r="AX832" s="265"/>
      <c r="AY832" s="265"/>
      <c r="AZ832" s="265"/>
      <c r="BA832" s="265"/>
      <c r="BB832" s="265"/>
      <c r="BC832" s="265"/>
      <c r="BD832" s="265"/>
      <c r="BE832" s="265"/>
      <c r="BF832" s="265"/>
      <c r="BG832" s="265"/>
      <c r="BH832" s="265"/>
      <c r="BI832" s="265"/>
      <c r="BJ832" s="265"/>
      <c r="BK832" s="265"/>
      <c r="BL832" s="265"/>
      <c r="BM832" s="265"/>
      <c r="BN832" s="265"/>
      <c r="BO832" s="265"/>
      <c r="BP832" s="265"/>
      <c r="BQ832" s="265"/>
    </row>
    <row r="833" spans="1:69" ht="16.5">
      <c r="A833" s="18"/>
      <c r="B833" s="265"/>
      <c r="C833" s="265"/>
      <c r="D833" s="265"/>
      <c r="E833" s="266"/>
      <c r="F833" s="267"/>
      <c r="G833" s="267"/>
      <c r="H833" s="265"/>
      <c r="I833" s="265"/>
      <c r="J833" s="265"/>
      <c r="K833" s="265"/>
      <c r="L833" s="265"/>
      <c r="M833" s="267"/>
      <c r="N833" s="268"/>
      <c r="O833" s="268"/>
      <c r="P833" s="265"/>
      <c r="Q833" s="265"/>
      <c r="R833" s="269"/>
      <c r="S833" s="265"/>
      <c r="T833" s="269"/>
      <c r="U833" s="270"/>
      <c r="V833" s="265"/>
      <c r="W833" s="271"/>
      <c r="X833" s="272"/>
      <c r="Y833" s="265"/>
      <c r="Z833" s="265"/>
      <c r="AA833" s="265"/>
      <c r="AB833" s="265"/>
      <c r="AC833" s="269"/>
      <c r="AD833" s="265"/>
      <c r="AE833" s="265"/>
      <c r="AF833" s="265"/>
      <c r="AG833" s="265"/>
      <c r="AH833" s="265"/>
      <c r="AI833" s="265"/>
      <c r="AJ833" s="265"/>
      <c r="AK833" s="265"/>
      <c r="AL833" s="265"/>
      <c r="AM833" s="265"/>
      <c r="AN833" s="265"/>
      <c r="AO833" s="265"/>
      <c r="AP833" s="265"/>
      <c r="AQ833" s="265"/>
      <c r="AR833" s="265"/>
      <c r="AS833" s="265"/>
      <c r="AT833" s="265"/>
      <c r="AU833" s="265"/>
      <c r="AV833" s="265"/>
      <c r="AW833" s="265"/>
      <c r="AX833" s="265"/>
      <c r="AY833" s="265"/>
      <c r="AZ833" s="265"/>
      <c r="BA833" s="265"/>
      <c r="BB833" s="265"/>
      <c r="BC833" s="265"/>
      <c r="BD833" s="265"/>
      <c r="BE833" s="265"/>
      <c r="BF833" s="265"/>
      <c r="BG833" s="265"/>
      <c r="BH833" s="265"/>
      <c r="BI833" s="265"/>
      <c r="BJ833" s="265"/>
      <c r="BK833" s="265"/>
      <c r="BL833" s="265"/>
      <c r="BM833" s="265"/>
      <c r="BN833" s="265"/>
      <c r="BO833" s="265"/>
      <c r="BP833" s="265"/>
      <c r="BQ833" s="265"/>
    </row>
    <row r="834" spans="1:69" ht="16.5">
      <c r="A834" s="18"/>
      <c r="B834" s="265"/>
      <c r="C834" s="265"/>
      <c r="D834" s="265"/>
      <c r="E834" s="266"/>
      <c r="F834" s="267"/>
      <c r="G834" s="267"/>
      <c r="H834" s="265"/>
      <c r="I834" s="265"/>
      <c r="J834" s="265"/>
      <c r="K834" s="265"/>
      <c r="L834" s="265"/>
      <c r="M834" s="267"/>
      <c r="N834" s="268"/>
      <c r="O834" s="268"/>
      <c r="P834" s="265"/>
      <c r="Q834" s="265"/>
      <c r="R834" s="269"/>
      <c r="S834" s="265"/>
      <c r="T834" s="269"/>
      <c r="U834" s="270"/>
      <c r="V834" s="265"/>
      <c r="W834" s="271"/>
      <c r="X834" s="272"/>
      <c r="Y834" s="265"/>
      <c r="Z834" s="265"/>
      <c r="AA834" s="265"/>
      <c r="AB834" s="265"/>
      <c r="AC834" s="269"/>
      <c r="AD834" s="265"/>
      <c r="AE834" s="265"/>
      <c r="AF834" s="265"/>
      <c r="AG834" s="265"/>
      <c r="AH834" s="265"/>
      <c r="AI834" s="265"/>
      <c r="AJ834" s="265"/>
      <c r="AK834" s="265"/>
      <c r="AL834" s="265"/>
      <c r="AM834" s="265"/>
      <c r="AN834" s="265"/>
      <c r="AO834" s="265"/>
      <c r="AP834" s="265"/>
      <c r="AQ834" s="265"/>
      <c r="AR834" s="265"/>
      <c r="AS834" s="265"/>
      <c r="AT834" s="265"/>
      <c r="AU834" s="265"/>
      <c r="AV834" s="265"/>
      <c r="AW834" s="265"/>
      <c r="AX834" s="265"/>
      <c r="AY834" s="265"/>
      <c r="AZ834" s="265"/>
      <c r="BA834" s="265"/>
      <c r="BB834" s="265"/>
      <c r="BC834" s="265"/>
      <c r="BD834" s="265"/>
      <c r="BE834" s="265"/>
      <c r="BF834" s="265"/>
      <c r="BG834" s="265"/>
      <c r="BH834" s="265"/>
      <c r="BI834" s="265"/>
      <c r="BJ834" s="265"/>
      <c r="BK834" s="265"/>
      <c r="BL834" s="265"/>
      <c r="BM834" s="265"/>
      <c r="BN834" s="265"/>
      <c r="BO834" s="265"/>
      <c r="BP834" s="265"/>
      <c r="BQ834" s="265"/>
    </row>
    <row r="835" spans="1:69" ht="16.5">
      <c r="A835" s="18"/>
      <c r="B835" s="265"/>
      <c r="C835" s="265"/>
      <c r="D835" s="265"/>
      <c r="E835" s="266"/>
      <c r="F835" s="267"/>
      <c r="G835" s="267"/>
      <c r="H835" s="265"/>
      <c r="I835" s="265"/>
      <c r="J835" s="265"/>
      <c r="K835" s="265"/>
      <c r="L835" s="265"/>
      <c r="M835" s="267"/>
      <c r="N835" s="268"/>
      <c r="O835" s="268"/>
      <c r="P835" s="265"/>
      <c r="Q835" s="265"/>
      <c r="R835" s="269"/>
      <c r="S835" s="265"/>
      <c r="T835" s="269"/>
      <c r="U835" s="270"/>
      <c r="V835" s="265"/>
      <c r="W835" s="271"/>
      <c r="X835" s="272"/>
      <c r="Y835" s="265"/>
      <c r="Z835" s="265"/>
      <c r="AA835" s="265"/>
      <c r="AB835" s="265"/>
      <c r="AC835" s="269"/>
      <c r="AD835" s="265"/>
      <c r="AE835" s="265"/>
      <c r="AF835" s="265"/>
      <c r="AG835" s="265"/>
      <c r="AH835" s="265"/>
      <c r="AI835" s="265"/>
      <c r="AJ835" s="265"/>
      <c r="AK835" s="265"/>
      <c r="AL835" s="265"/>
      <c r="AM835" s="265"/>
      <c r="AN835" s="265"/>
      <c r="AO835" s="265"/>
      <c r="AP835" s="265"/>
      <c r="AQ835" s="265"/>
      <c r="AR835" s="265"/>
      <c r="AS835" s="265"/>
      <c r="AT835" s="265"/>
      <c r="AU835" s="265"/>
      <c r="AV835" s="265"/>
      <c r="AW835" s="265"/>
      <c r="AX835" s="265"/>
      <c r="AY835" s="265"/>
      <c r="AZ835" s="265"/>
      <c r="BA835" s="265"/>
      <c r="BB835" s="265"/>
      <c r="BC835" s="265"/>
      <c r="BD835" s="265"/>
      <c r="BE835" s="265"/>
      <c r="BF835" s="265"/>
      <c r="BG835" s="265"/>
      <c r="BH835" s="265"/>
      <c r="BI835" s="265"/>
      <c r="BJ835" s="265"/>
      <c r="BK835" s="265"/>
      <c r="BL835" s="265"/>
      <c r="BM835" s="265"/>
      <c r="BN835" s="265"/>
      <c r="BO835" s="265"/>
      <c r="BP835" s="265"/>
      <c r="BQ835" s="265"/>
    </row>
    <row r="836" spans="1:69" ht="16.5">
      <c r="A836" s="18"/>
      <c r="B836" s="265"/>
      <c r="C836" s="265"/>
      <c r="D836" s="265"/>
      <c r="E836" s="266"/>
      <c r="F836" s="267"/>
      <c r="G836" s="267"/>
      <c r="H836" s="265"/>
      <c r="I836" s="265"/>
      <c r="J836" s="265"/>
      <c r="K836" s="265"/>
      <c r="L836" s="265"/>
      <c r="M836" s="267"/>
      <c r="N836" s="268"/>
      <c r="O836" s="268"/>
      <c r="P836" s="265"/>
      <c r="Q836" s="265"/>
      <c r="R836" s="269"/>
      <c r="S836" s="265"/>
      <c r="T836" s="269"/>
      <c r="U836" s="270"/>
      <c r="V836" s="265"/>
      <c r="W836" s="271"/>
      <c r="X836" s="272"/>
      <c r="Y836" s="265"/>
      <c r="Z836" s="265"/>
      <c r="AA836" s="265"/>
      <c r="AB836" s="265"/>
      <c r="AC836" s="269"/>
      <c r="AD836" s="265"/>
      <c r="AE836" s="265"/>
      <c r="AF836" s="265"/>
      <c r="AG836" s="265"/>
      <c r="AH836" s="265"/>
      <c r="AI836" s="265"/>
      <c r="AJ836" s="265"/>
      <c r="AK836" s="265"/>
      <c r="AL836" s="265"/>
      <c r="AM836" s="265"/>
      <c r="AN836" s="265"/>
      <c r="AO836" s="265"/>
      <c r="AP836" s="265"/>
      <c r="AQ836" s="265"/>
      <c r="AR836" s="265"/>
      <c r="AS836" s="265"/>
      <c r="AT836" s="265"/>
      <c r="AU836" s="265"/>
      <c r="AV836" s="265"/>
      <c r="AW836" s="265"/>
      <c r="AX836" s="265"/>
      <c r="AY836" s="265"/>
      <c r="AZ836" s="265"/>
      <c r="BA836" s="265"/>
      <c r="BB836" s="265"/>
      <c r="BC836" s="265"/>
      <c r="BD836" s="265"/>
      <c r="BE836" s="265"/>
      <c r="BF836" s="265"/>
      <c r="BG836" s="265"/>
      <c r="BH836" s="265"/>
      <c r="BI836" s="265"/>
      <c r="BJ836" s="265"/>
      <c r="BK836" s="265"/>
      <c r="BL836" s="265"/>
      <c r="BM836" s="265"/>
      <c r="BN836" s="265"/>
      <c r="BO836" s="265"/>
      <c r="BP836" s="265"/>
      <c r="BQ836" s="265"/>
    </row>
    <row r="837" spans="1:69" ht="16.5">
      <c r="A837" s="18"/>
      <c r="B837" s="265"/>
      <c r="C837" s="265"/>
      <c r="D837" s="265"/>
      <c r="E837" s="266"/>
      <c r="F837" s="267"/>
      <c r="G837" s="267"/>
      <c r="H837" s="265"/>
      <c r="I837" s="265"/>
      <c r="J837" s="265"/>
      <c r="K837" s="265"/>
      <c r="L837" s="265"/>
      <c r="M837" s="267"/>
      <c r="N837" s="268"/>
      <c r="O837" s="268"/>
      <c r="P837" s="265"/>
      <c r="Q837" s="265"/>
      <c r="R837" s="269"/>
      <c r="S837" s="265"/>
      <c r="T837" s="269"/>
      <c r="U837" s="270"/>
      <c r="V837" s="265"/>
      <c r="W837" s="271"/>
      <c r="X837" s="272"/>
      <c r="Y837" s="265"/>
      <c r="Z837" s="265"/>
      <c r="AA837" s="265"/>
      <c r="AB837" s="265"/>
      <c r="AC837" s="269"/>
      <c r="AD837" s="265"/>
      <c r="AE837" s="265"/>
      <c r="AF837" s="265"/>
      <c r="AG837" s="265"/>
      <c r="AH837" s="265"/>
      <c r="AI837" s="265"/>
      <c r="AJ837" s="265"/>
      <c r="AK837" s="265"/>
      <c r="AL837" s="265"/>
      <c r="AM837" s="265"/>
      <c r="AN837" s="265"/>
      <c r="AO837" s="265"/>
      <c r="AP837" s="265"/>
      <c r="AQ837" s="265"/>
      <c r="AR837" s="265"/>
      <c r="AS837" s="265"/>
      <c r="AT837" s="265"/>
      <c r="AU837" s="265"/>
      <c r="AV837" s="265"/>
      <c r="AW837" s="265"/>
      <c r="AX837" s="265"/>
      <c r="AY837" s="265"/>
      <c r="AZ837" s="265"/>
      <c r="BA837" s="265"/>
      <c r="BB837" s="265"/>
      <c r="BC837" s="265"/>
      <c r="BD837" s="265"/>
      <c r="BE837" s="265"/>
      <c r="BF837" s="265"/>
      <c r="BG837" s="265"/>
      <c r="BH837" s="265"/>
      <c r="BI837" s="265"/>
      <c r="BJ837" s="265"/>
      <c r="BK837" s="265"/>
      <c r="BL837" s="265"/>
      <c r="BM837" s="265"/>
      <c r="BN837" s="265"/>
      <c r="BO837" s="265"/>
      <c r="BP837" s="265"/>
      <c r="BQ837" s="265"/>
    </row>
    <row r="838" spans="1:69" ht="16.5">
      <c r="A838" s="18"/>
      <c r="B838" s="265"/>
      <c r="C838" s="265"/>
      <c r="D838" s="265"/>
      <c r="E838" s="266"/>
      <c r="F838" s="267"/>
      <c r="G838" s="267"/>
      <c r="H838" s="265"/>
      <c r="I838" s="265"/>
      <c r="J838" s="265"/>
      <c r="K838" s="265"/>
      <c r="L838" s="265"/>
      <c r="M838" s="267"/>
      <c r="N838" s="268"/>
      <c r="O838" s="268"/>
      <c r="P838" s="265"/>
      <c r="Q838" s="265"/>
      <c r="R838" s="269"/>
      <c r="S838" s="265"/>
      <c r="T838" s="269"/>
      <c r="U838" s="270"/>
      <c r="V838" s="265"/>
      <c r="W838" s="271"/>
      <c r="X838" s="272"/>
      <c r="Y838" s="265"/>
      <c r="Z838" s="265"/>
      <c r="AA838" s="265"/>
      <c r="AB838" s="265"/>
      <c r="AC838" s="269"/>
      <c r="AD838" s="265"/>
      <c r="AE838" s="265"/>
      <c r="AF838" s="265"/>
      <c r="AG838" s="265"/>
      <c r="AH838" s="265"/>
      <c r="AI838" s="265"/>
      <c r="AJ838" s="265"/>
      <c r="AK838" s="265"/>
      <c r="AL838" s="265"/>
      <c r="AM838" s="265"/>
      <c r="AN838" s="265"/>
      <c r="AO838" s="265"/>
      <c r="AP838" s="265"/>
      <c r="AQ838" s="265"/>
      <c r="AR838" s="265"/>
      <c r="AS838" s="265"/>
      <c r="AT838" s="265"/>
      <c r="AU838" s="265"/>
      <c r="AV838" s="265"/>
      <c r="AW838" s="265"/>
      <c r="AX838" s="265"/>
      <c r="AY838" s="265"/>
      <c r="AZ838" s="265"/>
      <c r="BA838" s="265"/>
      <c r="BB838" s="265"/>
      <c r="BC838" s="265"/>
      <c r="BD838" s="265"/>
      <c r="BE838" s="265"/>
      <c r="BF838" s="265"/>
      <c r="BG838" s="265"/>
      <c r="BH838" s="265"/>
      <c r="BI838" s="265"/>
      <c r="BJ838" s="265"/>
      <c r="BK838" s="265"/>
      <c r="BL838" s="265"/>
      <c r="BM838" s="265"/>
      <c r="BN838" s="265"/>
      <c r="BO838" s="265"/>
      <c r="BP838" s="265"/>
      <c r="BQ838" s="265"/>
    </row>
    <row r="839" spans="1:69" ht="16.5">
      <c r="A839" s="18"/>
      <c r="B839" s="265"/>
      <c r="C839" s="265"/>
      <c r="D839" s="265"/>
      <c r="E839" s="266"/>
      <c r="F839" s="267"/>
      <c r="G839" s="267"/>
      <c r="H839" s="265"/>
      <c r="I839" s="265"/>
      <c r="J839" s="265"/>
      <c r="K839" s="265"/>
      <c r="L839" s="265"/>
      <c r="M839" s="267"/>
      <c r="N839" s="268"/>
      <c r="O839" s="268"/>
      <c r="P839" s="265"/>
      <c r="Q839" s="265"/>
      <c r="R839" s="269"/>
      <c r="S839" s="265"/>
      <c r="T839" s="269"/>
      <c r="U839" s="270"/>
      <c r="V839" s="265"/>
      <c r="W839" s="271"/>
      <c r="X839" s="272"/>
      <c r="Y839" s="265"/>
      <c r="Z839" s="265"/>
      <c r="AA839" s="265"/>
      <c r="AB839" s="265"/>
      <c r="AC839" s="269"/>
      <c r="AD839" s="265"/>
      <c r="AE839" s="265"/>
      <c r="AF839" s="265"/>
      <c r="AG839" s="265"/>
      <c r="AH839" s="265"/>
      <c r="AI839" s="265"/>
      <c r="AJ839" s="265"/>
      <c r="AK839" s="265"/>
      <c r="AL839" s="265"/>
      <c r="AM839" s="265"/>
      <c r="AN839" s="265"/>
      <c r="AO839" s="265"/>
      <c r="AP839" s="265"/>
      <c r="AQ839" s="265"/>
      <c r="AR839" s="265"/>
      <c r="AS839" s="265"/>
      <c r="AT839" s="265"/>
      <c r="AU839" s="265"/>
      <c r="AV839" s="265"/>
      <c r="AW839" s="265"/>
      <c r="AX839" s="265"/>
      <c r="AY839" s="265"/>
      <c r="AZ839" s="265"/>
      <c r="BA839" s="265"/>
      <c r="BB839" s="265"/>
      <c r="BC839" s="265"/>
      <c r="BD839" s="265"/>
      <c r="BE839" s="265"/>
      <c r="BF839" s="265"/>
      <c r="BG839" s="265"/>
      <c r="BH839" s="265"/>
      <c r="BI839" s="265"/>
      <c r="BJ839" s="265"/>
      <c r="BK839" s="265"/>
      <c r="BL839" s="265"/>
      <c r="BM839" s="265"/>
      <c r="BN839" s="265"/>
      <c r="BO839" s="265"/>
      <c r="BP839" s="265"/>
      <c r="BQ839" s="265"/>
    </row>
    <row r="840" spans="1:69" ht="16.5">
      <c r="A840" s="18"/>
      <c r="B840" s="265"/>
      <c r="C840" s="265"/>
      <c r="D840" s="265"/>
      <c r="E840" s="266"/>
      <c r="F840" s="267"/>
      <c r="G840" s="267"/>
      <c r="H840" s="265"/>
      <c r="I840" s="265"/>
      <c r="J840" s="265"/>
      <c r="K840" s="265"/>
      <c r="L840" s="265"/>
      <c r="M840" s="267"/>
      <c r="N840" s="268"/>
      <c r="O840" s="268"/>
      <c r="P840" s="265"/>
      <c r="Q840" s="265"/>
      <c r="R840" s="269"/>
      <c r="S840" s="265"/>
      <c r="T840" s="269"/>
      <c r="U840" s="270"/>
      <c r="V840" s="265"/>
      <c r="W840" s="271"/>
      <c r="X840" s="272"/>
      <c r="Y840" s="265"/>
      <c r="Z840" s="265"/>
      <c r="AA840" s="265"/>
      <c r="AB840" s="265"/>
      <c r="AC840" s="269"/>
      <c r="AD840" s="265"/>
      <c r="AE840" s="265"/>
      <c r="AF840" s="265"/>
      <c r="AG840" s="265"/>
      <c r="AH840" s="265"/>
      <c r="AI840" s="265"/>
      <c r="AJ840" s="265"/>
      <c r="AK840" s="265"/>
      <c r="AL840" s="265"/>
      <c r="AM840" s="265"/>
      <c r="AN840" s="265"/>
      <c r="AO840" s="265"/>
      <c r="AP840" s="265"/>
      <c r="AQ840" s="265"/>
      <c r="AR840" s="265"/>
      <c r="AS840" s="265"/>
      <c r="AT840" s="265"/>
      <c r="AU840" s="265"/>
      <c r="AV840" s="265"/>
      <c r="AW840" s="265"/>
      <c r="AX840" s="265"/>
      <c r="AY840" s="265"/>
      <c r="AZ840" s="265"/>
      <c r="BA840" s="265"/>
      <c r="BB840" s="265"/>
      <c r="BC840" s="265"/>
      <c r="BD840" s="265"/>
      <c r="BE840" s="265"/>
      <c r="BF840" s="265"/>
      <c r="BG840" s="265"/>
      <c r="BH840" s="265"/>
      <c r="BI840" s="265"/>
      <c r="BJ840" s="265"/>
      <c r="BK840" s="265"/>
      <c r="BL840" s="265"/>
      <c r="BM840" s="265"/>
      <c r="BN840" s="265"/>
      <c r="BO840" s="265"/>
      <c r="BP840" s="265"/>
      <c r="BQ840" s="265"/>
    </row>
    <row r="841" spans="1:69" ht="16.5">
      <c r="A841" s="18"/>
      <c r="B841" s="265"/>
      <c r="C841" s="265"/>
      <c r="D841" s="265"/>
      <c r="E841" s="266"/>
      <c r="F841" s="267"/>
      <c r="G841" s="267"/>
      <c r="H841" s="265"/>
      <c r="I841" s="265"/>
      <c r="J841" s="265"/>
      <c r="K841" s="265"/>
      <c r="L841" s="265"/>
      <c r="M841" s="267"/>
      <c r="N841" s="268"/>
      <c r="O841" s="268"/>
      <c r="P841" s="265"/>
      <c r="Q841" s="265"/>
      <c r="R841" s="269"/>
      <c r="S841" s="265"/>
      <c r="T841" s="269"/>
      <c r="U841" s="270"/>
      <c r="V841" s="265"/>
      <c r="W841" s="271"/>
      <c r="X841" s="272"/>
      <c r="Y841" s="265"/>
      <c r="Z841" s="265"/>
      <c r="AA841" s="265"/>
      <c r="AB841" s="265"/>
      <c r="AC841" s="269"/>
      <c r="AD841" s="265"/>
      <c r="AE841" s="265"/>
      <c r="AF841" s="265"/>
      <c r="AG841" s="265"/>
      <c r="AH841" s="265"/>
      <c r="AI841" s="265"/>
      <c r="AJ841" s="265"/>
      <c r="AK841" s="265"/>
      <c r="AL841" s="265"/>
      <c r="AM841" s="265"/>
      <c r="AN841" s="265"/>
      <c r="AO841" s="265"/>
      <c r="AP841" s="265"/>
      <c r="AQ841" s="265"/>
      <c r="AR841" s="265"/>
      <c r="AS841" s="265"/>
      <c r="AT841" s="265"/>
      <c r="AU841" s="265"/>
      <c r="AV841" s="265"/>
      <c r="AW841" s="265"/>
      <c r="AX841" s="265"/>
      <c r="AY841" s="265"/>
      <c r="AZ841" s="265"/>
      <c r="BA841" s="265"/>
      <c r="BB841" s="265"/>
      <c r="BC841" s="265"/>
      <c r="BD841" s="265"/>
      <c r="BE841" s="265"/>
      <c r="BF841" s="265"/>
      <c r="BG841" s="265"/>
      <c r="BH841" s="265"/>
      <c r="BI841" s="265"/>
      <c r="BJ841" s="265"/>
      <c r="BK841" s="265"/>
      <c r="BL841" s="265"/>
      <c r="BM841" s="265"/>
      <c r="BN841" s="265"/>
      <c r="BO841" s="265"/>
      <c r="BP841" s="265"/>
      <c r="BQ841" s="265"/>
    </row>
    <row r="842" spans="1:69" ht="16.5">
      <c r="A842" s="18"/>
      <c r="B842" s="265"/>
      <c r="C842" s="265"/>
      <c r="D842" s="265"/>
      <c r="E842" s="266"/>
      <c r="F842" s="267"/>
      <c r="G842" s="267"/>
      <c r="H842" s="265"/>
      <c r="I842" s="265"/>
      <c r="J842" s="265"/>
      <c r="K842" s="265"/>
      <c r="L842" s="265"/>
      <c r="M842" s="267"/>
      <c r="N842" s="268"/>
      <c r="O842" s="268"/>
      <c r="P842" s="265"/>
      <c r="Q842" s="265"/>
      <c r="R842" s="269"/>
      <c r="S842" s="265"/>
      <c r="T842" s="269"/>
      <c r="U842" s="270"/>
      <c r="V842" s="265"/>
      <c r="W842" s="271"/>
      <c r="X842" s="272"/>
      <c r="Y842" s="265"/>
      <c r="Z842" s="265"/>
      <c r="AA842" s="265"/>
      <c r="AB842" s="265"/>
      <c r="AC842" s="269"/>
      <c r="AD842" s="265"/>
      <c r="AE842" s="265"/>
      <c r="AF842" s="265"/>
      <c r="AG842" s="265"/>
      <c r="AH842" s="265"/>
      <c r="AI842" s="265"/>
      <c r="AJ842" s="265"/>
      <c r="AK842" s="265"/>
      <c r="AL842" s="265"/>
      <c r="AM842" s="265"/>
      <c r="AN842" s="265"/>
      <c r="AO842" s="265"/>
      <c r="AP842" s="265"/>
      <c r="AQ842" s="265"/>
      <c r="AR842" s="265"/>
      <c r="AS842" s="265"/>
      <c r="AT842" s="265"/>
      <c r="AU842" s="265"/>
      <c r="AV842" s="265"/>
      <c r="AW842" s="265"/>
      <c r="AX842" s="265"/>
      <c r="AY842" s="265"/>
      <c r="AZ842" s="265"/>
      <c r="BA842" s="265"/>
      <c r="BB842" s="265"/>
      <c r="BC842" s="265"/>
      <c r="BD842" s="265"/>
      <c r="BE842" s="265"/>
      <c r="BF842" s="265"/>
      <c r="BG842" s="265"/>
      <c r="BH842" s="265"/>
      <c r="BI842" s="265"/>
      <c r="BJ842" s="265"/>
      <c r="BK842" s="265"/>
      <c r="BL842" s="265"/>
      <c r="BM842" s="265"/>
      <c r="BN842" s="265"/>
      <c r="BO842" s="265"/>
      <c r="BP842" s="265"/>
      <c r="BQ842" s="265"/>
    </row>
    <row r="843" spans="1:69" ht="16.5">
      <c r="A843" s="18"/>
      <c r="B843" s="265"/>
      <c r="C843" s="265"/>
      <c r="D843" s="265"/>
      <c r="E843" s="266"/>
      <c r="F843" s="267"/>
      <c r="G843" s="267"/>
      <c r="H843" s="265"/>
      <c r="I843" s="265"/>
      <c r="J843" s="265"/>
      <c r="K843" s="265"/>
      <c r="L843" s="265"/>
      <c r="M843" s="267"/>
      <c r="N843" s="268"/>
      <c r="O843" s="268"/>
      <c r="P843" s="265"/>
      <c r="Q843" s="265"/>
      <c r="R843" s="269"/>
      <c r="S843" s="265"/>
      <c r="T843" s="269"/>
      <c r="U843" s="270"/>
      <c r="V843" s="265"/>
      <c r="W843" s="271"/>
      <c r="X843" s="272"/>
      <c r="Y843" s="265"/>
      <c r="Z843" s="265"/>
      <c r="AA843" s="265"/>
      <c r="AB843" s="265"/>
      <c r="AC843" s="269"/>
      <c r="AD843" s="265"/>
      <c r="AE843" s="265"/>
      <c r="AF843" s="265"/>
      <c r="AG843" s="265"/>
      <c r="AH843" s="265"/>
      <c r="AI843" s="265"/>
      <c r="AJ843" s="265"/>
      <c r="AK843" s="265"/>
      <c r="AL843" s="265"/>
      <c r="AM843" s="265"/>
      <c r="AN843" s="265"/>
      <c r="AO843" s="265"/>
      <c r="AP843" s="265"/>
      <c r="AQ843" s="265"/>
      <c r="AR843" s="265"/>
      <c r="AS843" s="265"/>
      <c r="AT843" s="265"/>
      <c r="AU843" s="265"/>
      <c r="AV843" s="265"/>
      <c r="AW843" s="265"/>
      <c r="AX843" s="265"/>
      <c r="AY843" s="265"/>
      <c r="AZ843" s="265"/>
      <c r="BA843" s="265"/>
      <c r="BB843" s="265"/>
      <c r="BC843" s="265"/>
      <c r="BD843" s="265"/>
      <c r="BE843" s="265"/>
      <c r="BF843" s="265"/>
      <c r="BG843" s="265"/>
      <c r="BH843" s="265"/>
      <c r="BI843" s="265"/>
      <c r="BJ843" s="265"/>
      <c r="BK843" s="265"/>
      <c r="BL843" s="265"/>
      <c r="BM843" s="265"/>
      <c r="BN843" s="265"/>
      <c r="BO843" s="265"/>
      <c r="BP843" s="265"/>
      <c r="BQ843" s="265"/>
    </row>
    <row r="844" spans="1:69" ht="16.5">
      <c r="A844" s="18"/>
      <c r="B844" s="265"/>
      <c r="C844" s="265"/>
      <c r="D844" s="265"/>
      <c r="E844" s="266"/>
      <c r="F844" s="267"/>
      <c r="G844" s="267"/>
      <c r="H844" s="265"/>
      <c r="I844" s="265"/>
      <c r="J844" s="265"/>
      <c r="K844" s="265"/>
      <c r="L844" s="265"/>
      <c r="M844" s="267"/>
      <c r="N844" s="268"/>
      <c r="O844" s="268"/>
      <c r="P844" s="265"/>
      <c r="Q844" s="265"/>
      <c r="R844" s="269"/>
      <c r="S844" s="265"/>
      <c r="T844" s="269"/>
      <c r="U844" s="270"/>
      <c r="V844" s="265"/>
      <c r="W844" s="271"/>
      <c r="X844" s="272"/>
      <c r="Y844" s="265"/>
      <c r="Z844" s="265"/>
      <c r="AA844" s="265"/>
      <c r="AB844" s="265"/>
      <c r="AC844" s="269"/>
      <c r="AD844" s="265"/>
      <c r="AE844" s="265"/>
      <c r="AF844" s="265"/>
      <c r="AG844" s="265"/>
      <c r="AH844" s="265"/>
      <c r="AI844" s="265"/>
      <c r="AJ844" s="265"/>
      <c r="AK844" s="265"/>
      <c r="AL844" s="265"/>
      <c r="AM844" s="265"/>
      <c r="AN844" s="265"/>
      <c r="AO844" s="265"/>
      <c r="AP844" s="265"/>
      <c r="AQ844" s="265"/>
      <c r="AR844" s="265"/>
      <c r="AS844" s="265"/>
      <c r="AT844" s="265"/>
      <c r="AU844" s="265"/>
      <c r="AV844" s="265"/>
      <c r="AW844" s="265"/>
      <c r="AX844" s="265"/>
      <c r="AY844" s="265"/>
      <c r="AZ844" s="265"/>
      <c r="BA844" s="265"/>
      <c r="BB844" s="265"/>
      <c r="BC844" s="265"/>
      <c r="BD844" s="265"/>
      <c r="BE844" s="265"/>
      <c r="BF844" s="265"/>
      <c r="BG844" s="265"/>
      <c r="BH844" s="265"/>
      <c r="BI844" s="265"/>
      <c r="BJ844" s="265"/>
      <c r="BK844" s="265"/>
      <c r="BL844" s="265"/>
      <c r="BM844" s="265"/>
      <c r="BN844" s="265"/>
      <c r="BO844" s="265"/>
      <c r="BP844" s="265"/>
      <c r="BQ844" s="265"/>
    </row>
    <row r="845" spans="1:69" ht="16.5">
      <c r="A845" s="18"/>
      <c r="B845" s="265"/>
      <c r="C845" s="265"/>
      <c r="D845" s="265"/>
      <c r="E845" s="266"/>
      <c r="F845" s="267"/>
      <c r="G845" s="267"/>
      <c r="H845" s="265"/>
      <c r="I845" s="265"/>
      <c r="J845" s="265"/>
      <c r="K845" s="265"/>
      <c r="L845" s="265"/>
      <c r="M845" s="267"/>
      <c r="N845" s="268"/>
      <c r="O845" s="268"/>
      <c r="P845" s="265"/>
      <c r="Q845" s="265"/>
      <c r="R845" s="269"/>
      <c r="S845" s="265"/>
      <c r="T845" s="269"/>
      <c r="U845" s="270"/>
      <c r="V845" s="265"/>
      <c r="W845" s="271"/>
      <c r="X845" s="272"/>
      <c r="Y845" s="265"/>
      <c r="Z845" s="265"/>
      <c r="AA845" s="265"/>
      <c r="AB845" s="265"/>
      <c r="AC845" s="269"/>
      <c r="AD845" s="265"/>
      <c r="AE845" s="265"/>
      <c r="AF845" s="265"/>
      <c r="AG845" s="265"/>
      <c r="AH845" s="265"/>
      <c r="AI845" s="265"/>
      <c r="AJ845" s="265"/>
      <c r="AK845" s="265"/>
      <c r="AL845" s="265"/>
      <c r="AM845" s="265"/>
      <c r="AN845" s="265"/>
      <c r="AO845" s="265"/>
      <c r="AP845" s="265"/>
      <c r="AQ845" s="265"/>
      <c r="AR845" s="265"/>
      <c r="AS845" s="265"/>
      <c r="AT845" s="265"/>
      <c r="AU845" s="265"/>
      <c r="AV845" s="265"/>
      <c r="AW845" s="265"/>
      <c r="AX845" s="265"/>
      <c r="AY845" s="265"/>
      <c r="AZ845" s="265"/>
      <c r="BA845" s="265"/>
      <c r="BB845" s="265"/>
      <c r="BC845" s="265"/>
      <c r="BD845" s="265"/>
      <c r="BE845" s="265"/>
      <c r="BF845" s="265"/>
      <c r="BG845" s="265"/>
      <c r="BH845" s="265"/>
      <c r="BI845" s="265"/>
      <c r="BJ845" s="265"/>
      <c r="BK845" s="265"/>
      <c r="BL845" s="265"/>
      <c r="BM845" s="265"/>
      <c r="BN845" s="265"/>
      <c r="BO845" s="265"/>
      <c r="BP845" s="265"/>
      <c r="BQ845" s="265"/>
    </row>
    <row r="846" spans="1:69" ht="16.5">
      <c r="A846" s="18"/>
      <c r="B846" s="265"/>
      <c r="C846" s="265"/>
      <c r="D846" s="265"/>
      <c r="E846" s="266"/>
      <c r="F846" s="267"/>
      <c r="G846" s="267"/>
      <c r="H846" s="265"/>
      <c r="I846" s="265"/>
      <c r="J846" s="265"/>
      <c r="K846" s="265"/>
      <c r="L846" s="265"/>
      <c r="M846" s="267"/>
      <c r="N846" s="268"/>
      <c r="O846" s="268"/>
      <c r="P846" s="265"/>
      <c r="Q846" s="265"/>
      <c r="R846" s="269"/>
      <c r="S846" s="265"/>
      <c r="T846" s="269"/>
      <c r="U846" s="270"/>
      <c r="V846" s="265"/>
      <c r="W846" s="271"/>
      <c r="X846" s="272"/>
      <c r="Y846" s="265"/>
      <c r="Z846" s="265"/>
      <c r="AA846" s="265"/>
      <c r="AB846" s="265"/>
      <c r="AC846" s="269"/>
      <c r="AD846" s="265"/>
      <c r="AE846" s="265"/>
      <c r="AF846" s="265"/>
      <c r="AG846" s="265"/>
      <c r="AH846" s="265"/>
      <c r="AI846" s="265"/>
      <c r="AJ846" s="265"/>
      <c r="AK846" s="265"/>
      <c r="AL846" s="265"/>
      <c r="AM846" s="265"/>
      <c r="AN846" s="265"/>
      <c r="AO846" s="265"/>
      <c r="AP846" s="265"/>
      <c r="AQ846" s="265"/>
      <c r="AR846" s="265"/>
      <c r="AS846" s="265"/>
      <c r="AT846" s="265"/>
      <c r="AU846" s="265"/>
      <c r="AV846" s="265"/>
      <c r="AW846" s="265"/>
      <c r="AX846" s="265"/>
      <c r="AY846" s="265"/>
      <c r="AZ846" s="265"/>
      <c r="BA846" s="265"/>
      <c r="BB846" s="265"/>
      <c r="BC846" s="265"/>
      <c r="BD846" s="265"/>
      <c r="BE846" s="265"/>
      <c r="BF846" s="265"/>
      <c r="BG846" s="265"/>
      <c r="BH846" s="265"/>
      <c r="BI846" s="265"/>
      <c r="BJ846" s="265"/>
      <c r="BK846" s="265"/>
      <c r="BL846" s="265"/>
      <c r="BM846" s="265"/>
      <c r="BN846" s="265"/>
      <c r="BO846" s="265"/>
      <c r="BP846" s="265"/>
      <c r="BQ846" s="265"/>
    </row>
    <row r="847" spans="1:69" ht="16.5">
      <c r="A847" s="18"/>
      <c r="B847" s="265"/>
      <c r="C847" s="265"/>
      <c r="D847" s="265"/>
      <c r="E847" s="266"/>
      <c r="F847" s="267"/>
      <c r="G847" s="267"/>
      <c r="H847" s="265"/>
      <c r="I847" s="265"/>
      <c r="J847" s="265"/>
      <c r="K847" s="265"/>
      <c r="L847" s="265"/>
      <c r="M847" s="267"/>
      <c r="N847" s="268"/>
      <c r="O847" s="268"/>
      <c r="P847" s="265"/>
      <c r="Q847" s="265"/>
      <c r="R847" s="269"/>
      <c r="S847" s="265"/>
      <c r="T847" s="269"/>
      <c r="U847" s="270"/>
      <c r="V847" s="265"/>
      <c r="W847" s="271"/>
      <c r="X847" s="272"/>
      <c r="Y847" s="265"/>
      <c r="Z847" s="265"/>
      <c r="AA847" s="265"/>
      <c r="AB847" s="265"/>
      <c r="AC847" s="269"/>
      <c r="AD847" s="265"/>
      <c r="AE847" s="265"/>
      <c r="AF847" s="265"/>
      <c r="AG847" s="265"/>
      <c r="AH847" s="265"/>
      <c r="AI847" s="265"/>
      <c r="AJ847" s="265"/>
      <c r="AK847" s="265"/>
      <c r="AL847" s="265"/>
      <c r="AM847" s="265"/>
      <c r="AN847" s="265"/>
      <c r="AO847" s="265"/>
      <c r="AP847" s="265"/>
      <c r="AQ847" s="265"/>
      <c r="AR847" s="265"/>
      <c r="AS847" s="265"/>
      <c r="AT847" s="265"/>
      <c r="AU847" s="265"/>
      <c r="AV847" s="265"/>
      <c r="AW847" s="265"/>
      <c r="AX847" s="265"/>
      <c r="AY847" s="265"/>
      <c r="AZ847" s="265"/>
      <c r="BA847" s="265"/>
      <c r="BB847" s="265"/>
      <c r="BC847" s="265"/>
      <c r="BD847" s="265"/>
      <c r="BE847" s="265"/>
      <c r="BF847" s="265"/>
      <c r="BG847" s="265"/>
      <c r="BH847" s="265"/>
      <c r="BI847" s="265"/>
      <c r="BJ847" s="265"/>
      <c r="BK847" s="265"/>
      <c r="BL847" s="265"/>
      <c r="BM847" s="265"/>
      <c r="BN847" s="265"/>
      <c r="BO847" s="265"/>
      <c r="BP847" s="265"/>
      <c r="BQ847" s="265"/>
    </row>
    <row r="848" spans="1:69" ht="16.5">
      <c r="A848" s="18"/>
      <c r="B848" s="265"/>
      <c r="C848" s="265"/>
      <c r="D848" s="265"/>
      <c r="E848" s="266"/>
      <c r="F848" s="267"/>
      <c r="G848" s="267"/>
      <c r="H848" s="265"/>
      <c r="I848" s="265"/>
      <c r="J848" s="265"/>
      <c r="K848" s="265"/>
      <c r="L848" s="265"/>
      <c r="M848" s="267"/>
      <c r="N848" s="268"/>
      <c r="O848" s="268"/>
      <c r="P848" s="265"/>
      <c r="Q848" s="265"/>
      <c r="R848" s="269"/>
      <c r="S848" s="265"/>
      <c r="T848" s="269"/>
      <c r="U848" s="270"/>
      <c r="V848" s="265"/>
      <c r="W848" s="271"/>
      <c r="X848" s="272"/>
      <c r="Y848" s="265"/>
      <c r="Z848" s="265"/>
      <c r="AA848" s="265"/>
      <c r="AB848" s="265"/>
      <c r="AC848" s="269"/>
      <c r="AD848" s="265"/>
      <c r="AE848" s="265"/>
      <c r="AF848" s="265"/>
      <c r="AG848" s="265"/>
      <c r="AH848" s="265"/>
      <c r="AI848" s="265"/>
      <c r="AJ848" s="265"/>
      <c r="AK848" s="265"/>
      <c r="AL848" s="265"/>
      <c r="AM848" s="265"/>
      <c r="AN848" s="265"/>
      <c r="AO848" s="265"/>
      <c r="AP848" s="265"/>
      <c r="AQ848" s="265"/>
      <c r="AR848" s="265"/>
      <c r="AS848" s="265"/>
      <c r="AT848" s="265"/>
      <c r="AU848" s="265"/>
      <c r="AV848" s="265"/>
      <c r="AW848" s="265"/>
      <c r="AX848" s="265"/>
      <c r="AY848" s="265"/>
      <c r="AZ848" s="265"/>
      <c r="BA848" s="265"/>
      <c r="BB848" s="265"/>
      <c r="BC848" s="265"/>
      <c r="BD848" s="265"/>
      <c r="BE848" s="265"/>
      <c r="BF848" s="265"/>
      <c r="BG848" s="265"/>
      <c r="BH848" s="265"/>
      <c r="BI848" s="265"/>
      <c r="BJ848" s="265"/>
      <c r="BK848" s="265"/>
      <c r="BL848" s="265"/>
      <c r="BM848" s="265"/>
      <c r="BN848" s="265"/>
      <c r="BO848" s="265"/>
      <c r="BP848" s="265"/>
      <c r="BQ848" s="265"/>
    </row>
    <row r="849" spans="1:69" ht="16.5">
      <c r="A849" s="18"/>
      <c r="B849" s="265"/>
      <c r="C849" s="265"/>
      <c r="D849" s="265"/>
      <c r="E849" s="266"/>
      <c r="F849" s="267"/>
      <c r="G849" s="267"/>
      <c r="H849" s="265"/>
      <c r="I849" s="265"/>
      <c r="J849" s="265"/>
      <c r="K849" s="265"/>
      <c r="L849" s="265"/>
      <c r="M849" s="267"/>
      <c r="N849" s="268"/>
      <c r="O849" s="268"/>
      <c r="P849" s="265"/>
      <c r="Q849" s="265"/>
      <c r="R849" s="269"/>
      <c r="S849" s="265"/>
      <c r="T849" s="269"/>
      <c r="U849" s="270"/>
      <c r="V849" s="265"/>
      <c r="W849" s="271"/>
      <c r="X849" s="272"/>
      <c r="Y849" s="265"/>
      <c r="Z849" s="265"/>
      <c r="AA849" s="265"/>
      <c r="AB849" s="265"/>
      <c r="AC849" s="269"/>
      <c r="AD849" s="265"/>
      <c r="AE849" s="265"/>
      <c r="AF849" s="265"/>
      <c r="AG849" s="265"/>
      <c r="AH849" s="265"/>
      <c r="AI849" s="265"/>
      <c r="AJ849" s="265"/>
      <c r="AK849" s="265"/>
      <c r="AL849" s="265"/>
      <c r="AM849" s="265"/>
      <c r="AN849" s="265"/>
      <c r="AO849" s="265"/>
      <c r="AP849" s="265"/>
      <c r="AQ849" s="265"/>
      <c r="AR849" s="265"/>
      <c r="AS849" s="265"/>
      <c r="AT849" s="265"/>
      <c r="AU849" s="265"/>
      <c r="AV849" s="265"/>
      <c r="AW849" s="265"/>
      <c r="AX849" s="265"/>
      <c r="AY849" s="265"/>
      <c r="AZ849" s="265"/>
      <c r="BA849" s="265"/>
      <c r="BB849" s="265"/>
      <c r="BC849" s="265"/>
      <c r="BD849" s="265"/>
      <c r="BE849" s="265"/>
      <c r="BF849" s="265"/>
      <c r="BG849" s="265"/>
      <c r="BH849" s="265"/>
      <c r="BI849" s="265"/>
      <c r="BJ849" s="265"/>
      <c r="BK849" s="265"/>
      <c r="BL849" s="265"/>
      <c r="BM849" s="265"/>
      <c r="BN849" s="265"/>
      <c r="BO849" s="265"/>
      <c r="BP849" s="265"/>
      <c r="BQ849" s="265"/>
    </row>
    <row r="850" spans="1:69" ht="16.5">
      <c r="A850" s="18"/>
      <c r="B850" s="265"/>
      <c r="C850" s="265"/>
      <c r="D850" s="265"/>
      <c r="E850" s="266"/>
      <c r="F850" s="267"/>
      <c r="G850" s="267"/>
      <c r="H850" s="265"/>
      <c r="I850" s="265"/>
      <c r="J850" s="265"/>
      <c r="K850" s="265"/>
      <c r="L850" s="265"/>
      <c r="M850" s="267"/>
      <c r="N850" s="268"/>
      <c r="O850" s="268"/>
      <c r="P850" s="265"/>
      <c r="Q850" s="265"/>
      <c r="R850" s="269"/>
      <c r="S850" s="265"/>
      <c r="T850" s="269"/>
      <c r="U850" s="270"/>
      <c r="V850" s="265"/>
      <c r="W850" s="271"/>
      <c r="X850" s="272"/>
      <c r="Y850" s="265"/>
      <c r="Z850" s="265"/>
      <c r="AA850" s="265"/>
      <c r="AB850" s="265"/>
      <c r="AC850" s="269"/>
      <c r="AD850" s="265"/>
      <c r="AE850" s="265"/>
      <c r="AF850" s="265"/>
      <c r="AG850" s="265"/>
      <c r="AH850" s="265"/>
      <c r="AI850" s="265"/>
      <c r="AJ850" s="265"/>
      <c r="AK850" s="265"/>
      <c r="AL850" s="265"/>
      <c r="AM850" s="265"/>
      <c r="AN850" s="265"/>
      <c r="AO850" s="265"/>
      <c r="AP850" s="265"/>
      <c r="AQ850" s="265"/>
      <c r="AR850" s="265"/>
      <c r="AS850" s="265"/>
      <c r="AT850" s="265"/>
      <c r="AU850" s="265"/>
      <c r="AV850" s="265"/>
      <c r="AW850" s="265"/>
      <c r="AX850" s="265"/>
      <c r="AY850" s="265"/>
      <c r="AZ850" s="265"/>
      <c r="BA850" s="265"/>
      <c r="BB850" s="265"/>
      <c r="BC850" s="265"/>
      <c r="BD850" s="265"/>
      <c r="BE850" s="265"/>
      <c r="BF850" s="265"/>
      <c r="BG850" s="265"/>
      <c r="BH850" s="265"/>
      <c r="BI850" s="265"/>
      <c r="BJ850" s="265"/>
      <c r="BK850" s="265"/>
      <c r="BL850" s="265"/>
      <c r="BM850" s="265"/>
      <c r="BN850" s="265"/>
      <c r="BO850" s="265"/>
      <c r="BP850" s="265"/>
      <c r="BQ850" s="265"/>
    </row>
    <row r="851" spans="1:69" ht="16.5">
      <c r="A851" s="18"/>
      <c r="B851" s="265"/>
      <c r="C851" s="265"/>
      <c r="D851" s="265"/>
      <c r="E851" s="266"/>
      <c r="F851" s="267"/>
      <c r="G851" s="267"/>
      <c r="H851" s="265"/>
      <c r="I851" s="265"/>
      <c r="J851" s="265"/>
      <c r="K851" s="265"/>
      <c r="L851" s="265"/>
      <c r="M851" s="267"/>
      <c r="N851" s="268"/>
      <c r="O851" s="268"/>
      <c r="P851" s="265"/>
      <c r="Q851" s="265"/>
      <c r="R851" s="269"/>
      <c r="S851" s="265"/>
      <c r="T851" s="269"/>
      <c r="U851" s="270"/>
      <c r="V851" s="265"/>
      <c r="W851" s="271"/>
      <c r="X851" s="272"/>
      <c r="Y851" s="265"/>
      <c r="Z851" s="265"/>
      <c r="AA851" s="265"/>
      <c r="AB851" s="265"/>
      <c r="AC851" s="269"/>
      <c r="AD851" s="265"/>
      <c r="AE851" s="265"/>
      <c r="AF851" s="265"/>
      <c r="AG851" s="265"/>
      <c r="AH851" s="265"/>
      <c r="AI851" s="265"/>
      <c r="AJ851" s="265"/>
      <c r="AK851" s="265"/>
      <c r="AL851" s="265"/>
      <c r="AM851" s="265"/>
      <c r="AN851" s="265"/>
      <c r="AO851" s="265"/>
      <c r="AP851" s="265"/>
      <c r="AQ851" s="265"/>
      <c r="AR851" s="265"/>
      <c r="AS851" s="265"/>
      <c r="AT851" s="265"/>
      <c r="AU851" s="265"/>
      <c r="AV851" s="265"/>
      <c r="AW851" s="265"/>
      <c r="AX851" s="265"/>
      <c r="AY851" s="265"/>
      <c r="AZ851" s="265"/>
      <c r="BA851" s="265"/>
      <c r="BB851" s="265"/>
      <c r="BC851" s="265"/>
      <c r="BD851" s="265"/>
      <c r="BE851" s="265"/>
      <c r="BF851" s="265"/>
      <c r="BG851" s="265"/>
      <c r="BH851" s="265"/>
      <c r="BI851" s="265"/>
      <c r="BJ851" s="265"/>
      <c r="BK851" s="265"/>
      <c r="BL851" s="265"/>
      <c r="BM851" s="265"/>
      <c r="BN851" s="265"/>
      <c r="BO851" s="265"/>
      <c r="BP851" s="265"/>
      <c r="BQ851" s="265"/>
    </row>
    <row r="852" spans="1:69" ht="16.5">
      <c r="A852" s="18"/>
      <c r="B852" s="265"/>
      <c r="C852" s="265"/>
      <c r="D852" s="265"/>
      <c r="E852" s="266"/>
      <c r="F852" s="267"/>
      <c r="G852" s="267"/>
      <c r="H852" s="265"/>
      <c r="I852" s="265"/>
      <c r="J852" s="265"/>
      <c r="K852" s="265"/>
      <c r="L852" s="265"/>
      <c r="M852" s="267"/>
      <c r="N852" s="268"/>
      <c r="O852" s="268"/>
      <c r="P852" s="265"/>
      <c r="Q852" s="265"/>
      <c r="R852" s="269"/>
      <c r="S852" s="265"/>
      <c r="T852" s="269"/>
      <c r="U852" s="270"/>
      <c r="V852" s="265"/>
      <c r="W852" s="271"/>
      <c r="X852" s="272"/>
      <c r="Y852" s="265"/>
      <c r="Z852" s="265"/>
      <c r="AA852" s="265"/>
      <c r="AB852" s="265"/>
      <c r="AC852" s="269"/>
      <c r="AD852" s="265"/>
      <c r="AE852" s="265"/>
      <c r="AF852" s="265"/>
      <c r="AG852" s="265"/>
      <c r="AH852" s="265"/>
      <c r="AI852" s="265"/>
      <c r="AJ852" s="265"/>
      <c r="AK852" s="265"/>
      <c r="AL852" s="265"/>
      <c r="AM852" s="265"/>
      <c r="AN852" s="265"/>
      <c r="AO852" s="265"/>
      <c r="AP852" s="265"/>
      <c r="AQ852" s="265"/>
      <c r="AR852" s="265"/>
      <c r="AS852" s="265"/>
      <c r="AT852" s="265"/>
      <c r="AU852" s="265"/>
      <c r="AV852" s="265"/>
      <c r="AW852" s="265"/>
      <c r="AX852" s="265"/>
      <c r="AY852" s="265"/>
      <c r="AZ852" s="265"/>
      <c r="BA852" s="265"/>
      <c r="BB852" s="265"/>
      <c r="BC852" s="265"/>
      <c r="BD852" s="265"/>
      <c r="BE852" s="265"/>
      <c r="BF852" s="265"/>
      <c r="BG852" s="265"/>
      <c r="BH852" s="265"/>
      <c r="BI852" s="265"/>
      <c r="BJ852" s="265"/>
      <c r="BK852" s="265"/>
      <c r="BL852" s="265"/>
      <c r="BM852" s="265"/>
      <c r="BN852" s="265"/>
      <c r="BO852" s="265"/>
      <c r="BP852" s="265"/>
      <c r="BQ852" s="265"/>
    </row>
    <row r="853" spans="1:69" ht="16.5">
      <c r="A853" s="18"/>
      <c r="B853" s="265"/>
      <c r="C853" s="265"/>
      <c r="D853" s="265"/>
      <c r="E853" s="266"/>
      <c r="F853" s="267"/>
      <c r="G853" s="267"/>
      <c r="H853" s="265"/>
      <c r="I853" s="265"/>
      <c r="J853" s="265"/>
      <c r="K853" s="265"/>
      <c r="L853" s="265"/>
      <c r="M853" s="267"/>
      <c r="N853" s="268"/>
      <c r="O853" s="268"/>
      <c r="P853" s="265"/>
      <c r="Q853" s="265"/>
      <c r="R853" s="269"/>
      <c r="S853" s="265"/>
      <c r="T853" s="269"/>
      <c r="U853" s="270"/>
      <c r="V853" s="265"/>
      <c r="W853" s="271"/>
      <c r="X853" s="272"/>
      <c r="Y853" s="265"/>
      <c r="Z853" s="265"/>
      <c r="AA853" s="265"/>
      <c r="AB853" s="265"/>
      <c r="AC853" s="269"/>
      <c r="AD853" s="265"/>
      <c r="AE853" s="265"/>
      <c r="AF853" s="265"/>
      <c r="AG853" s="265"/>
      <c r="AH853" s="265"/>
      <c r="AI853" s="265"/>
      <c r="AJ853" s="265"/>
      <c r="AK853" s="265"/>
      <c r="AL853" s="265"/>
      <c r="AM853" s="265"/>
      <c r="AN853" s="265"/>
      <c r="AO853" s="265"/>
      <c r="AP853" s="265"/>
      <c r="AQ853" s="265"/>
      <c r="AR853" s="265"/>
      <c r="AS853" s="265"/>
      <c r="AT853" s="265"/>
      <c r="AU853" s="265"/>
      <c r="AV853" s="265"/>
      <c r="AW853" s="265"/>
      <c r="AX853" s="265"/>
      <c r="AY853" s="265"/>
      <c r="AZ853" s="265"/>
      <c r="BA853" s="265"/>
      <c r="BB853" s="265"/>
      <c r="BC853" s="265"/>
      <c r="BD853" s="265"/>
      <c r="BE853" s="265"/>
      <c r="BF853" s="265"/>
      <c r="BG853" s="265"/>
      <c r="BH853" s="265"/>
      <c r="BI853" s="265"/>
      <c r="BJ853" s="265"/>
      <c r="BK853" s="265"/>
      <c r="BL853" s="265"/>
      <c r="BM853" s="265"/>
      <c r="BN853" s="265"/>
      <c r="BO853" s="265"/>
      <c r="BP853" s="265"/>
      <c r="BQ853" s="265"/>
    </row>
    <row r="854" spans="1:69" ht="16.5">
      <c r="A854" s="18"/>
      <c r="B854" s="265"/>
      <c r="C854" s="265"/>
      <c r="D854" s="265"/>
      <c r="E854" s="266"/>
      <c r="F854" s="267"/>
      <c r="G854" s="267"/>
      <c r="H854" s="265"/>
      <c r="I854" s="265"/>
      <c r="J854" s="265"/>
      <c r="K854" s="265"/>
      <c r="L854" s="265"/>
      <c r="M854" s="267"/>
      <c r="N854" s="268"/>
      <c r="O854" s="268"/>
      <c r="P854" s="265"/>
      <c r="Q854" s="265"/>
      <c r="R854" s="269"/>
      <c r="S854" s="265"/>
      <c r="T854" s="269"/>
      <c r="U854" s="270"/>
      <c r="V854" s="265"/>
      <c r="W854" s="271"/>
      <c r="X854" s="272"/>
      <c r="Y854" s="265"/>
      <c r="Z854" s="265"/>
      <c r="AA854" s="265"/>
      <c r="AB854" s="265"/>
      <c r="AC854" s="269"/>
      <c r="AD854" s="265"/>
      <c r="AE854" s="265"/>
      <c r="AF854" s="265"/>
      <c r="AG854" s="265"/>
      <c r="AH854" s="265"/>
      <c r="AI854" s="265"/>
      <c r="AJ854" s="265"/>
      <c r="AK854" s="265"/>
      <c r="AL854" s="265"/>
      <c r="AM854" s="265"/>
      <c r="AN854" s="265"/>
      <c r="AO854" s="265"/>
      <c r="AP854" s="265"/>
      <c r="AQ854" s="265"/>
      <c r="AR854" s="265"/>
      <c r="AS854" s="265"/>
      <c r="AT854" s="265"/>
      <c r="AU854" s="265"/>
      <c r="AV854" s="265"/>
      <c r="AW854" s="265"/>
      <c r="AX854" s="265"/>
      <c r="AY854" s="265"/>
      <c r="AZ854" s="265"/>
      <c r="BA854" s="265"/>
      <c r="BB854" s="265"/>
      <c r="BC854" s="265"/>
      <c r="BD854" s="265"/>
      <c r="BE854" s="265"/>
      <c r="BF854" s="265"/>
      <c r="BG854" s="265"/>
      <c r="BH854" s="265"/>
      <c r="BI854" s="265"/>
      <c r="BJ854" s="265"/>
      <c r="BK854" s="265"/>
      <c r="BL854" s="265"/>
      <c r="BM854" s="265"/>
      <c r="BN854" s="265"/>
      <c r="BO854" s="265"/>
      <c r="BP854" s="265"/>
      <c r="BQ854" s="265"/>
    </row>
    <row r="855" spans="1:69" ht="16.5">
      <c r="A855" s="18"/>
      <c r="B855" s="265"/>
      <c r="C855" s="265"/>
      <c r="D855" s="265"/>
      <c r="E855" s="266"/>
      <c r="F855" s="267"/>
      <c r="G855" s="267"/>
      <c r="H855" s="265"/>
      <c r="I855" s="265"/>
      <c r="J855" s="265"/>
      <c r="K855" s="265"/>
      <c r="L855" s="265"/>
      <c r="M855" s="267"/>
      <c r="N855" s="268"/>
      <c r="O855" s="268"/>
      <c r="P855" s="265"/>
      <c r="Q855" s="265"/>
      <c r="R855" s="269"/>
      <c r="S855" s="265"/>
      <c r="T855" s="269"/>
      <c r="U855" s="270"/>
      <c r="V855" s="265"/>
      <c r="W855" s="271"/>
      <c r="X855" s="272"/>
      <c r="Y855" s="265"/>
      <c r="Z855" s="265"/>
      <c r="AA855" s="265"/>
      <c r="AB855" s="265"/>
      <c r="AC855" s="269"/>
      <c r="AD855" s="265"/>
      <c r="AE855" s="265"/>
      <c r="AF855" s="265"/>
      <c r="AG855" s="265"/>
      <c r="AH855" s="265"/>
      <c r="AI855" s="265"/>
      <c r="AJ855" s="265"/>
      <c r="AK855" s="265"/>
      <c r="AL855" s="265"/>
      <c r="AM855" s="265"/>
      <c r="AN855" s="265"/>
      <c r="AO855" s="265"/>
      <c r="AP855" s="265"/>
      <c r="AQ855" s="265"/>
      <c r="AR855" s="265"/>
      <c r="AS855" s="265"/>
      <c r="AT855" s="265"/>
      <c r="AU855" s="265"/>
      <c r="AV855" s="265"/>
      <c r="AW855" s="265"/>
      <c r="AX855" s="265"/>
      <c r="AY855" s="265"/>
      <c r="AZ855" s="265"/>
      <c r="BA855" s="265"/>
      <c r="BB855" s="265"/>
      <c r="BC855" s="265"/>
      <c r="BD855" s="265"/>
      <c r="BE855" s="265"/>
      <c r="BF855" s="265"/>
      <c r="BG855" s="265"/>
      <c r="BH855" s="265"/>
      <c r="BI855" s="265"/>
      <c r="BJ855" s="265"/>
      <c r="BK855" s="265"/>
      <c r="BL855" s="265"/>
      <c r="BM855" s="265"/>
      <c r="BN855" s="265"/>
      <c r="BO855" s="265"/>
      <c r="BP855" s="265"/>
      <c r="BQ855" s="265"/>
    </row>
    <row r="856" spans="1:69" ht="15.75" customHeight="1">
      <c r="A856" s="18"/>
      <c r="B856" s="265"/>
      <c r="C856" s="265"/>
      <c r="D856" s="265"/>
      <c r="E856" s="266"/>
      <c r="F856" s="267"/>
      <c r="G856" s="267"/>
      <c r="H856" s="265"/>
      <c r="I856" s="265"/>
      <c r="J856" s="265"/>
      <c r="K856" s="265"/>
      <c r="L856" s="265"/>
      <c r="M856" s="267"/>
      <c r="N856" s="268"/>
      <c r="O856" s="268"/>
      <c r="P856" s="265"/>
      <c r="Q856" s="265"/>
      <c r="R856" s="269"/>
      <c r="S856" s="265"/>
      <c r="T856" s="269"/>
      <c r="U856" s="270"/>
      <c r="V856" s="265"/>
      <c r="W856" s="271"/>
      <c r="X856" s="272"/>
      <c r="Y856" s="265"/>
      <c r="Z856" s="265"/>
      <c r="AA856" s="265"/>
      <c r="AB856" s="265"/>
      <c r="AC856" s="269"/>
      <c r="AD856" s="265"/>
      <c r="AE856" s="265"/>
      <c r="AF856" s="265"/>
      <c r="AG856" s="265"/>
      <c r="AH856" s="265"/>
      <c r="AI856" s="265"/>
      <c r="AJ856" s="265"/>
      <c r="AK856" s="265"/>
      <c r="AL856" s="265"/>
      <c r="AM856" s="265"/>
      <c r="AN856" s="265"/>
      <c r="AO856" s="265"/>
      <c r="AP856" s="265"/>
      <c r="AQ856" s="265"/>
      <c r="AR856" s="265"/>
      <c r="AS856" s="265"/>
      <c r="AT856" s="265"/>
      <c r="AU856" s="265"/>
      <c r="AV856" s="265"/>
      <c r="AW856" s="265"/>
      <c r="AX856" s="265"/>
      <c r="AY856" s="265"/>
      <c r="AZ856" s="265"/>
      <c r="BA856" s="265"/>
      <c r="BB856" s="265"/>
      <c r="BC856" s="265"/>
      <c r="BD856" s="265"/>
      <c r="BE856" s="265"/>
      <c r="BF856" s="265"/>
      <c r="BG856" s="265"/>
      <c r="BH856" s="265"/>
      <c r="BI856" s="265"/>
      <c r="BJ856" s="265"/>
      <c r="BK856" s="265"/>
      <c r="BL856" s="265"/>
      <c r="BM856" s="265"/>
      <c r="BN856" s="265"/>
      <c r="BO856" s="265"/>
      <c r="BP856" s="265"/>
      <c r="BQ856" s="265"/>
    </row>
  </sheetData>
  <customSheetViews>
    <customSheetView guid="{9D07C2D5-F06D-4BA6-A6D2-467A30A11A9F}" filter="1" showAutoFilter="1">
      <pageMargins left="0.7" right="0.7" top="0.75" bottom="0.75" header="0.3" footer="0.3"/>
      <autoFilter ref="A2:BQ564" xr:uid="{EDF53D6E-B4A3-4687-A965-00E75196F173}"/>
      <extLst>
        <ext uri="GoogleSheetsCustomDataVersion1">
          <go:sheetsCustomData xmlns:go="http://customooxmlschemas.google.com/" filterViewId="641313903"/>
        </ext>
      </extLst>
    </customSheetView>
    <customSheetView guid="{E452CDBA-060C-4FB3-87A9-95D0CF93A467}" filter="1" showAutoFilter="1">
      <pageMargins left="0.7" right="0.7" top="0.75" bottom="0.75" header="0.3" footer="0.3"/>
      <autoFilter ref="B2:BQ666" xr:uid="{BA3FBE15-1655-443A-8123-97355F42719D}">
        <filterColumn colId="33">
          <filters>
            <filter val="Activo"/>
            <filter val="ACTIVO - TRAMITE DE PAGO"/>
            <filter val="ARCHIVADO"/>
            <filter val="TERMINADO"/>
            <filter val="TERMINADO - En tramite cumplimiento de sentencia"/>
            <filter val="TERMINADO - Pendiente tramite cumplimiento de sentencia"/>
            <filter val="TERMINADO - Pendiente tramite para cobro de costas"/>
            <filter val="TERMINADO - Proyectar oficio para archivo del proceso"/>
            <filter val="TERMINADO - Realizar pago y solicitar archivo del proceso"/>
            <filter val="TERMINADO - Solicitar archivo"/>
            <filter val="TERMINADO - Tramite cumplimiento sentencia judicial"/>
            <filter val="TERMINADO - TRAMITE DE PAGO"/>
            <filter val="TERMINADO pendiente auto liquidación de costas"/>
          </filters>
        </filterColumn>
      </autoFilter>
      <extLst>
        <ext uri="GoogleSheetsCustomDataVersion1">
          <go:sheetsCustomData xmlns:go="http://customooxmlschemas.google.com/" filterViewId="1995529352"/>
        </ext>
      </extLst>
    </customSheetView>
    <customSheetView guid="{E9570915-037D-4C87-8D7B-BEDC4F9E3867}" filter="1" showAutoFilter="1">
      <pageMargins left="0.7" right="0.7" top="0.75" bottom="0.75" header="0.3" footer="0.3"/>
      <autoFilter ref="B2:BQ666" xr:uid="{E4FA07CD-55E0-4C39-871A-43AD420AFDB3}">
        <filterColumn colId="17">
          <filters blank="1">
            <filter val="ACCIDENTE DE TRABAJO O ENFERMEDAD PROFESIONAL POR CULPA PATRONAL"/>
            <filter val="ACTOS SEXUALES CON MENOR DE CATORCE AÑOS"/>
            <filter val="Afectación a derechos colectivos a los abitante del Barrio Lorenzo de la Comuna Cuatro del Municipio de Pasto"/>
            <filter val="CAPTACION ILEGAL DE DINERO"/>
            <filter val="CIERRE DE ESTABLECIMIENTO"/>
            <filter val="Configuracion del contrato realidad"/>
            <filter val="CONTROL DE LEGALIDAD"/>
            <filter val="DAÑO O AMENAZA AMBIENTAL POR ACTIVIDAD MINERA"/>
            <filter val="DAÑO O AMENAZA AMBIENTAL POR DESVIACION DEL CAUCE DE UN RIO"/>
            <filter val="Daño o amenaza ambiental por ejecucion de obra publica"/>
            <filter val="DAÑOS A BIEN EN OPERACION ADMINISTRATIVA"/>
            <filter val="Daños a bienes en manifestacion publica"/>
            <filter val="Daños a bienes por ejecucion de obra publica"/>
            <filter val="Daños a bienes por falta de adopcion de medidas de proteccion y seguridad"/>
            <filter val="Daños a bienes por falta de adopcion de medidas de proteccion y seguridad - Inseguridad pública de los habitantes del barrio Parque Bolívar y sectores aledaños."/>
            <filter val="Daños a bienes por falta de adopcion de medidas de proteccion y seguridad Subcausa: Sordoseñantes - accion popular"/>
            <filter val="DAÑOS A BIENES POR FALTA DE SEÑALIZACION EN LA VIA PUBLICA"/>
            <filter val="DAÑOS A BIENES POR INUNDACION"/>
            <filter val="DAÑOS A BIENES POR VIA PUBLICA EN MAL ESTADO"/>
            <filter val="Daños derivados de acto administrativo licito"/>
            <filter val="DAÑOS POR ACTO ADMINISTRATIVO"/>
            <filter val="Daños y perjuicios causados a bien material, daños morales, lucro cesante"/>
            <filter val="DEMORA EN LEVANTAMIENTO DE CROQUIS EN ACCIDENTE DE TRANSITO"/>
            <filter val="DESAFECTACION DE PREDIO PRIVADO A ZONA VERDE"/>
            <filter val="Desconocimiento del fuero sindical"/>
            <filter val="Desequilibrio economico del contrato por actos o hechos de la entidad contratante"/>
            <filter val="DESLINDE Y AMOJONAMIENTO"/>
            <filter val="Desplazamiento forzado"/>
            <filter val="DESVINCULACION DE FUNCIONARIO DE PERSONERIA MUNICIPAL"/>
            <filter val="EJECUCION DE PRESTACIONES SIN CONTRATO"/>
            <filter val="El no cumplimiento a lo ordenado por el corregidor de obonuco mediante el decreto 0310 del 14 de junio de 2016"/>
            <filter val="ENRIQUESIMIENTO SIN JUSTA CAUSA"/>
            <filter val="ERROR EN PROCEDIMIENTO POLICIVO"/>
            <filter val="Expedición de acto acministrativo contenido en el oficio 1102/010664-2026 mediante el cual no se reconocio el contrato realidad o laboral"/>
            <filter val="Expedición de acto acministrativo contenido en el oficio 1102/012403-2026 mediante el cual no se reconocio la exitencia de contrato realidad o laboral"/>
            <filter val="Expedición de acto administrativo No. 020 del 19 de agosto de 2020 mediante el cual se adjudicó el proceso de selección abreviada por subasta inversa No. SU- 2020-05 emanada por la ALCALDÍA DE PASTO al proponente SOLUFINAR S.A.S."/>
            <filter val="Expedición de acto administrativo, oficio 1100/0920/2024 de fecha 18 de_x000a_septiembre de 2024 a traves del cual no se reconocio la exitencia de contrato laboral"/>
            <filter val="Expedición de la Resolución No. 0792 del 15 de septiembre de 2025 mediante la cual se hizo nombramiento en periodo de prueba por autorización de uso de _x000a_lista de elegibles, se termino un nombramiento provisional y se dictaron otras disposiciones."/>
            <filter val="Expedición de la Resolución No. INSP3-2024-0233 del cuatro (04) de _x000a_octubre de dos mil veinticuatro (2024), _x000a_Resolución No. 4044 del dieciséis (16) de septiembre de dos mil veinticinco (2025), mediante las cuales se declaró una contravencion"/>
            <filter val="Expedición del Decreto 0194 del 12 de junio de 2024, por medio del cual se decreto la suspensión provicional del cargo de Curadora Urbana_x000a_Primera del Municipio de Pasto."/>
            <filter val="Expedición del Decreto No. 0142 de fecha 04 de agosto de 2023, por medio del cual se adopta el plan parcial de desarrollo de Villa Dolores, el cual vulnera derechos colectivos de la comunidad de la comuna siete"/>
            <filter val="Expedidicón de licencia de contrucción"/>
            <filter val="FALLA EN EL SERVICIO POR DAÑO EN HIDRANTES Y CABLEADO ELECTRICO OBSOLETO"/>
            <filter val="FALTA DE RECONOCIMIENTO MAYORES VALORES EN EJECUCION DE OBRA"/>
            <filter val="FALTA DE VIGILANCIA CONSTRUCCION EN ZONA DE RIESGO"/>
            <filter val="HACINAMIENTO CARCELARIO"/>
            <filter val="ILEGALIDAD ACTO ADMINISTRATIVO DE INFRACCIÓN URBANISTICA"/>
            <filter val="ILEGALIDAD DE ACTO ADMINISTRATIVO"/>
            <filter val="ILEGALIDAD DE ACTO ADMINISTRATIVO DURANTE EL CONCURSO DE MERITOS PARA PROVEER CARGOS PUBLICOS"/>
            <filter val="ILEGALIDAD DE ACTO ADMINISTRATIVO QUE IMPONE IMPUESTO"/>
            <filter val="ILEGALIDAD DE ACTO ADMINISTRATIVO QUE LIQUIDA PAGO DE ESTAMPILLAS"/>
            <filter val="ILEGALIDAD DE ACTO ADMINISTRATIVO QUE REALIZA UNA PROHIBICION"/>
            <filter val="ILEGALIDAD DE ACTO ADMINISTRATIVO QUE RESTRINGE HORARIO DE FUNCIONAMIENTO"/>
            <filter val="ILEGALIDAD DE ACTO ADMINISTRATIVO QUE REVOCA LICENCIA DE CONSTRUCCION"/>
            <filter val="Ilegalidad de actos administrativos"/>
            <filter val="Ilegalidad de los actos administrativos"/>
            <filter val="ILEGALIDAD DEL ACTO ADMINISTRATIVO"/>
            <filter val="ILEGALIDAD DEL ACTO ADMINISTRATIVO - VULNERACIÓN DEL DEBIDO PROCESO Y DERECHO DE DEFNSA"/>
            <filter val="Ilegalidad del acto administrativo al incumplir el artículo 1 de la Constitución_x000a_Política y la Resolución No. 001 del 2022."/>
            <filter val="ILEGALIDAD DEL ACTO ADMINISTRATIVO DURANTE EL CONCURSO DE MERITOS PARA PROVEER CARGOS PÚBLICOS"/>
            <filter val="ILEGALIDAD DEL ACTO ADMINISTRATIVO QUE ADJUDICA UN CONTRATO"/>
            <filter val="Ilegalidad del acto administrativo que adjudica un contrato Subcausa: Causal de nulidad por expedición del acto con manifiesta oposición a la constitución o la ley"/>
            <filter val="Ilegalidad del acto administrativo que adjudica un contrato Subcausa: Falsa motivación del acto administrativo"/>
            <filter val="ILEGALIDAD DEL ACTO ADMINISTRATIVO QUE CLAUSURA ESTABLECIMIENTO DE COMERCIO"/>
            <filter val="ILEGALIDAD DEL ACTO ADMINISTRATIVO QUE CONVOCA A CONCURSO PUBLICO DE MERITOS PARA PROVEER CARGOS PUBLICOS"/>
            <filter val="ILEGALIDAD DEL ACTO ADMINISTRATIVO QUE CREA UN IMPUESTO"/>
            <filter val="Ilegalidad del acto administrativo que crea un impuesto Subcausa: Ilegalidad del acto administrativo que fija tarifas tributarias en contradicción con la clasificación ciiu y el estatuto tributario nacional. ."/>
            <filter val="ILEGALIDAD DEL ACTO ADMINISTRATIVO QUE DECLARA DESIERTA LA LICITACION"/>
            <filter val="ILEGALIDAD DEL ACTO ADMINISTRATIVO QUE DECLARA EL INCUMPLIMIENTO DEL CONTRATO"/>
            <filter val="Ilegalidad del acto administrativo que declara el incumplimiento del contrato - Violacion al debido proceso administrativo"/>
            <filter val="Ilegalidad del acto administrativo que declara la insubsistencia de funcionario de libre nombramiento y remocion"/>
            <filter val="ILEGALIDAD DEL ACTO ADMINISTRATIVO QUE DECLARA LA INSUBSISTENCIA DE FUNCIONARIO EN PROVISIONALIDAD"/>
            <filter val="ILEGALIDAD DEL ACTO ADMINISTRATIVO QUE DECLARA LA OCURRENCIA DEL SINIESTRO"/>
            <filter val="ILEGALIDAD DEL ACTO ADMINISTRATIVO QUE DECLARA LA OCURRENCIA DEL SINIESTRO Y ORDENA HACER EFECTIVA LA POLIZA"/>
            <filter val="ILEGALIDAD DEL ACTO ADMINISTRATIVO QUE DECLARA LA TERMINACION UNILATERAL DEL CONTRATO"/>
            <filter val="ILEGALIDAD DEL ACTO ADMINISTRATIVO QUE DECLARA UN BIEN DE PROTECCION"/>
            <filter val="ILEGALIDAD DEL ACTO ADMINISTRATIVO QUE DECRETA LA EXPROPIACION"/>
            <filter val="ILEGALIDAD DEL ACTO ADMINISTRATIVO QUE DEFINE AVALUO CATASTRAL"/>
            <filter val="ILEGALIDAD DEL ACTO ADMINISTRATIVO QUE FIJA IMPUESTO ALUMBRADO PUBLICO"/>
            <filter val="ILEGALIDAD DEL ACTO ADMINISTRATIVO QUE IMPONE SANCION DE TRANSITO"/>
            <filter val="ILEGALIDAD DEL ACTO ADMINISTRATIVO QUE IMPONE SANCION DISCIPLINARIA"/>
            <filter val="Ilegalidad del acto administrativo que impone sancion disciplinaria - Violacion al debido proceso administrativo"/>
            <filter val="ILEGALIDAD DEL ACTO ADMINISTRATIVO QUE IMPONE SANCION EN EJERCICIO DEL CONTROL FISCAL"/>
            <filter val="ILEGALIDAD DEL ACTO ADMINISTRATIVO QUE IMPONE SANCION POR INFRACCION DE TRANSITO"/>
            <filter val="Ilegalidad del acto administrativo que impone sancion por infraccion de transito - Causa: Violacion al debido proceso administrativo Subcausa: Uso de prueba ilicita"/>
            <filter val="Ilegalidad del acto administrativo que impone sancion por infraccion de transito - Violacion al debido proceso administrativo"/>
            <filter val="Ilegalidad del acto administrativo que impone sancion por infraccion de transito Subcausa: Expedicion irregular de la resolución sancionatoria"/>
            <filter val="ILEGALIDAD DEL ACTO ADMINISTRATIVO QUE IMPONE SANCION POR INFRACCION URBANISTICA"/>
            <filter val="Ilegalidad del acto administrativo que impone sancion por la no presentacion de informacion exogena"/>
            <filter val="ILEGALIDAD DEL ACTO ADMINISTRATIVO QUE IMPONE SANCION POR VIOLACION DE NORMAS DE PROTECCION AMBIENTAL"/>
            <filter val="ILEGALIDAD DEL ACTO ADMINISTRATIVO QUE IMPONE SANCIONES DERIVADAS DE LA FACULTAD DE INSPECCION, VIGILANCIA Y CONTROL"/>
            <filter val="ILEGALIDAD DEL ACTO ADMINISTRATIVO QUE LIBRA MANDAMIENTO DE PAGO"/>
            <filter val="ILEGALIDAD DEL ACTO ADMINISTRATIVO QUE LIQUIDA UN CONTRATO"/>
            <filter val="ILEGALIDAD DEL ACTO ADMINISTRATIVO QUE LIQUIDA UN IMPUESTO"/>
            <filter val="ILEGALIDAD DEL ACTO ADMINISTRATIVO QUE NIEGA LICENCIA DE CONSTRUCCION"/>
            <filter val="ILEGALIDAD DEL ACTO ADMINISTRATIVO QUE NIEGA O APRUEBA CONCILIACION"/>
            <filter val="ILEGALIDAD DEL ACTO ADMINISTRATIVO QUE ORDENA PAGO DE ESTAMPILLAS MUNICIPALES"/>
            <filter val="ILEGALIDAD DEL ACTO ADMINISTRATIVO QUE PROHIBE ACTIVIDAD ECONOMICA"/>
            <filter val="ILEGALIDAD DEL ACTO ADMINISTRATIVO QUE SANCIONA DISCIPLINARIAMENTE A FUNCIONARIO PUBLICO POR ABANDONO DEL CARGO"/>
            <filter val="ILEGALIDAD EN ACTO ADMINISTRATIVO"/>
            <filter val="Ilegalidad en la expedición de acto administrativo Resolución INSP3-2024-0233 _x000a_del 04/10/2024 y de la Resolución No. 4044 del 16/09/2025, expedidas por el Municipio de Pasto – Secretaría _x000a_de Tránsito y Transporte Municipal de Pasto."/>
            <filter val="Imcumplimento de norma Juridica"/>
            <filter val="INCUMPLIMIENTO ACUERDO CONSULTA PREVIA"/>
            <filter val="incumplimiento de contrato de prestación de servicios suscrito entre la  señora BETTY ESPERANZA JARAMILLO TORO Y MUNICIPIO DE PASTO – CORPORACION CONCEJO MUNICIPAL DE PASTO."/>
            <filter val="INCUMPLIMIENTO DE LAS OBLIGACIONES CONSIGNADAS EN EL ACTA DE LIQUIDACION DEL CONTRATO"/>
            <filter val="INCUMPLIMIENTO DE NORMA JURIDICA"/>
            <filter val="Incumplimiento de norma juridica Subcausa: Expedición de acto administrativo con infracción de las normas en que deberían fundarse, con violación del derecho al debido proceso, defensa y contradicción, de forma irregular y falsa motivación. ."/>
            <filter val="Incumplimiento de norma juridica Subcausa: Incumplimiento del estatuto tributario del municipio de pasto, (acuerdo 046 de 2017, modificado por los acuerdos no 059 de 2018, 022 de 2019 y 054 de 2019 y 009 del 2 de mayo de 2022"/>
            <filter val="Incumplimiento de norma juridica Subcausa: Uso de patentes sin contar con los permisos y licencias requeridad"/>
            <filter val="INCUMPLIMIENTO DE OBLIGACION CONTENIDA EN UN TITULO VALOR"/>
            <filter val="INCUMPLIMIENTO DE SENTENCIA JUDICIAL"/>
            <filter val="INCUMPLIMIENTO DE UNA NORMA JURIDICA"/>
            <filter val="Incumplimiento del contrato por no ejecucion de prestaciones"/>
            <filter val="INCUMPLIMIENTO EN EL DEBER DE SEGURIDAD Y PREVENCION DE DESASTRES"/>
            <filter val="INCUMPLIMIENTO EN EL PAGO DE APORTES AL SISTEMA DE SEGURIDAD SOCIAL INTEGRAL"/>
            <filter val="INCUMPLIMIENTO EN EL PAGO DE LOS CANONES DE ARRENDAMIENTO"/>
            <filter val="Incumplimiento en el pago de los canones de arrendamiento Subcausa: Incumplimiento en el pago de los canones de arrendamiento"/>
            <filter val="INCUMPLIMIENTO EN EL PAGO DE SALARIO"/>
            <filter val="INCUMPLIMIENTO EN PAGO DE OBLIGACION CONTENIDA EN TITULO EJECUTIVO"/>
            <filter val="INCUMPLIMIENTO EN PAGO DE OBLIGACION CONTENIDA EN TITULO VALOR"/>
            <filter val="INCUMPLIMIENTO NORMA JURIDICA"/>
            <filter val="INDEBIDA APLICACION DE NORMA DE POT"/>
            <filter val="INDEBIDA LIQUIDACION DE BONO PENSIONAL"/>
            <filter val="Indebida liquidacion de intereses sobre auxilio de cesantias - No reconocimiento de intereses sobre auxilio de cesantias"/>
            <filter val="INDEBIDA LIQUIDACION DE PENSION DE VEJEZ"/>
            <filter val="Indebida liquidacion de pension de vejez Subcausa: Error en la tasa de reemplazo (ley 100)"/>
            <filter val="INDEBIDA LIQUIDACION DE PRESTACIONES SOCIALES"/>
            <filter val="INDEBIDO REGISTRO PERSONERIA JURIDICA JUNTA DE ACCION COMUNAL"/>
            <filter val="Indebido traslado de funcionario publico"/>
            <filter val="INSEGURIDAD - LESIONES PERSONALES DENTRO DEL TERMINAL DE TRANSPORTE"/>
            <filter val="Inspectores"/>
            <filter val="Instalación de antena de telecomunicaciones en parque publico y ˙y unica zona verde de dicho sector residencial atentando contra los derechos colectivos de los habitantes del sector"/>
            <filter val="la corporacion jamas realizo actos de señor y dueño sobre el predio cedido y el municipio por mas de 50 años continua ejerciendo la posesion con animo de señor y dueño"/>
            <filter val="LESION A ALUMNO EN ESTABLECIMIENTO EDUCATIVO"/>
            <filter val="LESION A CIVIL CON VEHICULO OFICIAL"/>
            <filter val="Lesion a recluso causada por otro recluso"/>
            <filter val="LESION A TERCERO"/>
            <filter val="Lesion a tercero por ejecucion de obra publica - Lesion por falta de señalizacion en la via publica ."/>
            <filter val="Lesion a tercero por ejecucion de obra publica Subcausa: Falta de señalización"/>
            <filter val="LESION EN MANIFESTACION PUBLICA"/>
            <filter val="Lesion por caida de arbol"/>
            <filter val="LESION POR CONDUCCION DE ENERGIA ELECTRICA"/>
            <filter val="Lesion por falta de señalizacion en la via publica"/>
            <filter val="LESION POR FALTA DE SEÑALIZACION EN LA VIA PUBLICA - Barrio las Americas"/>
            <filter val="Lesion por falta de señalizacion en la via publica - Muerte por falta de señalizacion en la via publica"/>
            <filter val="LESION POR INDEBIDA O INSUFICIENTE ADOPCION DE MEDIDAS DE PROTECCION Y SEGURIDAD"/>
            <filter val="LESION POR SEMOVIENTE DE PROPIEDAD PRIVADA"/>
            <filter val="LESION POR VIA EN MAL ESTADO"/>
            <filter val="LESION POR VIA PUBLICA EN MAL ESTADO"/>
            <filter val="Muerte de estudiante a causa de herida con arma blanca por otro estudiante dentro de la Institución Educativa Heraldo Romero Sánchez"/>
            <filter val="MUERTE DE OPERADOR POR EJECUCION DE OBRA PUBLICA"/>
            <filter val="MUERTE DE RECLUSO CAUSADA POR OTRO RECLUSO"/>
            <filter val="MUERTE DE TERCERO POR EJECUCION DE OBRA PUBLICA"/>
            <filter val="Muerte de tercero por ejecucion de obra publica - Muerte por falta de señalizacion en la via publica"/>
            <filter val="MUERTE DE TRABAJADOR CAUSADA POR TERCERO"/>
            <filter val="MUERTE EN ACCIDENTE DE TRABAJO"/>
            <filter val="MUERTE POR FALTA DE ADOPCION DE MEDIDAS DE PROTECCION Y SEGURIDAD"/>
            <filter val="MUERTE POR FALTA DE PROTECCION CONSTRUCCION  PRIVADA EN AMENAZA DE RUINA"/>
            <filter val="Muerte por falta de señalizacion en la via publica"/>
            <filter val="MUERTE POR INCUMPLIMIENTO DEL DEBER DE SEGURIDAD EN LA ATENCION HOSPITALARIA"/>
            <filter val="MUERTE POR RUINA DE EDIFICACION PUBLICA"/>
            <filter val="MUERTE POR VIA PUBLICA EN MAL ESTADO"/>
            <filter val="MUERTE POR VIA PÚBLICA EN MAL ESTADO"/>
            <filter val="NO ACEPTACION DE ENAJENACION VOLUNTARIA DE INMUEBLE AFECTADO A UN PROYECTO DE INFRAESTRUCTURA"/>
            <filter val="NO ADQUISICION PREDIO ZONA ZAVA"/>
            <filter val="No reconocimeinto y liquidación y la indexación y los intereses moratorios sobre las mesadas pensionales causadas y no pagadas de acuerdo al articulo 141 de la ley 100 de 1993"/>
            <filter val="NO RECONOCIMIENTO DE BONO PENSIONAL"/>
            <filter val="NO RECONOCIMIENTO DE CUOTA PARTE PENSIONAL"/>
            <filter val="NO RECONOCIMIENTO DE HONORARIOS"/>
            <filter val="No reconocimiento de pension de sobreviviente"/>
            <filter val="NO RECONOCIMIENTO DE PENSION DE VEJEZ"/>
            <filter val="NO RECONOCIMIENTO DE PENSION SUSTITUTIVA"/>
            <filter val="NO RECONOCIMIENTO DE PRESTACIONES SOCIALES"/>
            <filter val="NO RECONOCIMIENTO DE PRIMA TECNICA - NO RECONOCIMIENTO DEL AUXILIO DE CESANTIAS"/>
            <filter val="NULIDAD ACTO POR COMPENSACION ESPACIO PUBLICO"/>
            <filter val="NULIDAD DE ACTO ADMINISTRATIVO"/>
            <filter val="NULIDAD RELATIVA DEL CONTRATO ESTATAL"/>
            <filter val="OCUPACION DE ESPACIO PUBLICO SIN REQUISITOS"/>
            <filter val="OCUPACION DE PREDIO POR VIA PUBLICA"/>
            <filter val="OCUPACION PERMANENTE DE INMUEBLE"/>
            <filter val="OCUPACION TEMPORAL DE INMUEBLE"/>
            <filter val="OMISION AL DEBER DE VIGILANCIA DE CONSTRUCCION DE OBRA"/>
            <filter val="PERDIDA O DAÑOS A BIENES EMBARGADOS O SECUESTRADOS"/>
            <filter val="PERJUICIOS OCASIONADOS POR NO EXPEDICION DE DOCUMENTO"/>
            <filter val="PRESCRIPCION ADQUISITIVA DE DOMINIO"/>
            <filter val="PROCESO SOCIO-OPERADOR CONSTITUCION NUEVA EMPRESA EMPOPASTO"/>
            <filter val="PTE"/>
            <filter val="Que la Administradora Colombiana de Pensiones no ha reconocido la pensión sustitutiva de pensión de vejez,"/>
            <filter val="Que no se ha cancelado los emolumentos que se debian cancelar fruto a la relacion laboral contraida con el Municipio de Pasto -  Configuracion del contrato realidad"/>
            <filter val="REAJUSTE POR AVALUO DE PREDIO PLAN DE MOVILIDAD"/>
            <filter val="RESTRICCIÓN PARA CONSTRUCCIÓN"/>
            <filter val="RETENCION ILEGAL DE BIENES"/>
            <filter val="RIESGO POR HALLAZGO DE TUNELES EN EL SUBSUELO"/>
            <filter val="Solicitud de utilidad publica e interes social a favor del Municipio de Pasto, con destino al proyecto PARQUE LINEAL DEL RIO PASTO - TRAMO 9, la expropiación y por consiguiente la tradición forzosa del inmuebles junto con las construcciones anexas."/>
            <filter val="SOLIDARIDAD PATRONAL"/>
            <filter val="TRANSMISION FORZOSA DEL DERECHO REAL DE DOMINIO PRIVADO SOBRE UN BIEN A FAVOR DEL ESTADO - EXPROPIACION JUDICIAL"/>
            <filter val="VIOLACION A LAS NORMAS URBANISTICAS DEL POT"/>
            <filter val="Violacion al debido proceso administrativo"/>
            <filter val="Violacion al debido proceso administrativo Subcausa: Falta o irregularidad de la notificación de los actos administrativos"/>
            <filter val="VIOLACION AL REGIMEN JURIDICO DE DERECHOS DE AUTOR"/>
            <filter val="VIOLACION AL REGIMEN LEGAL DE INHABILIDADES E INCOMPATIBILIDADES PARA ACCEDER A CARGO DE ELECCION POPULAR"/>
            <filter val="VIOLACIÓN DE UNA NORMA JURIDICA SUPERIOR, FALSA MOTIVACIÓN DEL ACTO ADMINISTRATIVO, INEXISTENCIA DE LA DOBLE INSTANCIA, CONCENTRACIÓN DE PODER, Y VIOLACIÓN DEL DEBIDO PROCESO Y DERECHO DE DEFENSA."/>
            <filter val="VIOLACION DERECHO A LA INFORMACION"/>
            <filter val="Violacion o amenaza a la moralidad administrativa"/>
            <filter val="Violacion o amenaza a la moralidad administrativa - Violacion o amenaza al goce de un ambiente sano"/>
            <filter val="VIOLACION O AMENAZA A LA MORALIDAD ADMINISTRATIVA; VIOLACION O AMENAZA A LOS DERECHOS DE LOS CONSUMIDORES Y USUARIOS;  VIOLACION O AMENAZA AL GOCE DEL ESPACIO PUBLICO Y A LA UTILIZACION Y DEFENSA DE BIENES DE USO PUBLICO"/>
            <filter val="VIOLACION O AMENAZA A LA SEGURIDAD Y SALUBRIDAD PUBLICAS"/>
            <filter val="Violacion o amenaza a la seguridad y salubridad publicas - Violacion o amenaza al goce de un ambiente sano"/>
            <filter val="VIOLACION O AMENAZA AL GOCE DE UN AMBIENTE SANO"/>
            <filter val="Violacion o amenaza al goce de un ambiente sano - Daños a bienes por via publica en mal estado"/>
            <filter val="Violacion o amenaza al goce de un ambiente sano - VIOLACION O AMENAZA AL GOCE DEL ESPACIO PUBLICO Y A LA UTILIZACION Y DEFENSA DE BIENES DE USO PUBLICO"/>
            <filter val="Violacion o amenaza al goce de un ambiente sano Subcausa: Ambiente sano"/>
            <filter val="Violacion o amenaza al goce de un ambiente sano Subcausa: Amenaza al derecho fundamental a la salud"/>
            <filter val="VIOLACION O AMENAZA AL GOCE DEL ESPACIO PUBLICO Y A LA UTILIZACION Y DEFENSA DE BIENES DE USO PUBLICO"/>
            <filter val="VIOLACIÓN O AMENAZA AL GOCE DEL ESPACIO PUBLICO Y A LA UTILIZACIÓN Y DEFENSA DE BIENES DE USO PUBLICO"/>
            <filter val="VIOLACION O AMENAZA AL GOCE DEL ESPACIO PUBLICO Y A LA UTILIZACION Y DEFENSA DE BIENES DE USO PUBLICO - protección del interés colectivo de la seguridad pública de los transeúntes"/>
            <filter val="Violacion o amenaza al goce del espacio publico y a la utilizacion y defensa de bienes de uso publico Subcausa: Accion popular"/>
            <filter val="Violacion o amenaza al goce del espacio publico y a la utilizacion y defensa de bienes de uso publico Subcausa: Amenaza a los derechos colectivos a la seguridad y al espacio público"/>
            <filter val="Violacion o amenaza al goce del espacio publico y a la utilizacion y defensa de bienes de uso publico Subcausa: Recuperacion espacios publico y control de ruido"/>
            <filter val="Violacion o amenaza al patrimonio cultural de la nacion"/>
            <filter val="VIOLACION O AMENAZA AL PATRIMONIO PUBLICO"/>
            <filter val="Vulneración a derechos colectivos"/>
            <filter val="Vulneración a los derechos de goce_x000a_de un ambiente sano, moralidad administrativa, seguridad y salubridad públicas y libre_x000a_desarrollo de la personalidad a manera colectiva, los cuales son titulares de la comunidad_x000a_ubicada en el barrio Venecia."/>
            <filter val="ZONA DE CESION OBLIGATORIA AL MUNICIPIO"/>
          </filters>
        </filterColumn>
      </autoFilter>
      <extLst>
        <ext uri="GoogleSheetsCustomDataVersion1">
          <go:sheetsCustomData xmlns:go="http://customooxmlschemas.google.com/" filterViewId="1914008924"/>
        </ext>
      </extLst>
    </customSheetView>
    <customSheetView guid="{406EB91D-5980-4E66-92F6-4976A5114E08}" filter="1" showAutoFilter="1">
      <pageMargins left="0.7" right="0.7" top="0.75" bottom="0.75" header="0.3" footer="0.3"/>
      <autoFilter ref="B2:BQ666" xr:uid="{FDE29BEE-E963-46B5-9FA0-3EDA0E5C8318}">
        <filterColumn colId="17">
          <filters blank="1">
            <filter val="ACCIDENTE DE TRABAJO O ENFERMEDAD PROFESIONAL POR CULPA PATRONAL"/>
            <filter val="ACTOS SEXUALES CON MENOR DE CATORCE AÑOS"/>
            <filter val="Afectación a derechos colectivos a los abitante del Barrio Lorenzo de la Comuna Cuatro del Municipio de Pasto"/>
            <filter val="CAPTACION ILEGAL DE DINERO"/>
            <filter val="CIERRE DE ESTABLECIMIENTO"/>
            <filter val="Configuracion del contrato realidad"/>
            <filter val="CONTROL DE LEGALIDAD"/>
            <filter val="DAÑO O AMENAZA AMBIENTAL POR ACTIVIDAD MINERA"/>
            <filter val="DAÑO O AMENAZA AMBIENTAL POR DESVIACION DEL CAUCE DE UN RIO"/>
            <filter val="Daño o amenaza ambiental por ejecucion de obra publica"/>
            <filter val="DAÑOS A BIEN EN OPERACION ADMINISTRATIVA"/>
            <filter val="Daños a bienes en manifestacion publica"/>
            <filter val="Daños a bienes por ejecucion de obra publica"/>
            <filter val="Daños a bienes por falta de adopcion de medidas de proteccion y seguridad"/>
            <filter val="Daños a bienes por falta de adopcion de medidas de proteccion y seguridad - Inseguridad pública de los habitantes del barrio Parque Bolívar y sectores aledaños."/>
            <filter val="Daños a bienes por falta de adopcion de medidas de proteccion y seguridad Subcausa: Sordoseñantes - accion popular"/>
            <filter val="DAÑOS A BIENES POR FALTA DE SEÑALIZACION EN LA VIA PUBLICA"/>
            <filter val="DAÑOS A BIENES POR INUNDACION"/>
            <filter val="DAÑOS A BIENES POR VIA PUBLICA EN MAL ESTADO"/>
            <filter val="Daños derivados de acto administrativo licito"/>
            <filter val="DAÑOS POR ACTO ADMINISTRATIVO"/>
            <filter val="Daños y perjuicios causados a bien material, daños morales, lucro cesante"/>
            <filter val="DEMORA EN LEVANTAMIENTO DE CROQUIS EN ACCIDENTE DE TRANSITO"/>
            <filter val="DESAFECTACION DE PREDIO PRIVADO A ZONA VERDE"/>
            <filter val="Desconocimiento del fuero sindical"/>
            <filter val="DESEQUILIBRIO ECONÓMICO DEL CONTRATO"/>
            <filter val="Desequilibrio economico del contrato por actos o hechos de la entidad contratante"/>
            <filter val="DESLINDE Y AMOJONAMIENTO"/>
            <filter val="Desplazamiento forzado"/>
            <filter val="DESVINCULACION DE FUNCIONARIO DE PERSONERIA MUNICIPAL"/>
            <filter val="EJECUCION DE PRESTACIONES SIN CONTRATO"/>
            <filter val="El no cumplimiento a lo ordenado por el corregidor de obonuco mediante el decreto 0310 del 14 de junio de 2016"/>
            <filter val="ENRIQUESIMIENTO SIN JUSTA CAUSA"/>
            <filter val="ERROR EN PROCEDIMIENTO POLICIVO"/>
            <filter val="Expedición de acto acministrativo contenido en el oficio 1102/010664-2026 mediante el cual no se reconocio el contrato realidad o laboral"/>
            <filter val="Expedición de acto acministrativo contenido en el oficio 1102/012403-2026 mediante el cual no se reconocio la exitencia de contrato realidad o laboral"/>
            <filter val="Expedición de acto administrativo No. 020 del 19 de agosto de 2020 mediante el cual se adjudicó el proceso de selección abreviada por subasta inversa No. SU- 2020-05 emanada por la ALCALDÍA DE PASTO al proponente SOLUFINAR S.A.S."/>
            <filter val="Expedición de acto administrativo, oficio 1100/0920/2024 de fecha 18 de_x000a_septiembre de 2024 a traves del cual no se reconocio la exitencia de contrato laboral"/>
            <filter val="Expedición de la Resolución No. 0792 del 15 de septiembre de 2025 mediante la cual se hizo nombramiento en periodo de prueba por autorización de uso de _x000a_lista de elegibles, se termino un nombramiento provisional y se dictaron otras disposiciones."/>
            <filter val="Expedición de la Resolución No. INSP3-2024-0233 del cuatro (04) de _x000a_octubre de dos mil veinticuatro (2024), _x000a_Resolución No. 4044 del dieciséis (16) de septiembre de dos mil veinticinco (2025), mediante las cuales se declaró una contravencion"/>
            <filter val="Expedición del Decreto 0194 del 12 de junio de 2024, por medio del cual se decreto la suspensión provicional del cargo de Curadora Urbana_x000a_Primera del Municipio de Pasto."/>
            <filter val="Expedición del Decreto No. 0142 de fecha 04 de agosto de 2023, por medio del cual se adopta el plan parcial de desarrollo de Villa Dolores, el cual vulnera derechos colectivos de la comunidad de la comuna siete"/>
            <filter val="Expedidicón de licencia de contrucción"/>
            <filter val="FALLA EN EL SERVICIO POR DAÑO EN HIDRANTES Y CABLEADO ELECTRICO OBSOLETO"/>
            <filter val="FALTA DE RECONOCIMIENTO MAYORES VALORES EN EJECUCION DE OBRA"/>
            <filter val="FALTA DE VIGILANCIA CONSTRUCCION EN ZONA DE RIESGO"/>
            <filter val="HACINAMIENTO CARCELARIO"/>
            <filter val="ILEGALIDAD ACTO ADMINISTRATIVO DE INFRACCIÓN URBANISTICA"/>
            <filter val="ILEGALIDAD DE ACTO ADMINISTRATIVO"/>
            <filter val="ILEGALIDAD DE ACTO ADMINISTRATIVO DURANTE EL CONCURSO DE MERITOS PARA PROVEER CARGOS PUBLICOS"/>
            <filter val="ILEGALIDAD DE ACTO ADMINISTRATIVO QUE IMPONE IMPUESTO"/>
            <filter val="ILEGALIDAD DE ACTO ADMINISTRATIVO QUE LIQUIDA PAGO DE ESTAMPILLAS"/>
            <filter val="ILEGALIDAD DE ACTO ADMINISTRATIVO QUE REALIZA UNA PROHIBICION"/>
            <filter val="ILEGALIDAD DE ACTO ADMINISTRATIVO QUE RESTRINGE HORARIO DE FUNCIONAMIENTO"/>
            <filter val="ILEGALIDAD DE ACTO ADMINISTRATIVO QUE REVOCA LICENCIA DE CONSTRUCCION"/>
            <filter val="Ilegalidad de actos administrativos"/>
            <filter val="Ilegalidad de los actos administrativos"/>
            <filter val="ILEGALIDAD DEL ACTO ADMINISTRATIVO"/>
            <filter val="ILEGALIDAD DEL ACTO ADMINISTRATIVO - VULNERACIÓN DEL DEBIDO PROCESO Y DERECHO DE DEFNSA"/>
            <filter val="Ilegalidad del acto administrativo al incumplir el artículo 1 de la Constitución_x000a_Política y la Resolución No. 001 del 2022."/>
            <filter val="ILEGALIDAD DEL ACTO ADMINISTRATIVO DURANTE EL CONCURSO DE MERITOS PARA PROVEER CARGOS PÚBLICOS"/>
            <filter val="Ilegalidad del acto administrativo que adjudica un contrato Subcausa: Causal de nulidad por expedición del acto con manifiesta oposición a la constitución o la ley"/>
            <filter val="Ilegalidad del acto administrativo que adjudica un contrato Subcausa: Falsa motivación del acto administrativo"/>
            <filter val="ILEGALIDAD DEL ACTO ADMINISTRATIVO QUE CLAUSURA ESTABLECIMIENTO DE COMERCIO"/>
            <filter val="ILEGALIDAD DEL ACTO ADMINISTRATIVO QUE CONVOCA A CONCURSO PUBLICO DE MERITOS PARA PROVEER CARGOS PUBLICOS"/>
            <filter val="ILEGALIDAD DEL ACTO ADMINISTRATIVO QUE CREA UN IMPUESTO"/>
            <filter val="Ilegalidad del acto administrativo que crea un impuesto Subcausa: Ilegalidad del acto administrativo que fija tarifas tributarias en contradicción con la clasificación ciiu y el estatuto tributario nacional. ."/>
            <filter val="ILEGALIDAD DEL ACTO ADMINISTRATIVO QUE DECLARA DESIERTA LA LICITACION"/>
            <filter val="ILEGALIDAD DEL ACTO ADMINISTRATIVO QUE DECLARA EL INCUMPLIMIENTO DEL CONTRATO"/>
            <filter val="Ilegalidad del acto administrativo que declara el incumplimiento del contrato - Violacion al debido proceso administrativo"/>
            <filter val="Ilegalidad del acto administrativo que declara la insubsistencia de funcionario de libre nombramiento y remocion"/>
            <filter val="ILEGALIDAD DEL ACTO ADMINISTRATIVO QUE DECLARA LA INSUBSISTENCIA DE FUNCIONARIO EN PROVISIONALIDAD"/>
            <filter val="ILEGALIDAD DEL ACTO ADMINISTRATIVO QUE DECLARA LA OCURRENCIA DEL SINIESTRO"/>
            <filter val="ILEGALIDAD DEL ACTO ADMINISTRATIVO QUE DECLARA LA OCURRENCIA DEL SINIESTRO Y ORDENA HACER EFECTIVA LA POLIZA"/>
            <filter val="ILEGALIDAD DEL ACTO ADMINISTRATIVO QUE DECLARA LA TERMINACION UNILATERAL DEL CONTRATO"/>
            <filter val="ILEGALIDAD DEL ACTO ADMINISTRATIVO QUE DECLARA UN BIEN DE PROTECCION"/>
            <filter val="ILEGALIDAD DEL ACTO ADMINISTRATIVO QUE DECRETA LA EXPROPIACION"/>
            <filter val="ILEGALIDAD DEL ACTO ADMINISTRATIVO QUE DEFINE AVALUO CATASTRAL"/>
            <filter val="ILEGALIDAD DEL ACTO ADMINISTRATIVO QUE FIJA IMPUESTO ALUMBRADO PUBLICO"/>
            <filter val="ILEGALIDAD DEL ACTO ADMINISTRATIVO QUE IMPONE SANCION DE TRANSITO"/>
            <filter val="ILEGALIDAD DEL ACTO ADMINISTRATIVO QUE IMPONE SANCION DISCIPLINARIA"/>
            <filter val="Ilegalidad del acto administrativo que impone sancion disciplinaria - Violacion al debido proceso administrativo"/>
            <filter val="ILEGALIDAD DEL ACTO ADMINISTRATIVO QUE IMPONE SANCION EN EJERCICIO DEL CONTROL FISCAL"/>
            <filter val="ILEGALIDAD DEL ACTO ADMINISTRATIVO QUE IMPONE SANCION POR INFRACCION DE TRANSITO"/>
            <filter val="Ilegalidad del acto administrativo que impone sancion por infraccion de transito - Causa: Violacion al debido proceso administrativo Subcausa: Uso de prueba ilicita"/>
            <filter val="Ilegalidad del acto administrativo que impone sancion por infraccion de transito - Violacion al debido proceso administrativo"/>
            <filter val="Ilegalidad del acto administrativo que impone sancion por infraccion de transito Subcausa: Expedicion irregular de la resolución sancionatoria"/>
            <filter val="ILEGALIDAD DEL ACTO ADMINISTRATIVO QUE IMPONE SANCION POR INFRACCION URBANISTICA"/>
            <filter val="Ilegalidad del acto administrativo que impone sancion por la no presentacion de informacion exogena"/>
            <filter val="ILEGALIDAD DEL ACTO ADMINISTRATIVO QUE IMPONE SANCION POR VIOLACION DE NORMAS DE PROTECCION AMBIENTAL"/>
            <filter val="ILEGALIDAD DEL ACTO ADMINISTRATIVO QUE IMPONE SANCIONES DERIVADAS DE LA FACULTAD DE INSPECCION, VIGILANCIA Y CONTROL"/>
            <filter val="ILEGALIDAD DEL ACTO ADMINISTRATIVO QUE LIBRA MANDAMIENTO DE PAGO"/>
            <filter val="ILEGALIDAD DEL ACTO ADMINISTRATIVO QUE LIQUIDA UN CONTRATO"/>
            <filter val="ILEGALIDAD DEL ACTO ADMINISTRATIVO QUE LIQUIDA UN IMPUESTO"/>
            <filter val="ILEGALIDAD DEL ACTO ADMINISTRATIVO QUE NIEGA LICENCIA DE CONSTRUCCION"/>
            <filter val="ILEGALIDAD DEL ACTO ADMINISTRATIVO QUE NIEGA O APRUEBA CONCILIACION"/>
            <filter val="ILEGALIDAD DEL ACTO ADMINISTRATIVO QUE ORDENA PAGO DE ESTAMPILLAS MUNICIPALES"/>
            <filter val="ILEGALIDAD DEL ACTO ADMINISTRATIVO QUE PROHIBE ACTIVIDAD ECONOMICA"/>
            <filter val="ILEGALIDAD DEL ACTO ADMINISTRATIVO QUE SANCIONA DISCIPLINARIAMENTE A FUNCIONARIO PUBLICO POR ABANDONO DEL CARGO"/>
            <filter val="ILEGALIDAD EN ACTO ADMINISTRATIVO"/>
            <filter val="Ilegalidad en la expedición de acto administrativo Resolución INSP3-2024-0233 _x000a_del 04/10/2024 y de la Resolución No. 4044 del 16/09/2025, expedidas por el Municipio de Pasto – Secretaría _x000a_de Tránsito y Transporte Municipal de Pasto."/>
            <filter val="Imcumplimento de norma Juridica"/>
            <filter val="INCUMPLIMIENTO ACUERDO CONSULTA PREVIA"/>
            <filter val="incumplimiento de contrato de prestación de servicios suscrito entre la  señora BETTY ESPERANZA JARAMILLO TORO Y MUNICIPIO DE PASTO – CORPORACION CONCEJO MUNICIPAL DE PASTO."/>
            <filter val="INCUMPLIMIENTO DE LAS OBLIGACIONES CONSIGNADAS EN EL ACTA DE LIQUIDACION DEL CONTRATO"/>
            <filter val="INCUMPLIMIENTO DE NORMA JURIDICA"/>
            <filter val="Incumplimiento de norma juridica Subcausa: Expedición de acto administrativo con infracción de las normas en que deberían fundarse, con violación del derecho al debido proceso, defensa y contradicción, de forma irregular y falsa motivación. ."/>
            <filter val="Incumplimiento de norma juridica Subcausa: Incumplimiento del estatuto tributario del municipio de pasto, (acuerdo 046 de 2017, modificado por los acuerdos no 059 de 2018, 022 de 2019 y 054 de 2019 y 009 del 2 de mayo de 2022"/>
            <filter val="Incumplimiento de norma juridica Subcausa: Uso de patentes sin contar con los permisos y licencias requeridad"/>
            <filter val="INCUMPLIMIENTO DE OBLIGACION CONTENIDA EN UN TITULO VALOR"/>
            <filter val="INCUMPLIMIENTO DE SENTENCIA JUDICIAL"/>
            <filter val="INCUMPLIMIENTO DE UNA NORMA JURIDICA"/>
            <filter val="Incumplimiento del contrato por no ejecucion de prestaciones"/>
            <filter val="INCUMPLIMIENTO EN EL DEBER DE SEGURIDAD Y PREVENCION DE DESASTRES"/>
            <filter val="INCUMPLIMIENTO EN EL PAGO DE APORTES AL SISTEMA DE SEGURIDAD SOCIAL INTEGRAL"/>
            <filter val="INCUMPLIMIENTO EN EL PAGO DE LOS CANONES DE ARRENDAMIENTO"/>
            <filter val="Incumplimiento en el pago de los canones de arrendamiento Subcausa: Incumplimiento en el pago de los canones de arrendamiento"/>
            <filter val="INCUMPLIMIENTO EN EL PAGO DE SALARIO"/>
            <filter val="INCUMPLIMIENTO EN PAGO DE OBLIGACION CONTENIDA EN TITULO EJECUTIVO"/>
            <filter val="INCUMPLIMIENTO EN PAGO DE OBLIGACION CONTENIDA EN TITULO VALOR"/>
            <filter val="INCUMPLIMIENTO NORMA JURIDICA"/>
            <filter val="INDEBIDA APLICACION DE NORMA DE POT"/>
            <filter val="INDEBIDA LIQUIDACION DE BONO PENSIONAL"/>
            <filter val="Indebida liquidacion de intereses sobre auxilio de cesantias - No reconocimiento de intereses sobre auxilio de cesantias"/>
            <filter val="INDEBIDA LIQUIDACION DE PENSION DE VEJEZ"/>
            <filter val="Indebida liquidacion de pension de vejez Subcausa: Error en la tasa de reemplazo (ley 100)"/>
            <filter val="INDEBIDA LIQUIDACION DE PRESTACIONES SOCIALES"/>
            <filter val="INDEBIDO REGISTRO PERSONERIA JURIDICA JUNTA DE ACCION COMUNAL"/>
            <filter val="Indebido traslado de funcionario publico"/>
            <filter val="INSEGURIDAD - LESIONES PERSONALES DENTRO DEL TERMINAL DE TRANSPORTE"/>
            <filter val="Inspectores"/>
            <filter val="Instalación de antena de telecomunicaciones en parque publico y ˙y unica zona verde de dicho sector residencial atentando contra los derechos colectivos de los habitantes del sector"/>
            <filter val="la corporacion jamas realizo actos de señor y dueño sobre el predio cedido y el municipio por mas de 50 años continua ejerciendo la posesion con animo de señor y dueño"/>
            <filter val="LESION A ALUMNO EN ESTABLECIMIENTO EDUCATIVO"/>
            <filter val="LESION A CIVIL CON VEHICULO OFICIAL"/>
            <filter val="Lesion a recluso causada por otro recluso"/>
            <filter val="LESION A TERCERO"/>
            <filter val="Lesion a tercero por ejecucion de obra publica - Lesion por falta de señalizacion en la via publica ."/>
            <filter val="Lesion a tercero por ejecucion de obra publica Subcausa: Falta de señalización"/>
            <filter val="LESION EN MANIFESTACION PUBLICA"/>
            <filter val="Lesion por caida de arbol"/>
            <filter val="LESION POR CONDUCCION DE ENERGIA ELECTRICA"/>
            <filter val="Lesion por falta de señalizacion en la via publica"/>
            <filter val="LESION POR FALTA DE SEÑALIZACION EN LA VIA PUBLICA - Barrio las Americas"/>
            <filter val="Lesion por falta de señalizacion en la via publica - Muerte por falta de señalizacion en la via publica"/>
            <filter val="LESION POR INDEBIDA O INSUFICIENTE ADOPCION DE MEDIDAS DE PROTECCION Y SEGURIDAD"/>
            <filter val="LESION POR SEMOVIENTE DE PROPIEDAD PRIVADA"/>
            <filter val="LESION POR VIA EN MAL ESTADO"/>
            <filter val="LESION POR VIA PUBLICA EN MAL ESTADO"/>
            <filter val="Muerte de estudiante a causa de herida con arma blanca por otro estudiante dentro de la Institución Educativa Heraldo Romero Sánchez"/>
            <filter val="MUERTE DE OPERADOR POR EJECUCION DE OBRA PUBLICA"/>
            <filter val="MUERTE DE RECLUSO CAUSADA POR OTRO RECLUSO"/>
            <filter val="MUERTE DE TERCERO POR EJECUCION DE OBRA PUBLICA"/>
            <filter val="Muerte de tercero por ejecucion de obra publica - Muerte por falta de señalizacion en la via publica"/>
            <filter val="MUERTE DE TRABAJADOR CAUSADA POR TERCERO"/>
            <filter val="MUERTE EN ACCIDENTE DE TRABAJO"/>
            <filter val="MUERTE POR FALTA DE ADOPCION DE MEDIDAS DE PROTECCION Y SEGURIDAD"/>
            <filter val="MUERTE POR FALTA DE PROTECCION CONSTRUCCION  PRIVADA EN AMENAZA DE RUINA"/>
            <filter val="Muerte por falta de señalizacion en la via publica"/>
            <filter val="MUERTE POR INCUMPLIMIENTO DEL DEBER DE SEGURIDAD EN LA ATENCION HOSPITALARIA"/>
            <filter val="MUERTE POR RUINA DE EDIFICACION PUBLICA"/>
            <filter val="MUERTE POR VIA PUBLICA EN MAL ESTADO"/>
            <filter val="MUERTE POR VIA PÚBLICA EN MAL ESTADO"/>
            <filter val="NO ACEPTACION DE ENAJENACION VOLUNTARIA DE INMUEBLE AFECTADO A UN PROYECTO DE INFRAESTRUCTURA"/>
            <filter val="NO ADQUISICION PREDIO ZONA ZAVA"/>
            <filter val="No reconocimeinto y liquidación y la indexación y los intereses moratorios sobre las mesadas pensionales causadas y no pagadas de acuerdo al articulo 141 de la ley 100 de 1993"/>
            <filter val="NO RECONOCIMIENTO DE BONO PENSIONAL"/>
            <filter val="NO RECONOCIMIENTO DE CUOTA PARTE PENSIONAL"/>
            <filter val="NO RECONOCIMIENTO DE HONORARIOS"/>
            <filter val="No reconocimiento de pension de sobreviviente"/>
            <filter val="NO RECONOCIMIENTO DE PENSION DE VEJEZ"/>
            <filter val="NO RECONOCIMIENTO DE PENSION SUSTITUTIVA"/>
            <filter val="NO RECONOCIMIENTO DE PRESTACIONES SOCIALES"/>
            <filter val="NO RECONOCIMIENTO DE PRIMA TECNICA - NO RECONOCIMIENTO DEL AUXILIO DE CESANTIAS"/>
            <filter val="NULIDAD ACTO POR COMPENSACION ESPACIO PUBLICO"/>
            <filter val="NULIDAD DE ACTO ADMINISTRATIVO"/>
            <filter val="NULIDAD RELATIVA DEL CONTRATO ESTATAL"/>
            <filter val="OCUPACION DE ESPACIO PUBLICO SIN REQUISITOS"/>
            <filter val="OCUPACION DE PREDIO POR VIA PUBLICA"/>
            <filter val="OCUPACION PERMANENTE DE INMUEBLE"/>
            <filter val="OCUPACION TEMPORAL DE INMUEBLE"/>
            <filter val="OMISION AL DEBER DE VIGILANCIA DE CONSTRUCCION DE OBRA"/>
            <filter val="PERDIDA O DAÑOS A BIENES EMBARGADOS O SECUESTRADOS"/>
            <filter val="PERJUICIOS OCASIONADOS POR NO EXPEDICION DE DOCUMENTO"/>
            <filter val="PRESCRIPCION ADQUISITIVA DE DOMINIO"/>
            <filter val="PROCESO SOCIO-OPERADOR CONSTITUCION NUEVA EMPRESA EMPOPASTO"/>
            <filter val="PTE"/>
            <filter val="Que la Administradora Colombiana de Pensiones no ha reconocido la pensión sustitutiva de pensión de vejez,"/>
            <filter val="Que no se ha cancelado los emolumentos que se debian cancelar fruto a la relacion laboral contraida con el Municipio de Pasto -  Configuracion del contrato realidad"/>
            <filter val="REAJUSTE POR AVALUO DE PREDIO PLAN DE MOVILIDAD"/>
            <filter val="RESTRICCIÓN PARA CONSTRUCCIÓN"/>
            <filter val="RETENCION ILEGAL DE BIENES"/>
            <filter val="RIESGO POR HALLAZGO DE TUNELES EN EL SUBSUELO"/>
            <filter val="Solicitud de utilidad publica e interes social a favor del Municipio de Pasto, con destino al proyecto PARQUE LINEAL DEL RIO PASTO - TRAMO 9, la expropiación y por consiguiente la tradición forzosa del inmuebles junto con las construcciones anexas."/>
            <filter val="SOLIDARIDAD PATRONAL"/>
            <filter val="TRANSMISION FORZOSA DEL DERECHO REAL DE DOMINIO PRIVADO SOBRE UN BIEN A FAVOR DEL ESTADO - EXPROPIACION JUDICIAL"/>
            <filter val="VIOLACION A LAS NORMAS URBANISTICAS DEL POT"/>
            <filter val="Violacion al debido proceso administrativo"/>
            <filter val="Violacion al debido proceso administrativo Subcausa: Falta o irregularidad de la notificación de los actos administrativos"/>
            <filter val="VIOLACION AL REGIMEN JURIDICO DE DERECHOS DE AUTOR"/>
            <filter val="VIOLACION AL REGIMEN LEGAL DE INHABILIDADES E INCOMPATIBILIDADES PARA ACCEDER A CARGO DE ELECCION POPULAR"/>
            <filter val="VIOLACIÓN DE UNA NORMA JURIDICA SUPERIOR, FALSA MOTIVACIÓN DEL ACTO ADMINISTRATIVO, INEXISTENCIA DE LA DOBLE INSTANCIA, CONCENTRACIÓN DE PODER, Y VIOLACIÓN DEL DEBIDO PROCESO Y DERECHO DE DEFENSA."/>
            <filter val="VIOLACION DERECHO A LA INFORMACION"/>
            <filter val="Violacion o amenaza a la moralidad administrativa"/>
            <filter val="Violacion o amenaza a la moralidad administrativa - Violacion o amenaza al goce de un ambiente sano"/>
            <filter val="VIOLACION O AMENAZA A LA MORALIDAD ADMINISTRATIVA; VIOLACION O AMENAZA A LOS DERECHOS DE LOS CONSUMIDORES Y USUARIOS;  VIOLACION O AMENAZA AL GOCE DEL ESPACIO PUBLICO Y A LA UTILIZACION Y DEFENSA DE BIENES DE USO PUBLICO"/>
            <filter val="VIOLACION O AMENAZA A LA SEGURIDAD Y SALUBRIDAD PUBLICAS"/>
            <filter val="Violacion o amenaza a la seguridad y salubridad publicas - Violacion o amenaza al goce de un ambiente sano"/>
            <filter val="VIOLACION O AMENAZA AL GOCE DE UN AMBIENTE SANO"/>
            <filter val="Violacion o amenaza al goce de un ambiente sano - Daños a bienes por via publica en mal estado"/>
            <filter val="Violacion o amenaza al goce de un ambiente sano - VIOLACION O AMENAZA AL GOCE DEL ESPACIO PUBLICO Y A LA UTILIZACION Y DEFENSA DE BIENES DE USO PUBLICO"/>
            <filter val="Violacion o amenaza al goce de un ambiente sano Subcausa: Ambiente sano"/>
            <filter val="Violacion o amenaza al goce de un ambiente sano Subcausa: Amenaza al derecho fundamental a la salud"/>
            <filter val="VIOLACION O AMENAZA AL GOCE DEL ESPACIO PUBLICO Y A LA UTILIZACION Y DEFENSA DE BIENES DE USO PUBLICO"/>
            <filter val="VIOLACIÓN O AMENAZA AL GOCE DEL ESPACIO PUBLICO Y A LA UTILIZACIÓN Y DEFENSA DE BIENES DE USO PUBLICO"/>
            <filter val="VIOLACION O AMENAZA AL GOCE DEL ESPACIO PUBLICO Y A LA UTILIZACION Y DEFENSA DE BIENES DE USO PUBLICO - protección del interés colectivo de la seguridad pública de los transeúntes"/>
            <filter val="Violacion o amenaza al goce del espacio publico y a la utilizacion y defensa de bienes de uso publico Subcausa: Accion popular"/>
            <filter val="Violacion o amenaza al goce del espacio publico y a la utilizacion y defensa de bienes de uso publico Subcausa: Amenaza a los derechos colectivos a la seguridad y al espacio público"/>
            <filter val="Violacion o amenaza al goce del espacio publico y a la utilizacion y defensa de bienes de uso publico Subcausa: Recuperacion espacios publico y control de ruido"/>
            <filter val="Violacion o amenaza al patrimonio cultural de la nacion"/>
            <filter val="VIOLACION O AMENAZA AL PATRIMONIO PUBLICO"/>
            <filter val="Vulneración a derechos colectivos"/>
            <filter val="Vulneración a los derechos de goce_x000a_de un ambiente sano, moralidad administrativa, seguridad y salubridad públicas y libre_x000a_desarrollo de la personalidad a manera colectiva, los cuales son titulares de la comunidad_x000a_ubicada en el barrio Venecia."/>
            <filter val="ZONA DE CESION OBLIGATORIA AL MUNICIPIO"/>
          </filters>
        </filterColumn>
      </autoFilter>
      <extLst>
        <ext uri="GoogleSheetsCustomDataVersion1">
          <go:sheetsCustomData xmlns:go="http://customooxmlschemas.google.com/" filterViewId="1852319159"/>
        </ext>
      </extLst>
    </customSheetView>
    <customSheetView guid="{2E37DAD0-D0A8-4293-93E0-FA6C4B53912F}" filter="1" showAutoFilter="1">
      <pageMargins left="0.7" right="0.7" top="0.75" bottom="0.75" header="0.3" footer="0.3"/>
      <autoFilter ref="K1:K856" xr:uid="{25F612E3-6E68-4F22-AB7B-EC9EB60547AE}">
        <filterColumn colId="0">
          <filters>
            <filter val="ADMINISTRATIVO"/>
            <filter val="CIVIL"/>
            <filter val="LABORAL"/>
          </filters>
        </filterColumn>
      </autoFilter>
      <extLst>
        <ext uri="GoogleSheetsCustomDataVersion1">
          <go:sheetsCustomData xmlns:go="http://customooxmlschemas.google.com/" filterViewId="1267123997"/>
        </ext>
      </extLst>
    </customSheetView>
  </customSheetViews>
  <conditionalFormatting sqref="AD202">
    <cfRule type="notContainsBlanks" dxfId="0" priority="1">
      <formula>LEN(TRIM(AD202))&gt;0</formula>
    </cfRule>
  </conditionalFormatting>
  <dataValidations count="2">
    <dataValidation type="custom" allowBlank="1" showDropDown="1" sqref="T3:V564" xr:uid="{00000000-0002-0000-0000-000000000000}">
      <formula1>AND(ISNUMBER(T3),(NOT(OR(NOT(ISERROR(DATEVALUE(T3))), AND(ISNUMBER(T3), LEFT(CELL("format", T3))="D")))))</formula1>
    </dataValidation>
    <dataValidation allowBlank="1" showDropDown="1" sqref="X3:X564" xr:uid="{00000000-0002-0000-0000-000001000000}"/>
  </dataValidations>
  <hyperlinks>
    <hyperlink ref="E26" r:id="rId1" xr:uid="{00000000-0004-0000-0000-000000000000}"/>
    <hyperlink ref="E103" r:id="rId2" xr:uid="{00000000-0004-0000-0000-000001000000}"/>
    <hyperlink ref="E637" r:id="rId3" xr:uid="{00000000-0004-0000-0000-000002000000}"/>
  </hyperlinks>
  <pageMargins left="0.7" right="0.7" top="0.75" bottom="0.75" header="0" footer="0"/>
  <pageSetup orientation="portrait"/>
  <legacyDrawing r:id="rId4"/>
  <tableParts count="5">
    <tablePart r:id="rId5"/>
    <tablePart r:id="rId6"/>
    <tablePart r:id="rId7"/>
    <tablePart r:id="rId8"/>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000"/>
  <sheetViews>
    <sheetView workbookViewId="0"/>
  </sheetViews>
  <sheetFormatPr baseColWidth="10" defaultColWidth="14.42578125" defaultRowHeight="15" customHeight="1"/>
  <cols>
    <col min="1" max="18" width="10.7109375" customWidth="1"/>
    <col min="19" max="19" width="12.7109375" customWidth="1"/>
    <col min="20" max="26" width="10.7109375" customWidth="1"/>
  </cols>
  <sheetData>
    <row r="1" spans="1:19" ht="14.25" customHeight="1">
      <c r="A1" s="273" t="s">
        <v>4544</v>
      </c>
      <c r="D1" s="273" t="s">
        <v>1114</v>
      </c>
      <c r="F1" s="273" t="s">
        <v>4545</v>
      </c>
      <c r="J1" s="273" t="s">
        <v>225</v>
      </c>
      <c r="L1" s="273" t="s">
        <v>4546</v>
      </c>
      <c r="N1" s="273" t="s">
        <v>4547</v>
      </c>
    </row>
    <row r="2" spans="1:19" ht="14.25" customHeight="1">
      <c r="A2" s="273" t="s">
        <v>4548</v>
      </c>
      <c r="D2" s="273" t="s">
        <v>1011</v>
      </c>
      <c r="F2" s="273" t="s">
        <v>4549</v>
      </c>
      <c r="J2" s="273" t="s">
        <v>112</v>
      </c>
      <c r="L2" s="273" t="s">
        <v>4550</v>
      </c>
      <c r="N2" s="273" t="s">
        <v>4551</v>
      </c>
    </row>
    <row r="3" spans="1:19" ht="14.25" customHeight="1">
      <c r="A3" s="273" t="s">
        <v>4552</v>
      </c>
      <c r="J3" s="273" t="s">
        <v>85</v>
      </c>
    </row>
    <row r="4" spans="1:19" ht="14.25" customHeight="1">
      <c r="A4" s="273" t="s">
        <v>4553</v>
      </c>
    </row>
    <row r="5" spans="1:19" ht="14.25" customHeight="1"/>
    <row r="6" spans="1:19" ht="14.25" customHeight="1">
      <c r="E6" s="273" t="s">
        <v>4554</v>
      </c>
    </row>
    <row r="7" spans="1:19" ht="14.25" customHeight="1">
      <c r="A7" s="274" t="s">
        <v>4555</v>
      </c>
      <c r="C7" s="273" t="s">
        <v>4556</v>
      </c>
      <c r="E7" s="273" t="s">
        <v>4557</v>
      </c>
    </row>
    <row r="8" spans="1:19" ht="14.25" customHeight="1">
      <c r="A8" s="274" t="s">
        <v>4558</v>
      </c>
      <c r="C8" s="273" t="s">
        <v>4559</v>
      </c>
      <c r="M8" s="273" t="s">
        <v>4560</v>
      </c>
      <c r="S8" s="275"/>
    </row>
    <row r="9" spans="1:19" ht="15" customHeight="1">
      <c r="A9" s="274" t="s">
        <v>4561</v>
      </c>
      <c r="C9" s="273" t="s">
        <v>4562</v>
      </c>
      <c r="F9" s="273" t="s">
        <v>4542</v>
      </c>
      <c r="J9" s="273" t="s">
        <v>4563</v>
      </c>
      <c r="M9" s="273" t="s">
        <v>829</v>
      </c>
      <c r="N9" s="273" t="s">
        <v>1334</v>
      </c>
      <c r="R9" s="273" t="s">
        <v>4564</v>
      </c>
      <c r="S9" s="273" t="s">
        <v>4565</v>
      </c>
    </row>
    <row r="10" spans="1:19" ht="15" customHeight="1">
      <c r="A10" s="274" t="s">
        <v>4566</v>
      </c>
      <c r="F10" s="273" t="s">
        <v>4567</v>
      </c>
      <c r="J10" s="273" t="s">
        <v>4543</v>
      </c>
      <c r="M10" s="273" t="s">
        <v>131</v>
      </c>
      <c r="N10" s="273" t="s">
        <v>1974</v>
      </c>
      <c r="R10" s="273" t="s">
        <v>4568</v>
      </c>
      <c r="S10" s="273" t="s">
        <v>2940</v>
      </c>
    </row>
    <row r="11" spans="1:19" ht="14.25" customHeight="1">
      <c r="F11" s="273" t="s">
        <v>4569</v>
      </c>
      <c r="J11" s="273" t="s">
        <v>4570</v>
      </c>
      <c r="N11" s="273" t="s">
        <v>837</v>
      </c>
      <c r="R11" s="273" t="s">
        <v>4571</v>
      </c>
      <c r="S11" s="273" t="s">
        <v>4572</v>
      </c>
    </row>
    <row r="12" spans="1:19" ht="14.25" customHeight="1">
      <c r="A12" s="274" t="s">
        <v>4573</v>
      </c>
      <c r="F12" s="273" t="s">
        <v>4574</v>
      </c>
      <c r="J12" s="273" t="s">
        <v>4575</v>
      </c>
      <c r="N12" s="273" t="s">
        <v>1341</v>
      </c>
      <c r="R12" s="273" t="s">
        <v>4576</v>
      </c>
      <c r="S12" s="273" t="s">
        <v>4577</v>
      </c>
    </row>
    <row r="13" spans="1:19" ht="14.25" customHeight="1">
      <c r="A13" s="274" t="s">
        <v>1078</v>
      </c>
      <c r="C13" s="273" t="s">
        <v>4578</v>
      </c>
      <c r="F13" s="273" t="s">
        <v>4579</v>
      </c>
      <c r="J13" s="273" t="s">
        <v>4580</v>
      </c>
      <c r="N13" s="273" t="s">
        <v>1572</v>
      </c>
      <c r="R13" s="273" t="s">
        <v>4581</v>
      </c>
      <c r="S13" s="273" t="s">
        <v>4582</v>
      </c>
    </row>
    <row r="14" spans="1:19" ht="14.25" customHeight="1">
      <c r="A14" s="274" t="s">
        <v>70</v>
      </c>
      <c r="C14" s="273" t="s">
        <v>87</v>
      </c>
      <c r="J14" s="273" t="s">
        <v>4583</v>
      </c>
      <c r="N14" s="273" t="s">
        <v>925</v>
      </c>
      <c r="R14" s="273" t="s">
        <v>4584</v>
      </c>
    </row>
    <row r="15" spans="1:19" ht="14.25" customHeight="1">
      <c r="C15" s="273" t="s">
        <v>621</v>
      </c>
      <c r="E15" s="273" t="s">
        <v>4585</v>
      </c>
      <c r="J15" s="273" t="s">
        <v>4586</v>
      </c>
      <c r="N15" s="273" t="s">
        <v>1163</v>
      </c>
      <c r="R15" s="273" t="s">
        <v>4587</v>
      </c>
    </row>
    <row r="16" spans="1:19" ht="14.25" customHeight="1">
      <c r="C16" s="273" t="s">
        <v>4588</v>
      </c>
      <c r="E16" s="273" t="s">
        <v>88</v>
      </c>
      <c r="J16" s="273" t="s">
        <v>4589</v>
      </c>
      <c r="N16" s="273" t="s">
        <v>763</v>
      </c>
      <c r="R16" s="273" t="s">
        <v>4590</v>
      </c>
    </row>
    <row r="17" spans="3:19" ht="14.25" customHeight="1">
      <c r="C17" s="273" t="s">
        <v>1106</v>
      </c>
      <c r="E17" s="273" t="s">
        <v>84</v>
      </c>
      <c r="G17" s="273" t="s">
        <v>4591</v>
      </c>
      <c r="J17" s="273" t="s">
        <v>4592</v>
      </c>
      <c r="N17" s="273" t="s">
        <v>279</v>
      </c>
      <c r="R17" s="273" t="s">
        <v>4593</v>
      </c>
    </row>
    <row r="18" spans="3:19" ht="14.25" customHeight="1">
      <c r="C18" s="273" t="s">
        <v>132</v>
      </c>
      <c r="F18" s="273" t="s">
        <v>339</v>
      </c>
      <c r="G18" s="273" t="s">
        <v>4594</v>
      </c>
      <c r="J18" s="273" t="s">
        <v>4595</v>
      </c>
      <c r="N18" s="273" t="s">
        <v>4532</v>
      </c>
      <c r="R18" s="273" t="s">
        <v>4596</v>
      </c>
      <c r="S18" s="273" t="s">
        <v>4597</v>
      </c>
    </row>
    <row r="19" spans="3:19" ht="14.25" customHeight="1">
      <c r="C19" s="273" t="s">
        <v>76</v>
      </c>
      <c r="F19" s="273" t="s">
        <v>360</v>
      </c>
      <c r="G19" s="273" t="s">
        <v>4598</v>
      </c>
      <c r="J19" s="273" t="s">
        <v>4599</v>
      </c>
      <c r="N19" s="273" t="s">
        <v>1997</v>
      </c>
      <c r="R19" s="273" t="s">
        <v>4600</v>
      </c>
      <c r="S19" s="273" t="s">
        <v>4601</v>
      </c>
    </row>
    <row r="20" spans="3:19" ht="14.25" customHeight="1">
      <c r="F20" s="273" t="s">
        <v>4602</v>
      </c>
      <c r="G20" s="273" t="s">
        <v>4603</v>
      </c>
      <c r="J20" s="273" t="s">
        <v>4604</v>
      </c>
      <c r="N20" s="273" t="s">
        <v>1115</v>
      </c>
      <c r="R20" s="273" t="s">
        <v>4600</v>
      </c>
      <c r="S20" s="273">
        <v>0</v>
      </c>
    </row>
    <row r="21" spans="3:19" ht="14.25" customHeight="1">
      <c r="G21" s="273" t="s">
        <v>4605</v>
      </c>
      <c r="J21" s="273" t="s">
        <v>4589</v>
      </c>
      <c r="N21" s="273" t="s">
        <v>1144</v>
      </c>
      <c r="R21" s="273" t="s">
        <v>2220</v>
      </c>
    </row>
    <row r="22" spans="3:19" ht="14.25" customHeight="1">
      <c r="J22" s="273" t="s">
        <v>4606</v>
      </c>
      <c r="N22" s="273" t="s">
        <v>1102</v>
      </c>
      <c r="R22" s="273" t="s">
        <v>4607</v>
      </c>
      <c r="S22" s="273" t="s">
        <v>4608</v>
      </c>
    </row>
    <row r="23" spans="3:19" ht="14.25" customHeight="1">
      <c r="C23" s="273" t="s">
        <v>4609</v>
      </c>
      <c r="J23" s="273" t="s">
        <v>4610</v>
      </c>
      <c r="N23" s="273" t="s">
        <v>4486</v>
      </c>
      <c r="R23" s="273" t="s">
        <v>4611</v>
      </c>
      <c r="S23" s="273" t="s">
        <v>4612</v>
      </c>
    </row>
    <row r="24" spans="3:19" ht="14.25" customHeight="1">
      <c r="J24" s="273" t="s">
        <v>4613</v>
      </c>
      <c r="N24" s="273" t="s">
        <v>3011</v>
      </c>
      <c r="R24" s="273" t="s">
        <v>4614</v>
      </c>
      <c r="S24" s="273" t="s">
        <v>4615</v>
      </c>
    </row>
    <row r="25" spans="3:19" ht="14.25" customHeight="1">
      <c r="N25" s="273" t="s">
        <v>2074</v>
      </c>
    </row>
    <row r="26" spans="3:19" ht="14.25" customHeight="1">
      <c r="N26" s="273" t="s">
        <v>4616</v>
      </c>
    </row>
    <row r="27" spans="3:19" ht="14.25" customHeight="1">
      <c r="N27" s="273" t="s">
        <v>1675</v>
      </c>
    </row>
    <row r="28" spans="3:19" ht="14.25" customHeight="1">
      <c r="N28" s="273" t="s">
        <v>1076</v>
      </c>
    </row>
    <row r="29" spans="3:19" ht="14.25" customHeight="1">
      <c r="N29" s="273" t="s">
        <v>1555</v>
      </c>
    </row>
    <row r="30" spans="3:19" ht="14.25" customHeight="1">
      <c r="N30" s="273" t="s">
        <v>3060</v>
      </c>
    </row>
    <row r="31" spans="3:19" ht="14.25" customHeight="1">
      <c r="N31" s="273" t="s">
        <v>3299</v>
      </c>
    </row>
    <row r="32" spans="3:19" ht="14.25" customHeight="1">
      <c r="N32" s="273" t="s">
        <v>1189</v>
      </c>
    </row>
    <row r="33" spans="14:14" ht="14.25" customHeight="1">
      <c r="N33" s="273" t="s">
        <v>2248</v>
      </c>
    </row>
    <row r="34" spans="14:14" ht="14.25" customHeight="1">
      <c r="N34" s="273" t="s">
        <v>3586</v>
      </c>
    </row>
    <row r="35" spans="14:14" ht="14.25" customHeight="1">
      <c r="N35" s="273" t="s">
        <v>1134</v>
      </c>
    </row>
    <row r="36" spans="14:14" ht="14.25" customHeight="1">
      <c r="N36" s="273" t="s">
        <v>1133</v>
      </c>
    </row>
    <row r="37" spans="14:14" ht="14.25" customHeight="1">
      <c r="N37" s="273" t="s">
        <v>3605</v>
      </c>
    </row>
    <row r="38" spans="14:14" ht="14.25" customHeight="1">
      <c r="N38" s="273" t="s">
        <v>3620</v>
      </c>
    </row>
    <row r="39" spans="14:14" ht="14.25" customHeight="1">
      <c r="N39" s="273" t="s">
        <v>4015</v>
      </c>
    </row>
    <row r="40" spans="14:14" ht="14.25" customHeight="1">
      <c r="N40" s="273" t="s">
        <v>3164</v>
      </c>
    </row>
    <row r="41" spans="14:14" ht="14.25" customHeight="1">
      <c r="N41" s="273" t="s">
        <v>1449</v>
      </c>
    </row>
    <row r="42" spans="14:14" ht="14.25" customHeight="1">
      <c r="N42" s="273" t="s">
        <v>3143</v>
      </c>
    </row>
    <row r="43" spans="14:14" ht="14.25" customHeight="1">
      <c r="N43" s="273" t="s">
        <v>4342</v>
      </c>
    </row>
    <row r="44" spans="14:14" ht="14.25" customHeight="1">
      <c r="N44" s="273" t="s">
        <v>4445</v>
      </c>
    </row>
    <row r="45" spans="14:14" ht="14.25" customHeight="1">
      <c r="N45" s="273" t="s">
        <v>4394</v>
      </c>
    </row>
    <row r="46" spans="14:14" ht="14.25" customHeight="1">
      <c r="N46" s="273" t="s">
        <v>4350</v>
      </c>
    </row>
    <row r="47" spans="14:14" ht="14.25" customHeight="1">
      <c r="N47" s="273" t="s">
        <v>1103</v>
      </c>
    </row>
    <row r="48" spans="14:14" ht="14.25" customHeight="1">
      <c r="N48" s="273" t="s">
        <v>4617</v>
      </c>
    </row>
    <row r="49" spans="14:14" ht="14.25" customHeight="1">
      <c r="N49" s="273" t="s">
        <v>4439</v>
      </c>
    </row>
    <row r="50" spans="14:14" ht="14.25" customHeight="1">
      <c r="N50" s="273" t="s">
        <v>4486</v>
      </c>
    </row>
    <row r="51" spans="14:14" ht="14.25" customHeight="1">
      <c r="N51" s="273" t="s">
        <v>4487</v>
      </c>
    </row>
    <row r="52" spans="14:14" ht="14.25" customHeight="1">
      <c r="N52" s="273" t="s">
        <v>2613</v>
      </c>
    </row>
    <row r="53" spans="14:14" ht="14.25" customHeight="1">
      <c r="N53" s="273" t="s">
        <v>1676</v>
      </c>
    </row>
    <row r="54" spans="14:14" ht="14.25" customHeight="1">
      <c r="N54" s="273" t="s">
        <v>4618</v>
      </c>
    </row>
    <row r="55" spans="14:14" ht="14.25" customHeight="1">
      <c r="N55" s="273" t="s">
        <v>2346</v>
      </c>
    </row>
    <row r="56" spans="14:14" ht="14.25" customHeight="1">
      <c r="N56" s="273" t="s">
        <v>4619</v>
      </c>
    </row>
    <row r="57" spans="14:14" ht="14.25" customHeight="1">
      <c r="N57" s="273" t="s">
        <v>1919</v>
      </c>
    </row>
    <row r="58" spans="14:14" ht="14.25" customHeight="1">
      <c r="N58" s="273" t="s">
        <v>1715</v>
      </c>
    </row>
    <row r="59" spans="14:14" ht="14.25" customHeight="1">
      <c r="N59" s="273" t="s">
        <v>2302</v>
      </c>
    </row>
    <row r="60" spans="14:14" ht="14.25" customHeight="1">
      <c r="N60" s="273" t="s">
        <v>2600</v>
      </c>
    </row>
    <row r="61" spans="14:14" ht="14.25" customHeight="1">
      <c r="N61" s="273" t="s">
        <v>2654</v>
      </c>
    </row>
    <row r="62" spans="14:14" ht="14.25" customHeight="1">
      <c r="N62" s="273" t="s">
        <v>3038</v>
      </c>
    </row>
    <row r="63" spans="14:14" ht="14.25" customHeight="1">
      <c r="N63" s="273" t="s">
        <v>3246</v>
      </c>
    </row>
    <row r="64" spans="14:14" ht="14.25" customHeight="1">
      <c r="N64" s="273" t="s">
        <v>3501</v>
      </c>
    </row>
    <row r="65" spans="14:14" ht="14.25" customHeight="1">
      <c r="N65" s="273" t="s">
        <v>1511</v>
      </c>
    </row>
    <row r="66" spans="14:14" ht="14.25" customHeight="1">
      <c r="N66" s="273" t="s">
        <v>4054</v>
      </c>
    </row>
    <row r="67" spans="14:14" ht="14.25" customHeight="1">
      <c r="N67" s="273" t="s">
        <v>4199</v>
      </c>
    </row>
    <row r="68" spans="14:14" ht="14.25" customHeight="1">
      <c r="N68" s="273" t="s">
        <v>2988</v>
      </c>
    </row>
    <row r="69" spans="14:14" ht="14.25" customHeight="1">
      <c r="N69" s="273" t="s">
        <v>1746</v>
      </c>
    </row>
    <row r="70" spans="14:14" ht="14.25" customHeight="1">
      <c r="N70" s="273" t="s">
        <v>2285</v>
      </c>
    </row>
    <row r="71" spans="14:14" ht="14.25" customHeight="1">
      <c r="N71" s="273" t="s">
        <v>1430</v>
      </c>
    </row>
    <row r="72" spans="14:14" ht="14.25" customHeight="1">
      <c r="N72" s="273" t="s">
        <v>4620</v>
      </c>
    </row>
    <row r="73" spans="14:14" ht="14.25" customHeight="1"/>
    <row r="74" spans="14:14" ht="14.25" customHeight="1"/>
    <row r="75" spans="14:14" ht="14.25" customHeight="1"/>
    <row r="76" spans="14:14" ht="14.25" customHeight="1"/>
    <row r="77" spans="14:14" ht="14.25" customHeight="1"/>
    <row r="78" spans="14:14" ht="14.25" customHeight="1"/>
    <row r="79" spans="14:14" ht="14.25" customHeight="1"/>
    <row r="80" spans="14:14"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dataValidations count="1">
    <dataValidation type="list" allowBlank="1" sqref="N54" xr:uid="{00000000-0002-0000-0700-000000000000}">
      <formula1>"Corte Suprema de Justicia- Sala de Casacion Laboral"</formula1>
    </dataValidation>
  </dataValidation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ACTIVIDAD LITIGIOSA</vt:lpstr>
      <vt:lpstr>pagina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Elendy Lucía Gómez Bolaño</dc:creator>
  <cp:lastModifiedBy>Juridica Alcaldia</cp:lastModifiedBy>
  <dcterms:created xsi:type="dcterms:W3CDTF">2015-07-22T21:12:54Z</dcterms:created>
  <dcterms:modified xsi:type="dcterms:W3CDTF">2026-07-02T20:41:54Z</dcterms:modified>
</cp:coreProperties>
</file>