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55" activeTab="0"/>
  </bookViews>
  <sheets>
    <sheet name="Hoja1" sheetId="1" r:id="rId1"/>
  </sheets>
  <definedNames>
    <definedName name="_xlnm._FilterDatabase" localSheetId="0" hidden="1">'Hoja1'!$B$18:$L$1113</definedName>
  </definedNames>
  <calcPr fullCalcOnLoad="1"/>
</workbook>
</file>

<file path=xl/comments1.xml><?xml version="1.0" encoding="utf-8"?>
<comments xmlns="http://schemas.openxmlformats.org/spreadsheetml/2006/main">
  <authors>
    <author>ContadorSMS</author>
  </authors>
  <commentList>
    <comment ref="H930" authorId="0">
      <text>
        <r>
          <rPr>
            <b/>
            <sz val="9"/>
            <rFont val="Tahoma"/>
            <family val="2"/>
          </rPr>
          <t>ContadorSMS:</t>
        </r>
        <r>
          <rPr>
            <sz val="9"/>
            <rFont val="Tahoma"/>
            <family val="2"/>
          </rPr>
          <t xml:space="preserve">
INCLUYE BASE METALICA RED DE FRIO</t>
        </r>
      </text>
    </comment>
    <comment ref="I930" authorId="0">
      <text>
        <r>
          <rPr>
            <b/>
            <sz val="9"/>
            <rFont val="Tahoma"/>
            <family val="2"/>
          </rPr>
          <t>ContadorSMS:</t>
        </r>
        <r>
          <rPr>
            <sz val="9"/>
            <rFont val="Tahoma"/>
            <family val="2"/>
          </rPr>
          <t xml:space="preserve">
INCLUYE BASE METALICA RED DE FRIO</t>
        </r>
      </text>
    </comment>
  </commentList>
</comments>
</file>

<file path=xl/sharedStrings.xml><?xml version="1.0" encoding="utf-8"?>
<sst xmlns="http://schemas.openxmlformats.org/spreadsheetml/2006/main" count="7890" uniqueCount="929">
  <si>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</si>
  <si>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</si>
  <si>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</si>
  <si>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</si>
  <si>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</si>
  <si>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</si>
  <si>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</si>
  <si>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</si>
  <si>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</si>
  <si>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</si>
  <si>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</si>
  <si>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</si>
  <si>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</si>
  <si>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</si>
  <si>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</si>
  <si>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</si>
  <si>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</si>
  <si>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</si>
  <si>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</si>
  <si>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</si>
  <si>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</si>
  <si>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</si>
  <si>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</si>
  <si>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</si>
  <si>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</si>
  <si>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</si>
  <si>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</si>
  <si>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</si>
  <si>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</si>
  <si>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CARMEN ELISA DIAZ HIDALGO - JEFE OFICINA PRESUPUESTO. CORREO: PRESUPUESTO@HACIENDAPASTO.GOV.CO</t>
  </si>
  <si>
    <t>ALCALDIA MUNICIPAL DE PASTO</t>
  </si>
  <si>
    <t>CAM  Anganoy vía Los Rosales II</t>
  </si>
  <si>
    <t>ESTEBAN DAVILA GUERRERO</t>
  </si>
  <si>
    <t>11 meses</t>
  </si>
  <si>
    <t>N/A</t>
  </si>
  <si>
    <t>10 meses</t>
  </si>
  <si>
    <t>SGP</t>
  </si>
  <si>
    <t xml:space="preserve">Prestación de Servicios Profesionales como Contador Publico </t>
  </si>
  <si>
    <t>6 meses</t>
  </si>
  <si>
    <t>2 meses</t>
  </si>
  <si>
    <t xml:space="preserve">Prestación de servicios como archivista </t>
  </si>
  <si>
    <t>evento  de capacitación a productores objeto de formalización de la propiedad y firma del acuerdo</t>
  </si>
  <si>
    <t>3 meses</t>
  </si>
  <si>
    <t>Compra de tierras (monto de recursos disponibles para cofinanciación)</t>
  </si>
  <si>
    <t>12 meses</t>
  </si>
  <si>
    <t>Apoyo para  diseños y/o estudios para la implementaciòn de  proyectos de   distritos de riego</t>
  </si>
  <si>
    <t>4 meses</t>
  </si>
  <si>
    <t>9 meses</t>
  </si>
  <si>
    <t>5 meses</t>
  </si>
  <si>
    <t>7 meses</t>
  </si>
  <si>
    <t xml:space="preserve"> Apoyo logistico dia del campesino</t>
  </si>
  <si>
    <t>Transporte para giras técnicas de los usuarios de la secretaria de Agricultura</t>
  </si>
  <si>
    <t xml:space="preserve"> Suministro de Publicidad y propaganda </t>
  </si>
  <si>
    <t>Inversion</t>
  </si>
  <si>
    <t>Proceso de contratación</t>
  </si>
  <si>
    <t>Estampilla adultio mayor</t>
  </si>
  <si>
    <t>Celebracion de convenios con operador para brindar atención integral en centros de bienestar para el adulto mayor</t>
  </si>
  <si>
    <t>Convenio Interinstitucional Alcaldía de Pasto - EMPOPASTO, programa Minimo Vital</t>
  </si>
  <si>
    <t>Recursos Propios</t>
  </si>
  <si>
    <t>Ejecución del plan de implementación de Politica Pública</t>
  </si>
  <si>
    <t>8 meses</t>
  </si>
  <si>
    <t>Servicios de personal temporal</t>
  </si>
  <si>
    <t>Subasta Inversa</t>
  </si>
  <si>
    <t xml:space="preserve">11 meses </t>
  </si>
  <si>
    <t>Transporte terrestre</t>
  </si>
  <si>
    <t>Servicios  de necesidades de dotacion de personal tecnico temporal</t>
  </si>
  <si>
    <t>Servicio de asistencia de oficina o administrativa temporal</t>
  </si>
  <si>
    <t>servicio temporales de ingenieria</t>
  </si>
  <si>
    <t>12 MESES</t>
  </si>
  <si>
    <t>11 MESES</t>
  </si>
  <si>
    <t>Petróleo y Destilados</t>
  </si>
  <si>
    <t>1 MES</t>
  </si>
  <si>
    <t>Alquiler y arrendamiento de propiedades o edificaciones</t>
  </si>
  <si>
    <t>Lotes de terrenos gubernamentales</t>
  </si>
  <si>
    <t>Servicios de suministro de alimentos</t>
  </si>
  <si>
    <t>Cámaras</t>
  </si>
  <si>
    <t>Servicios de mantenimiento y reparación de infraestructura</t>
  </si>
  <si>
    <t>Servicios de capacitación vocacional no - científica</t>
  </si>
  <si>
    <t>Servicios de telecomunicaciones por fibra</t>
  </si>
  <si>
    <t>Servicios de sistemas especializados de comunicación</t>
  </si>
  <si>
    <t>Servicios eléctricos</t>
  </si>
  <si>
    <t>Fotocopiadoras</t>
  </si>
  <si>
    <t>Sonómetros</t>
  </si>
  <si>
    <t>6 MESES</t>
  </si>
  <si>
    <t>Suministros para impresora, fax y fotocopiadora</t>
  </si>
  <si>
    <t>Alquiler de vehículos</t>
  </si>
  <si>
    <t>Servicios de proteccion de los derechos humanos</t>
  </si>
  <si>
    <t xml:space="preserve">8 meses </t>
  </si>
  <si>
    <t xml:space="preserve">selección abreviada </t>
  </si>
  <si>
    <t xml:space="preserve">servicios de capacitacion vocacional- no cientifica </t>
  </si>
  <si>
    <t>Servicio de transporte  (alquiler camioneta)</t>
  </si>
  <si>
    <t>Refrigerios -Eventos interinstitucionales</t>
  </si>
  <si>
    <t>Papelería y útiles de escritorio</t>
  </si>
  <si>
    <t>Plan de Medios institucional</t>
  </si>
  <si>
    <t>Implementación  de escuelas en movimiento</t>
  </si>
  <si>
    <t>Observatorio de Juventud con enfoque de gestión de conocimiento</t>
  </si>
  <si>
    <t>componente  logistica se-emana</t>
  </si>
  <si>
    <t>Logística y sonido festival Galeras Rock - hip hop</t>
  </si>
  <si>
    <t>Implementación de una estrategia de comunicación juvenil</t>
  </si>
  <si>
    <t>Fortalecido el consejo municipal de juventud</t>
  </si>
  <si>
    <t>Plataforma Municipal de Jóvenes</t>
  </si>
  <si>
    <t>logistica Apoyo a   asamblea municipal de jóvenes</t>
  </si>
  <si>
    <r>
      <t xml:space="preserve">El contratista se compromete para con el Municipio a prestar sus servicios profesionales como </t>
    </r>
    <r>
      <rPr>
        <b/>
        <sz val="11"/>
        <color indexed="8"/>
        <rFont val="Calibri"/>
        <family val="2"/>
      </rPr>
      <t>abogado especializado en derecho público, administrativo, gestión pública</t>
    </r>
    <r>
      <rPr>
        <sz val="11"/>
        <color theme="1"/>
        <rFont val="Calibri"/>
        <family val="2"/>
      </rPr>
      <t>, en calidad de asesor del Despacho del Alcalde, con idoneidad y capacidad según los requerimientos de la dependencia y en cumplimiento de funciones de la misma, con el fin de que coadyuve al logro de metas y objetivos institucionales para el cumplimiento de las obligaciones pactadas en el contrato que coadyuven en la adopción de decisiones por parte del alcalde Municipal</t>
    </r>
  </si>
  <si>
    <t>SELECCION ABREVIADA SUBASTA INVERSA</t>
  </si>
  <si>
    <t>6 MESES 11 DIAS</t>
  </si>
  <si>
    <t>5 MESES 13 DIAS</t>
  </si>
  <si>
    <t>5 MESES 23 DIAS</t>
  </si>
  <si>
    <t>5 MESES 14 DIAS</t>
  </si>
  <si>
    <t>6 MESES 18 DIAS</t>
  </si>
  <si>
    <t>6 MESES 21 DIAS</t>
  </si>
  <si>
    <t>6 MESES 22 DIAS</t>
  </si>
  <si>
    <t>El contratista se compromete para con el Municipio a prestar sus servicios Profesionales, en la Oficina de Almacén de la Secretaria General, con idoneidad y capacidad según los requerimientos de la dependencia y en cumplimiento de funciones de la misma, c</t>
  </si>
  <si>
    <t xml:space="preserve">El contratista se compromete para con el Municipio a prestar sus servicios de apoyo a la gestión, en la Oficina de Almacén de la Secretaria General, con idoneidad y capacidad según los requerimientos de la dependencia y en cumplimiento de funciones de la </t>
  </si>
  <si>
    <t>El contratista se compromete para con el Municipio a prestar sus servicios de apoyo a la gestión, en la Oficina de Almacén de la Secretaria General con idoneidad y capacidad según los requerimientos de la dependencia y en cumplimiento de funciones de la m</t>
  </si>
  <si>
    <t>El contratista se compromete para con el Municipio a prestar sus servicios de apoyo a la gestión en la oficina de bienes inmuebles adscrita a Secretaría General – Almacén General del Municipio de Pasto, con idoneidad y capacidad según los requerimientos d</t>
  </si>
  <si>
    <t>6 MESES 14 DIAS</t>
  </si>
  <si>
    <t>El contratista se compromete para con el Municipio a prestar sus servicios técnico profesionales a la Secretaria de Apoyo Logístico, con idoneidad y capacidad según los requerimientos de la dependencia y en cumplimiento de funciones de la misma, con el fi</t>
  </si>
  <si>
    <t xml:space="preserve">El contratista se compromete para con el Municipio de Pasto, a prestar sus servicios  de apoyo a la gestión en la SECRETARIA GENERAL,  Subsecretaria de Apoyo Logístico con idoneidad y capacidad según los requerimientos de la dependencia y en cumplimiento </t>
  </si>
  <si>
    <t xml:space="preserve">El contratista se compromete para con el Municipio de Pasto,  a prestar sus servicios  de apoyo a la gestión en la SECRETARIA GENERAL- Subsecretaia de Apoyo Logistico, con idoneidad y capacidad según los requerimientos de la dependencia y en cumplimiento </t>
  </si>
  <si>
    <t>El contratista se compromete para con el Municipio a prestar sus servicios   de apoyo a la gestión, a la Secretaría General -  Subsecretaria de Apoyo Logístico, con idoneidad y capacidad según los requerimientos de la dependencia y en cumplimiento de func</t>
  </si>
  <si>
    <t>El contratista se compromete para con el Municipio a prestar sus servicios profesionales a la Secretaría General – Subsecretaria de Apoyo Logístico con idoneidad y capacidad según los requerimientos de la dependencia y en cumplimiento de funciones de la m</t>
  </si>
  <si>
    <t>El contratista se compromete para con el Municipio de Pasto,  a prestar sus servicios de apoyo a la gestión,  en la Secretaría General-Subsecretaria de Apoyo Logístico, con idoneidad y capacidad,  según los requerimientos de la dependencia y en cumplimien</t>
  </si>
  <si>
    <t xml:space="preserve">El contratista se compromete para con el Municipio,  a prestar sus servicios de apoyo a la  SUBSECRETARIA DE APOYO LOGÍSTICO,  con idoneidad  y capacidad según los requerimientos de la dependencia y en cumplimiento de funciones de la misma, con el fin de </t>
  </si>
  <si>
    <t>6 MESES 20 DIAS</t>
  </si>
  <si>
    <t>El/La contratista se compromete para con el Municipio a prestar sus servicios profesionales de Contador Público  en la Secretaria General-Bienes Inmuebles, con idoneidad y capacidad según los requerimientos de la dependencia y en cumplimiento de funciones</t>
  </si>
  <si>
    <t>El/La contratista se compromete para con el Municipio a prestar sus servicios profesionales de Abogado, en la Secretaria General-Bienes Inmuebles, con idoneidad y capacidad según los requerimientos de la dependencia y en cumplimiento de funciones de la mi</t>
  </si>
  <si>
    <t>El contratista se compromete para con el municipio a prestar sus servicios de apoyo a la gestion en la oficina de bienes inmuebles adscrita a secretaria general del municipio de pasto, con idoneidad y capacidad segun los requerimientos de la dependencia y</t>
  </si>
  <si>
    <t>5 MESES 19 DIAS</t>
  </si>
  <si>
    <t>4 MESES 6 DIAS</t>
  </si>
  <si>
    <t>El contratista se compromete para con el Municipio a prestar sus servicios de apoyo a la gestión en la Secretaría General, despacho del Secretario General, con idoneidad y capacidad según los requerimientos de la dependencia y en cumplimiento de funciones</t>
  </si>
  <si>
    <t xml:space="preserve">El CONTRATISTA se compromete para con EL MUNICIPIO DE PASTO, al   el suministro de partes y repuestos de motocicletas, a prestar el servicio de mantenimiento técnico-mecánico preventivo y correctivo de motocicletas que conforman el parque automotor de la </t>
  </si>
  <si>
    <t>El CONTRATISTA se compromete para con el MUNICIPIO a prestar sus servicios para la realización del mantenimiento de fachada y limpieza en alturas de las ventanas fuera y dentro de las instalaciones</t>
  </si>
  <si>
    <t>La contratista se compromete para con el Municipio a prestar sus servicios de apoyo a la gestión en la Secretaría General del Municipio de Pasto, con idoneidad y capacidad según los requerimientos de la dependencia y en cumplimiento de funciones de la mis</t>
  </si>
  <si>
    <t>El contratista se compromete para con el municipio a prestar sus servicios de apoyo a la gestion en la secretatia general del municipio de pasto, con  idoneidad y capacidad según los requerimientos  de la dependencia y en cumplimiento de funciones de la m</t>
  </si>
  <si>
    <t xml:space="preserve">El/la contratista se comprometa para con el municipio a prestar sus servcicios profesionales  en la secretaria general del municipio de Pasto, con idoneidad capacidad según los requerimientos de la dendencia y en cumplimiento de funciones de la misma con </t>
  </si>
  <si>
    <t>El/La contratista se compromete para con el Municipio a prestar sus servicios profesionales en la Secretaría General, con idoneidad y capacidad según los requerimientos de la dependencia y en cumplimiento de funciones de la misma, con el fin de que coadyu</t>
  </si>
  <si>
    <t xml:space="preserve">La contratista se compromete para con el Municipio a prestar sus servicios profesionales en la Secretaría General del Municipio de Pasto, con idoneidad y capacidad según los requerimientos de la dependencia y en cumplimiento de funciones de la misma, con </t>
  </si>
  <si>
    <t>El/La contratista se compromete para con el Municipio a prestar sus servicios de apoyo a la gestión en la Secretaría General, con idoneidad y capacidad según los requerimientos de la dependencia y en cumplimiento de funciones de la misma, con el fin de qu</t>
  </si>
  <si>
    <t>11 Meses</t>
  </si>
  <si>
    <t>ESTEBAN DAVILA GUERRERO; Subsecretario de Apoyo LogistIco</t>
  </si>
  <si>
    <t>El contratista se compromete para con el Municipio a prestar sus servicios de apoyo a la gestión en la Secretaría General del municipio de pasto, Apoyo Logistico, con idoneidad y capacidad según los requerimientos de la dependencia y en cumplimiento</t>
  </si>
  <si>
    <t>wwwpastogovco</t>
  </si>
  <si>
    <t>Promover el desarrollo del ser humano en armonía con la naturaleza, que respete la diversidad de visiones, valores, potencialidades y limitaciones, enfatizando su accionar a favor de los grupos vulnerables, mediante la administración y operativización racional de los recursos físicos, tecnológicos, financieros y ambientales, con fundamento en la ética pública y la transparencia en la prestación de los servicios públicos y sociales, a través de una planificación social que facilita la participación ciudadana en la gestión pública, para satisfacer las necesidades básicas de la ciudadanía pastusa
Pasto lidera conjuntamente con los municipios de la Subregión Centro, un modelo de Ciudad - Región sostenible y competitiva, que dinamiza el desarrollo humano integral, en el camino hacia la construcción de una paz duradera desde el territorio, basada en el cierre de brechas, con una ciudadanía educada en la promoción, protección y defensa de los derechos humanos, bajo los principios de equidad territorial y de género, legitimidad democrática, ética pública, gestión integral ambiental y el pluralismo</t>
  </si>
  <si>
    <t>DIMENSION SOCIAL: En lo social se promueve la justicia redistributiva, entendida como la opción preferencial para los más pobres; con enfoque de derechos, que garantiza el acceso y disfrute los servicios de salud, educación, vivienda, recreación y deporte
DIMENSION ECONOMICA: El municipio de Pasto promueve la economía regional solidaria, fortaleciendo el componente socio empresarial, la asociatividad, el desarrollo rural, el turismo, la artesanía y la gastronomía; con acceso a la financiación y al crédito y la búsqueda de nuevos mercados
DIMENSION AMBIENTAL:asto ordena, respeta, preserva y planifica el desarrollo armonizando la relación hombre - naturaleza Se respetan y  protegen los ecosistemas estratégicos para la conservación de la vida y de la diversidad biológica
DIMENSION CULTURAL: asto ordena, respeta, preserva y planifica el desarrollo armonizando la relación hombre - naturaleza Se respetan y  protegen los ecosistemas estratégicos para la conservación de la vida y de la diversidad biológica
DIMENSION POLITICA: Se garantiza la gobernabilidad, entendida como la corresponsabilidad con la ciudadanía y administra bajo principios de la planeación y la presupuestación participativa, la ejecución y el control social</t>
  </si>
  <si>
    <t xml:space="preserve">El contratista se compromete para con el Municipio de Pasto, a prestar sus servicios de apoyo a la gestion en la Secretaria General - Subsecretaria de Apoyo Logistico con idoneidad y capacidad según los requerimientos de la dependencia y en cumplimiento </t>
  </si>
  <si>
    <t>El contratista se compromete para con el Municipio de Pasto a prestar los servicios de plan de relajamiento integral y terapias anti estrés, dentro del plan de bienestar social incentivos y capacitación de año 2019 en la modalidad de monto agotable</t>
  </si>
  <si>
    <t>Elaboración de avalúos comerciales de predios localizados en el municipio de Pasto, rurales y urbanos, que sean de propiedad de la Alcaldía, y/o que vaya adquirir, de acuerdo con la priorización que realice la entidad frente a sus predios</t>
  </si>
  <si>
    <t>El contratista se compromete para con el Municipio a prestar sus servicios profesionales,  en la Subsecretaria de Apoyo Logistico de la Secretaria General, con idoneidad y capacidad según los requerimientos de la dependencia y en cumplimiento de func</t>
  </si>
  <si>
    <t>ADMINISTRADOR DE EMPRESAS</t>
  </si>
  <si>
    <t>CONTRATACION DIRECTA</t>
  </si>
  <si>
    <t>NO</t>
  </si>
  <si>
    <t>ABOGADO (ASESOR  JURIDICO)</t>
  </si>
  <si>
    <t>ING. SISTEMAS</t>
  </si>
  <si>
    <t>ING. AMBIENTAL</t>
  </si>
  <si>
    <t>4 MESES</t>
  </si>
  <si>
    <t>ABOGADO I (ASESORIA, COBRO PERSUASIVO Y ACUERDOS DE PAGO)</t>
  </si>
  <si>
    <t>ABOGADO II (ASESORIA, COBRO PERSUASIVO Y ACUERDOS DE PAGO)</t>
  </si>
  <si>
    <t>ING. INDUSTRIAL</t>
  </si>
  <si>
    <t>CONADOR PUBLICO I</t>
  </si>
  <si>
    <t>CONTADOR PUBLICO II</t>
  </si>
  <si>
    <t>SICOLOGO</t>
  </si>
  <si>
    <t>JEFE OPERATIVO TEJAR,DOS PUENTES, CAM JONGOVITO Y POTRERILLO I</t>
  </si>
  <si>
    <t>JEFE OPERATIVO TEJAR,DOS PUENTES, CAM JONGOVITO Y POTRERILLO II</t>
  </si>
  <si>
    <t>TECNICO PARA EL SEGUIMIENTO, CONTROL Y MONITOREO DE GUIAS Y PAPELERIA DE RECAUDO</t>
  </si>
  <si>
    <t>TECNICO  SOLDADOR</t>
  </si>
  <si>
    <t xml:space="preserve">TECNOLOGO PARA EL MANEJO DE ARCHIVO </t>
  </si>
  <si>
    <t>TECNOLOGO FINANCIERO</t>
  </si>
  <si>
    <t xml:space="preserve">19 CONTROLES DE ESPACIOS PUBLICOS INTERNOS </t>
  </si>
  <si>
    <t xml:space="preserve">7 CONTROLES DE MANTENIMIENTO ESTRUCTURAL PLAZAS </t>
  </si>
  <si>
    <t xml:space="preserve">1 INGENIERO CIVIL </t>
  </si>
  <si>
    <t>2 MESES</t>
  </si>
  <si>
    <t>APORTES ARL ( 7 CONTROLES DE MANTENIMIENTO ESTRUCTURAL DE PLAZAS)</t>
  </si>
  <si>
    <t>Publicidad difundida en radio</t>
  </si>
  <si>
    <t>INVITACION PUBLICA</t>
  </si>
  <si>
    <t>Alquiler de vehículo por mensualidades</t>
  </si>
  <si>
    <t>servicio de aseo anual (EMAS)</t>
  </si>
  <si>
    <t>SERVICIOS PUBLICOS</t>
  </si>
  <si>
    <t>servicio de alumbrado publico anual</t>
  </si>
  <si>
    <t>servicio de acueducto anual</t>
  </si>
  <si>
    <t>Servicios de vigilancia</t>
  </si>
  <si>
    <t>Servicio de procesamiento de datos en línea</t>
  </si>
  <si>
    <t>Servicios de exterminación o fumigación</t>
  </si>
  <si>
    <t>Desinfectantes para uso domestico (Hipoclorito de sodio prsentacion caneca de 20 litros )</t>
  </si>
  <si>
    <t>Servicios de impresión industrial digital (impresión de folletos nuevo reglamento de plazas de mercado)</t>
  </si>
  <si>
    <t>8 MESES</t>
  </si>
  <si>
    <t>Gestión de eventos (feria del pescado)</t>
  </si>
  <si>
    <t>10 MESES</t>
  </si>
  <si>
    <t>Unidades de impresión a doble cara (Compra de maquinaria y equipos)</t>
  </si>
  <si>
    <t>Cámaras de inspección (Compra de maquinaria y equipos)</t>
  </si>
  <si>
    <t>PAPELERIA</t>
  </si>
  <si>
    <t xml:space="preserve">11 MESES </t>
  </si>
  <si>
    <t>Servicios de impresión industrial digital (Impresión de Papeleria Eventual y carnetizacion de usuarios)</t>
  </si>
  <si>
    <t>Servicio de asesoramiento para la  gestión de riesgo (Plan de mitigacion del Riesgo)</t>
  </si>
  <si>
    <t>Equipo fijo de red y componentes (Servicio de Reepetidora de Equipos de comunicación)</t>
  </si>
  <si>
    <t>ELEMENTOS DE FERRETERIA</t>
  </si>
  <si>
    <t>Servicios de todero (Adecuacion plaza de mercado Jongovito)</t>
  </si>
  <si>
    <t>Servicios de todero (Adecuacion plaza de mercado el Tejar)</t>
  </si>
  <si>
    <t>Dotacion de personal administrativo y operativo</t>
  </si>
  <si>
    <t>Materiales de enseñanza de habilidades para la costura</t>
  </si>
  <si>
    <t>9 MESES</t>
  </si>
  <si>
    <t>Mantenimiento de Sofware de recaudo</t>
  </si>
  <si>
    <t>ANDRES MOLINA, DIRECTOR  PLAZAS DE MERCADO, plazasmercado@pasto.gov.co</t>
  </si>
  <si>
    <t>Muebles de oficina</t>
  </si>
  <si>
    <t>1 mes</t>
  </si>
  <si>
    <t>MARCELA SOFIA PEÑA TUPAZ, DIRECTORA OFICINA DE PLANEACION DE GESTION INSTITUCIONAL, planeaciongi@pasto.gov.co</t>
  </si>
  <si>
    <t xml:space="preserve">Profesionales en ciencias sociales y humanidades </t>
  </si>
  <si>
    <t>Lina Maria Riascos Muñoz. Directora Administrativa de Juventud. juventud@pasto.gov.co</t>
  </si>
  <si>
    <t>Profesional en artes, diseño grafico o industrial  humanidades.</t>
  </si>
  <si>
    <t>Profesional  música, artes escenicas y/o ciencias humanas con experiencia en realización de eventos masivos y formativos con jovenes. Galeras rock y Hip Hop</t>
  </si>
  <si>
    <t>Profesional en comunicación social</t>
  </si>
  <si>
    <t>Profesional en ciencias humanas, derecho,  politólogo con conocimientos en formulación, implementacion y seguimiento de Política públicas.</t>
  </si>
  <si>
    <t>Profesional en diseño industrial, ingenieria industrial, y ciencias economicas</t>
  </si>
  <si>
    <t>Profesional en derecho abogado (a) con conocimientos en derecho administrativo.</t>
  </si>
  <si>
    <t>Profesional en trabajo social</t>
  </si>
  <si>
    <t>Tecnólogo  en computación con conocimiento en observatorios</t>
  </si>
  <si>
    <t>Tecnologo en sonido</t>
  </si>
  <si>
    <t>Tecnólogo  en ciencias humanas, sociologia y afines (escuela rural)</t>
  </si>
  <si>
    <t>Tecnologo en diseño industrial con conocimiento en  deportes extremos.</t>
  </si>
  <si>
    <t>mínima cuantia</t>
  </si>
  <si>
    <t>impresos cartillas, letreros, revistas, plegables  y volantes.</t>
  </si>
  <si>
    <t>5 dias</t>
  </si>
  <si>
    <t>menor cuantía</t>
  </si>
  <si>
    <t>Logistica desarrollo de la estrategia para el seguimiento a emprendimientos y/o proyectos productivos, entornos protectores.</t>
  </si>
  <si>
    <t>Compra de eléctricos</t>
  </si>
  <si>
    <t>Recargas thoners</t>
  </si>
  <si>
    <t>Adquisición de suministros de oficina y escritorio. (Papeleria)</t>
  </si>
  <si>
    <t>Adquisición de mobiliario escolar</t>
  </si>
  <si>
    <t>Adquisicion de instrumentos musicales, piezas y accesorios</t>
  </si>
  <si>
    <t>Arreglo de instrumentos instrumentos musicales</t>
  </si>
  <si>
    <t>Transporte especial de pasajeros</t>
  </si>
  <si>
    <t>Servicio de construcción de edificios de escuelas</t>
  </si>
  <si>
    <t>Servicios de limpiezas de oficina (conserjes)</t>
  </si>
  <si>
    <t xml:space="preserve">Servicio de Transporte, almacén y Correo </t>
  </si>
  <si>
    <t>Contratación de transporte escolar</t>
  </si>
  <si>
    <t>Servicios de envío, recogida o entrega de correo</t>
  </si>
  <si>
    <t>Servicios de transporte aereo y viaticos. </t>
  </si>
  <si>
    <t>Transporte especial escolar para jornadas extracurriculares</t>
  </si>
  <si>
    <t>Mantenimiento de los sistemas de gestión de calidad de los establecimeientos educativos certificados y de la SEM</t>
  </si>
  <si>
    <t>Contratos de servicios de recursos humanos- PIEMSA</t>
  </si>
  <si>
    <t>Contratos de servicios de recursos humanos-REFM</t>
  </si>
  <si>
    <t>Contratos de arrendamiento</t>
  </si>
  <si>
    <t>Compraventa de propiedades y edificios</t>
  </si>
  <si>
    <t>Gestión de eventos para la Subsecretaria de Calidad</t>
  </si>
  <si>
    <t>Gestión de eventos para la Red de Escuelas de Formación Musical</t>
  </si>
  <si>
    <t>Transporte, alojamiento, alimentación, logística y organización de eventos</t>
  </si>
  <si>
    <t>Impresos y publicaciones</t>
  </si>
  <si>
    <t>convenio interarministrativo con entidad publica prestadora del servicio de conectividad a internet</t>
  </si>
  <si>
    <t>Contratación de la implementación de cátedra de paz en los EE del municipio</t>
  </si>
  <si>
    <t>Escuelas privadas de educación primaria o secundaria</t>
  </si>
  <si>
    <t>Contrato de Prestacion de servicios de apoyo pedagogico - CESMAG</t>
  </si>
  <si>
    <t>Contratación de la interventoría PAE</t>
  </si>
  <si>
    <t>Contratación de la operación del programa de alimentación escolar</t>
  </si>
  <si>
    <t>Contratos de servicios de recursos humanos para la gestion del S. G. S y S.T. y de apoyo a la gestión SEM</t>
  </si>
  <si>
    <t xml:space="preserve">3 mes </t>
  </si>
  <si>
    <t>10 Meses</t>
  </si>
  <si>
    <t>11meses</t>
  </si>
  <si>
    <t>Selección abreviada subasta inversa</t>
  </si>
  <si>
    <t>Mínima cuantía</t>
  </si>
  <si>
    <t>Seléccion abreviada - acuerdo marco</t>
  </si>
  <si>
    <t>Concurso de méritos abierto</t>
  </si>
  <si>
    <t>RECURSOS PROPIOS</t>
  </si>
  <si>
    <t>NO SOLICITADAS</t>
  </si>
  <si>
    <t>MARIA VICTORIA ZAMBRANO VILLOTA</t>
  </si>
  <si>
    <t xml:space="preserve">GERMÁN CORAL </t>
  </si>
  <si>
    <t>OSCAR ARMANDO BENAVIDES</t>
  </si>
  <si>
    <t>LUIS HUMBERTO PAZ TIMANA</t>
  </si>
  <si>
    <t>PATRICIA GUERRERO</t>
  </si>
  <si>
    <t xml:space="preserve">SUBSECRETARIA DE CALIDAD </t>
  </si>
  <si>
    <t>MARIA ELVIRA DE LA ESPRIELLA G.</t>
  </si>
  <si>
    <t xml:space="preserve">Elementos de oficina y papeleria  </t>
  </si>
  <si>
    <t>Minima cuantia</t>
  </si>
  <si>
    <t xml:space="preserve">Jefe Oficina Juridica, Almacen </t>
  </si>
  <si>
    <t xml:space="preserve">Recarga y compra de toners  </t>
  </si>
  <si>
    <t xml:space="preserve">Elementos de aseo y cafeteria </t>
  </si>
  <si>
    <t xml:space="preserve">Equipos de computo e impresoras </t>
  </si>
  <si>
    <t>Selección abreviada</t>
  </si>
  <si>
    <t>Jefe Oficina Juridica, Oficina de Sistemas</t>
  </si>
  <si>
    <t>Impresos, publicaciones y publicidad</t>
  </si>
  <si>
    <t>Jefe Oficina Juridica, Secretario STTM</t>
  </si>
  <si>
    <t>Elementos de ferreteria y Electricos</t>
  </si>
  <si>
    <t>Jefe Oficina Juridica, Subsecretaria Movilidad</t>
  </si>
  <si>
    <t xml:space="preserve">Dotacion personal operativo </t>
  </si>
  <si>
    <t>Selección abreviada - subasta</t>
  </si>
  <si>
    <t>Jefe Oficina Juridica, Subsecretaria Operativa</t>
  </si>
  <si>
    <t>Dotacion personal operativo de apoyo</t>
  </si>
  <si>
    <t>Dotacion personal administrativo (NOMINA)</t>
  </si>
  <si>
    <t>1 Meses</t>
  </si>
  <si>
    <t>STTM - NIVEL CENTRAL</t>
  </si>
  <si>
    <t>Elementos de seguridad vial</t>
  </si>
  <si>
    <t xml:space="preserve">Señalizacion </t>
  </si>
  <si>
    <t>8 Meses</t>
  </si>
  <si>
    <t xml:space="preserve">Jefe Oficina Juridica, Subsecretaria de Movilidad </t>
  </si>
  <si>
    <t xml:space="preserve">Elementos tecnologicos </t>
  </si>
  <si>
    <t>Moviliario sede Centro y operativa STTM</t>
  </si>
  <si>
    <t>7 Meses</t>
  </si>
  <si>
    <t>Compra de cascos</t>
  </si>
  <si>
    <t>Mantenimiento de vehículos en general. </t>
  </si>
  <si>
    <t>Contrato personal servicios profesionales en Artes Escenicas</t>
  </si>
  <si>
    <t xml:space="preserve">Jefe Oficina Juridica, Secretario STTM, Subsecretario Operativo, Subsecretario de Registro, Subsecretario de Movilidad </t>
  </si>
  <si>
    <t>Contrato personal servicios profesionales de Psicólogo(a)</t>
  </si>
  <si>
    <t>Secretario STTM</t>
  </si>
  <si>
    <t>Contrato personal servicios profesionales de Licenciado(a)/enfasis en seguridad vial</t>
  </si>
  <si>
    <t>Contrato personal servicios profesionales de Ingeniero(a) Industrial</t>
  </si>
  <si>
    <t xml:space="preserve">Subsecretario de Movilidad </t>
  </si>
  <si>
    <t>Contrato personal servicios profesionales de Ingeniero(a) de Sistemas</t>
  </si>
  <si>
    <t>Contrato personal servicios profesionales como auditor del CIA</t>
  </si>
  <si>
    <t>2 Meses</t>
  </si>
  <si>
    <t>Contrato certificación del Curso de capacitación a infractores</t>
  </si>
  <si>
    <t>12 Meses</t>
  </si>
  <si>
    <t xml:space="preserve">Secretario STTM, </t>
  </si>
  <si>
    <t>Jefe Oficina JuridicA</t>
  </si>
  <si>
    <t xml:space="preserve">Subsecretario Operativo </t>
  </si>
  <si>
    <t>Contrato personal servicios profesionales de Ingeniero(a) Civil</t>
  </si>
  <si>
    <t>Contrato personal servicios profesionales de Economista</t>
  </si>
  <si>
    <t>Contrato personal servicios profesionales de Contador(a) Público(a)</t>
  </si>
  <si>
    <t xml:space="preserve">Secretario STTM </t>
  </si>
  <si>
    <t>Contrato personal servicios profesionales en areas administrativas</t>
  </si>
  <si>
    <t>Subsecretario Operativo</t>
  </si>
  <si>
    <t>Contrato personal servicios profesionales de Arquitecto(a)</t>
  </si>
  <si>
    <t>Contrato personal servicios profesionales de Administrador(a) de empresas/enfasis en medios alternativos de transporte</t>
  </si>
  <si>
    <t>Contrato personal servicios profesionales de Administrador(a) de empresas</t>
  </si>
  <si>
    <t>Contrato personal servicios profesionales de Abogado(a)</t>
  </si>
  <si>
    <t xml:space="preserve">Jefe Oficina Juridica </t>
  </si>
  <si>
    <t>Jefe Oficina Juridica</t>
  </si>
  <si>
    <t>Contrato personal servicios profesinoales de Médico(a)</t>
  </si>
  <si>
    <t xml:space="preserve"> Subsecretario Operativo</t>
  </si>
  <si>
    <t>Contrato personal servicios profesinoales de Licenciado(a)</t>
  </si>
  <si>
    <t>Contrato personal de servicios Técnicos</t>
  </si>
  <si>
    <t>Contrato personal de servicios Tecnólogos</t>
  </si>
  <si>
    <t xml:space="preserve">Jefe Oficina Juridica, Secretario STTM, Subsecretario Operativo, Subsecretario de Registro, Subsecretario de Movilidad, Oficina de Almacen </t>
  </si>
  <si>
    <t>Contrato personal de servicios asistenciales</t>
  </si>
  <si>
    <t>Servicios educativos y de capacitacion. </t>
  </si>
  <si>
    <t>Compra de equipo de transporte tipo motocicleta</t>
  </si>
  <si>
    <t>Acuerdo Marco de precios</t>
  </si>
  <si>
    <t xml:space="preserve">Compra de vehiculo </t>
  </si>
  <si>
    <t>Compra maquina demarcadora</t>
  </si>
  <si>
    <t>9 Meses</t>
  </si>
  <si>
    <t>Servicio de vigilancia</t>
  </si>
  <si>
    <t xml:space="preserve">Servicio de mensajeria </t>
  </si>
  <si>
    <t>Jefe Oficina Juridica, oficina de Financiera</t>
  </si>
  <si>
    <t>Compra de equipo de transporte tipo bicicleta</t>
  </si>
  <si>
    <t>Jefe Oficina Juridica, Secretario STTM, Subsecretario de Movilidad</t>
  </si>
  <si>
    <t>Servicio de suminitros de combustible  y lubricantes para vehiculos</t>
  </si>
  <si>
    <t>Compra de polizaz de seguros de vehiculos y motocicletas y demas bienes</t>
  </si>
  <si>
    <t>Jefe Oficina Juridica,  Secretario STTM</t>
  </si>
  <si>
    <t xml:space="preserve">Servicio de raciones alimentarias </t>
  </si>
  <si>
    <t xml:space="preserve">Jefe Oficina Juridica, Subsecretario Operativo </t>
  </si>
  <si>
    <t>Mantenimiento de radios de comunicación</t>
  </si>
  <si>
    <t>Servicio de revision tecnico mecanica</t>
  </si>
  <si>
    <t>Mantenimiento de equipos</t>
  </si>
  <si>
    <t>Arendamientos archivo</t>
  </si>
  <si>
    <t>Jefe Oficina Juridica, Secretario STTM, Subsecretario de Registro</t>
  </si>
  <si>
    <t>Arendamientos sede morasurco</t>
  </si>
  <si>
    <t>Servicio de mantenimiento de motos</t>
  </si>
  <si>
    <t>Compra de firma digital</t>
  </si>
  <si>
    <t>Compra y mantenimiento de fotocopiadoras</t>
  </si>
  <si>
    <t xml:space="preserve">Plan de bienestar </t>
  </si>
  <si>
    <t>Contrato plan de medios</t>
  </si>
  <si>
    <t xml:space="preserve">Contruccion sede </t>
  </si>
  <si>
    <t>SI</t>
  </si>
  <si>
    <t>Aprobado</t>
  </si>
  <si>
    <t xml:space="preserve">Congreso de la Movilidad </t>
  </si>
  <si>
    <t>Jefe Oficina Juridica, Subsecretario de movilidad</t>
  </si>
  <si>
    <t xml:space="preserve">Semana de la Movilidad </t>
  </si>
  <si>
    <t xml:space="preserve">Insineracion de bienes </t>
  </si>
  <si>
    <t>Jefe Oficina Juridica, Oficina de almacen</t>
  </si>
  <si>
    <t>Convenio sensibilizacion</t>
  </si>
  <si>
    <t xml:space="preserve">Mantenimiento, instalacion y suministro de semaforizacion </t>
  </si>
  <si>
    <t>selección abreviada - Menor cuantia</t>
  </si>
  <si>
    <t>El contratista se compromete para con el Municipio a prestar sus servicios de apoyo a la gestión en la Secretaría General, Archivo Municipal con idoneidad y capacidad según los requerimientos de la dependencia y en cumplimiento de funciones de la misma, con el fin de que coadyuve al logro de metas y objetivos institucionales apoyando en las capacitaciones y visitas que se programen en la Oficina de Archivo y Gestión Documental de la Alcaldía de Pasto.</t>
  </si>
  <si>
    <t>La contratista se compromete para con el Municipio a prestar sus servicios de apoyo a la gestión en la Secretaría General-Archivo Municipal, con idoneidad y capacidad según los requerimientos de la dependencia y en cumplimiento de funciones de la misma, con el fin de que coadyuve al logro de metas y objetivos institucionales, apoyando la recepción de los archivos de gestión al archivo central</t>
  </si>
  <si>
    <t>El/La contratista se compromete para con el Municipio a prestar sus servicios de apoyo a la gestión con idoneidad y capacidad apoyando la implementación del Programa de Gestión Documental.</t>
  </si>
  <si>
    <t>El contratista se compromete para con el Municipio a prestar sus servicios de apoyo a la gestión en la Secretaría General-Archivo Municipal, con idoneidad y capacidad según los requerimientos de la dependencia y en cumplimiento de funciones de la misma, con el fin de que coadyuve al logro de metas y objetivos institucionales apoyando la actualización de las TRD (Tablas de Retención Documental) de la Alcaldía de Pasto.</t>
  </si>
  <si>
    <t>El/La contratista se compromete para con el Municipio a prestar sus servicios de apoyo en la Secretaría General-Archivo Municipal, con idoneidad y capacidad según los requerimientos de la dependencia y en cumplimiento de funciones de la misma, con el fin de que coadyuve al logro de metas y objetivos institucionales, apoyando la recepción de series documentales que se custodian en el Archivo Municipal.</t>
  </si>
  <si>
    <t>El/La contratista se comprometa para con el Municipio a prestar sus servicios de apoyo a la gestión en la Secretaría General-Archivo Municipal, con idoneidad y capacidad según los requerimientos de la dependencia y en cumplimiento de funciones de la misma, con el fin de que coadyuve al logro de metas y objetivos institucionales, apoyando las actividades concernientes al proceso de Gestión Documental.</t>
  </si>
  <si>
    <t>El/La contratista se comprometa para con el Municipio a prestar sus servicios de apoyo en la Secretaría General-Archivo MUnicipal, con idoneidad y capacidad según los requerimientos de la dependencia y en cumplimiento de funciones de la misma, con el fin de que coadyuve al logro de metas y objetivos institucionales, apoyando en la clasificación y organización de fondos acumulados del Archivo Central.</t>
  </si>
  <si>
    <t>El/La contratista se compromete para con el Municipio a prestar su servicio de apoyo a la gestión en el proceso de digitalización, en la Unidad de Correspondencia, de la Secretaría General, con idoneidad y capacidad según los requerimientos de la dependencia y en cumplimiento de funciones de la misma, con el fin de que coadyuve al logro de metas y objetivos institucionales como apoyo a la gestión.</t>
  </si>
  <si>
    <t>El contratista se compromete para con el Municipio a prestar sus servicios profesionales en la Secretaría General-Archivo Municipal, proceso de Gestión Documental  elaboración del diagnóstico y tablas de valoración documental</t>
  </si>
  <si>
    <t>SANDRA MORA, JEFE OFICINA DE ARCHIVO Y GESTION DOCUMENTAL, gestiondocumental@pasto.gov.co</t>
  </si>
  <si>
    <t xml:space="preserve">Servicios Legales sobre contratos  </t>
  </si>
  <si>
    <t xml:space="preserve">prestacion de servicios </t>
  </si>
  <si>
    <t>N.A.</t>
  </si>
  <si>
    <t xml:space="preserve">NILSA ROCIO VILLOTA ROSERO </t>
  </si>
  <si>
    <t>81101502</t>
  </si>
  <si>
    <t>Ingeniería civil y arquitectura</t>
  </si>
  <si>
    <t xml:space="preserve">Servicios temporales de ingeniería  </t>
  </si>
  <si>
    <t>84111500</t>
  </si>
  <si>
    <t>Servicios contables</t>
  </si>
  <si>
    <t xml:space="preserve">Administradores Temporales de base de datos o de Sistemas de tecnologias de la informacion  </t>
  </si>
  <si>
    <t xml:space="preserve">Asistencia de oficina o administrativa temporal  </t>
  </si>
  <si>
    <t>72141103</t>
  </si>
  <si>
    <t>Servicio de pavimentación de calles y carreteras</t>
  </si>
  <si>
    <t xml:space="preserve">9 meses </t>
  </si>
  <si>
    <t>Concurso de méritos</t>
  </si>
  <si>
    <t>78111800</t>
  </si>
  <si>
    <t>Transporte de pasajeros por carretera</t>
  </si>
  <si>
    <t>selección abreviada</t>
  </si>
  <si>
    <t>43211500</t>
  </si>
  <si>
    <t>Computadores</t>
  </si>
  <si>
    <t>subasta</t>
  </si>
  <si>
    <t>73152103</t>
  </si>
  <si>
    <t>Servicios de mantenimiento de equipos de ingeniería</t>
  </si>
  <si>
    <t>80111601</t>
  </si>
  <si>
    <t>Asistencia de oficina o administrativa temporal</t>
  </si>
  <si>
    <t>72103300</t>
  </si>
  <si>
    <t>71101700</t>
  </si>
  <si>
    <t>Extracción</t>
  </si>
  <si>
    <t>15101513</t>
  </si>
  <si>
    <t>Combustible diesel para uso fuera de carretera</t>
  </si>
  <si>
    <t>15121500</t>
  </si>
  <si>
    <t>Preparados lubricantes</t>
  </si>
  <si>
    <t>22101500</t>
  </si>
  <si>
    <t>Maquinaria para trabajo de desmonte</t>
  </si>
  <si>
    <t>95101800</t>
  </si>
  <si>
    <t>compraventa</t>
  </si>
  <si>
    <t>72121400</t>
  </si>
  <si>
    <t>Servicios de construcción de edificios públicos especializados</t>
  </si>
  <si>
    <t xml:space="preserve">12 meses </t>
  </si>
  <si>
    <t xml:space="preserve">Servicios Legales sobre contratos </t>
  </si>
  <si>
    <t xml:space="preserve">Servicios Legales sobre contratos    </t>
  </si>
  <si>
    <t xml:space="preserve">Servicios Legales sobre Contratos </t>
  </si>
  <si>
    <t xml:space="preserve">Ingenieria civil y Arquitectura </t>
  </si>
  <si>
    <t xml:space="preserve">Servicios de sistemas de Informacion Geográfica  </t>
  </si>
  <si>
    <t>Evaluación económica o financiera de proyectos</t>
  </si>
  <si>
    <t xml:space="preserve">Servicios de envio recogida o entrega de correo </t>
  </si>
  <si>
    <t>N.A</t>
  </si>
  <si>
    <t xml:space="preserve">Servicio de pavimentacion de calles y carreteras </t>
  </si>
  <si>
    <t xml:space="preserve">6 meses </t>
  </si>
  <si>
    <t xml:space="preserve">Recursos
Propios  </t>
  </si>
  <si>
    <t xml:space="preserve">Publicidad </t>
  </si>
  <si>
    <t xml:space="preserve">Recursos del balance </t>
  </si>
  <si>
    <t xml:space="preserve">Mensajeria  </t>
  </si>
  <si>
    <t>KITS DE MERCADOS</t>
  </si>
  <si>
    <t>CARLOS HENRY CASTRO LASSO, DIRECTOR OFICINA FONDO DE PENSIONES, pensiones@pasto.gov.co</t>
  </si>
  <si>
    <t>Prestación de Servicios Profesionales como zootecnista para prestar asistencia técnica agropecuaria.</t>
  </si>
  <si>
    <t>S.G.P</t>
  </si>
  <si>
    <t>Luis Antonio Pérez Villota, Secretario de Agricultura Tel.7 29 31 77 agricultura@pasto.gov.co</t>
  </si>
  <si>
    <t>Prestación de Servicios Profesionales como Medico Veterinario para prestar asistencia técnica agropecuaria.</t>
  </si>
  <si>
    <t>Prestación de Servicios Profesionales como Ing.industrial para prestar asistencia técnica agropecuaria.</t>
  </si>
  <si>
    <t>Prestación de Servicios Profesionales como Ing. Agrónomo para prestar asistencia técnica agropecuaria.</t>
  </si>
  <si>
    <t>Prestación de Servicios Profesionales como Ing. Agroindustrial para prestar asistencia técnica agropecuaria.</t>
  </si>
  <si>
    <t>Prestación de Servicios Profesionales como Adm. Empresas para prestar asistencia técnica agropecuaria.</t>
  </si>
  <si>
    <t xml:space="preserve">Prestación de Servicios Profesionales como Abogado </t>
  </si>
  <si>
    <t>Prestación de Servicios Profesionales como Economista  para prestar asistencia técnica agropecuaria.</t>
  </si>
  <si>
    <t>Prestación de Servicios Profesionales como Sociologo  para prestar asistencia técnica agropecuaria.</t>
  </si>
  <si>
    <t>Prestación de Servicios Profesionales como Trabajadora Social para prestar asistencia técnica agropecuaria.</t>
  </si>
  <si>
    <t>Prestación de Servicios Profesionales como Ing. Acuícola para prestar asistencia técnica agropecuaria.</t>
  </si>
  <si>
    <t>Prestación de Servicios  como Tecnologo en Agronomia/ Agroforestal para prestar asistencia técnica agropecuaria.</t>
  </si>
  <si>
    <t>80141607/80141902</t>
  </si>
  <si>
    <t>70171708/70171709</t>
  </si>
  <si>
    <t>Consultoria</t>
  </si>
  <si>
    <t>72121203 / 80141612 / 80141606 / 80121606</t>
  </si>
  <si>
    <t xml:space="preserve">Estudios técnicos (diseños, estructurales y de construcción) juridicos y de mercadeo para la implementación de centro de acopio y Comercialización de productos agropecuarios en el corregimiento de Catambuco </t>
  </si>
  <si>
    <t xml:space="preserve">80141607 / 80141902 90101801/90101802/10122100 / 70122005 / 70122002/10170000/10101500/39121700/31162800  </t>
  </si>
  <si>
    <t>Capacitaciones grupales,  (refrigerios, almuerzos, días de campo, ECAS, reuniones, insumos agropecuarios y elementos de ferreteria</t>
  </si>
  <si>
    <t>80141607 / 80141612 / 81141601</t>
  </si>
  <si>
    <t>S.G.P y Recursos Propios</t>
  </si>
  <si>
    <t xml:space="preserve">81141601  /90101801 / 90101802 </t>
  </si>
  <si>
    <t>Impulsar y fortalecer los mercados campesinos (refrigerios, almuerzos, alquileres, amplificación)</t>
  </si>
  <si>
    <t>80141607 / 80141902</t>
  </si>
  <si>
    <t>Capacitaciones en liderazgo campesino dirigidos a las  asociaciones del sector rural  del municipio de Pasto</t>
  </si>
  <si>
    <t>90151802 / 81141601</t>
  </si>
  <si>
    <t xml:space="preserve"> Feria Agropecuaria y Equina en el municipio de Pasto </t>
  </si>
  <si>
    <t>82101502 / 82101503 / 82101505</t>
  </si>
  <si>
    <t>minima cuantia</t>
  </si>
  <si>
    <t>53101802/53101804/53103100/53121500/53102500</t>
  </si>
  <si>
    <t>elementos de visibilidad institucional chaquetas, chalecos, gorras camisetas, bolsos multiservicios</t>
  </si>
  <si>
    <t xml:space="preserve">15101506/15121501 </t>
  </si>
  <si>
    <t>Suministro de combustible gasolina  - ACPM - Suministro de aceite para motor y lubricantes.</t>
  </si>
  <si>
    <t>Compra de toners</t>
  </si>
  <si>
    <t>10122100 / 70122005 / 70122002/10170000/10101500/39121700/31162800</t>
  </si>
  <si>
    <t xml:space="preserve">Adquisición de insumos agropecuarios para la implementación del Programa de  prácticas Ancestrales del pueblo quillacinga. </t>
  </si>
  <si>
    <t xml:space="preserve">Adquisición de insumos agropecuarios y elementos de ferretería, para la Implementación de Granjas Demostrativas. </t>
  </si>
  <si>
    <t xml:space="preserve"> adquisiciòn de   insumos agrícolas, materiales y elementos de ferretería. Agricultura Urbana</t>
  </si>
  <si>
    <t>adquisición de insumos agropecuarios, Pie cría,  elementos de ferretería. Para proyectos productivos con mujeres y población LGBTI</t>
  </si>
  <si>
    <t>Adquisición de insumos agropecuarios y de ferretería para apoyar la asistencia técnica a  iniciativas productivas, de acuerdo a la propuesta, de la mesa municipal de víctimas</t>
  </si>
  <si>
    <t xml:space="preserve">Adquisición de insumos agropecuarios y de ferretería para seguimiento  y acompañamiento  técnico al proyecto de agricultura urbana y periurbana que se desarrolla en las Fincas Janacatu, Jamondino, Manecillos y Tosoaby , </t>
  </si>
  <si>
    <t>Adquisición insumos agropecuarios, Pie cría,  elementos de ferretería, Emprendimeintos jovenes rurales</t>
  </si>
  <si>
    <t>Alquiler de camioneta para visitas a campo y supervisión a los 17 Corregimientos del Municipio de Pasto.</t>
  </si>
  <si>
    <t>80101504/80101505</t>
  </si>
  <si>
    <t xml:space="preserve">Realizar el Plan Agropecuario Municipal – PAM y el Plan General de Asistencia Técnica - PGAT
</t>
  </si>
  <si>
    <t>80101601  / 80101602 / 80101603 / 80101604</t>
  </si>
  <si>
    <t>Alianzas interinstitucionales para impulsar el desarrollo agropecuario - convenios con entidades regionales, departamentales e internacionales para el sector Agropecuario</t>
  </si>
  <si>
    <t>80111600</t>
  </si>
  <si>
    <t>fondo de seguridad</t>
  </si>
  <si>
    <t>no</t>
  </si>
  <si>
    <t>sgp</t>
  </si>
  <si>
    <t>44101501</t>
  </si>
  <si>
    <t>41115502</t>
  </si>
  <si>
    <t>44103100</t>
  </si>
  <si>
    <t>78111808</t>
  </si>
  <si>
    <t>81161600</t>
  </si>
  <si>
    <t>Servicios de correo electrónico y mensajería</t>
  </si>
  <si>
    <t>15101500</t>
  </si>
  <si>
    <t>72153600</t>
  </si>
  <si>
    <t>Servicios de terminado interior, dotación y remodelación</t>
  </si>
  <si>
    <t>80111707</t>
  </si>
  <si>
    <t>Necesidades de dotación de personal técnico permanente</t>
  </si>
  <si>
    <t>80131500</t>
  </si>
  <si>
    <t>93131608</t>
  </si>
  <si>
    <t>45121500</t>
  </si>
  <si>
    <t>86101700</t>
  </si>
  <si>
    <t>83112300</t>
  </si>
  <si>
    <t>72151600</t>
  </si>
  <si>
    <t>83101800</t>
  </si>
  <si>
    <t xml:space="preserve">venta de tierras comerciales o industriales </t>
  </si>
  <si>
    <t>JIMMY ALEXANDER MOSQUERA CAMPAÑA CELULAR  3178079832 subconvivencia@gobiernopasto.gov.co</t>
  </si>
  <si>
    <t>93131501</t>
  </si>
  <si>
    <t>78181500</t>
  </si>
  <si>
    <t>Servicios de mantenimiento y reparacion de vehiculos</t>
  </si>
  <si>
    <t>El/La contratista se compromete para con el Municipio a prestar sus servicios de apoyo a la gestión (técnico), de la Secretaría General – oficina SISBÉN, con idoneidad y capacidad según los requerimientos de la dependencia y en cumplimiento de funciones de la misma, con el fin de que coadyuve al logro de metas y objetivos institucionales para el desarrollo de actividades operativas y asistenciales que se requieran para el adecuado desarrollo de la Selección de Beneficiarios Para Programas Sociales (SISBEN) y que estén a cargo de la Secretaría General.</t>
  </si>
  <si>
    <t>Elaboración chaquetas institucionales</t>
  </si>
  <si>
    <t>Teléfonos IP</t>
  </si>
  <si>
    <t>Diademas IP</t>
  </si>
  <si>
    <t>UPS de 3KVA</t>
  </si>
  <si>
    <t>Computadores de escritorio</t>
  </si>
  <si>
    <t>1 Profesional Psicólogo, apoyo a la coordinación, para dar cumplimiento a las actividades y desarrollo del proyecto Recuperando mi Hogar del programa Primera Infancia.</t>
  </si>
  <si>
    <t>LEYDI ALEXANDRA JARAMILLO MARTÍNEZ</t>
  </si>
  <si>
    <t>1 Profesionales en  el area de Psicologia, para dar cumplimiento a las actividades y desarrollo del proyecto Recuperando mi Hogar del programa Primera Infancia.</t>
  </si>
  <si>
    <t>1 Profesional en Derecho, para dar cumplimiento a las actividades y desarrollo del proyecto Recuperando mi Hogar del programa Primera Infancia.</t>
  </si>
  <si>
    <t>1 Técnico en área de salud ocupacional, administrativa y/o afines, para dar cumplimiento a las actividades y desarrollo del proyecto Recuperando mi Hogar del programa Primera Infancia.</t>
  </si>
  <si>
    <t>1 Profesional en Administración Pública y/o Sociologo para dar cumplimiento a las actividades y desarrollo del programas nacionales: Mas Familias en Acción, Jovenes en Acción y Red Unidos.</t>
  </si>
  <si>
    <t>11,5 meses</t>
  </si>
  <si>
    <t>1 Profesional en Administración Pública, para dar cumplimiento a las actividades y desarrollo del programas nacionales: Mas Familias en Acción, Jovenes en Acción y Red Unidos.</t>
  </si>
  <si>
    <t>1 Profesional en Derecho, para dar cumplimiento a las actividades y desarrollo de los programas nacionales: Mas Familias en Acción, Jovenes en Acción y Red Unidos.</t>
  </si>
  <si>
    <t>1 Profesional en Ingeniería de Sistemas, para dar cumplimiento a las actividades y desarrollo de los programas nacionales: Mas Familias en Acción, Jovenes en Acción y Red Unidos.</t>
  </si>
  <si>
    <t>1 Profesional en Psicologia, para dar cumplimiento a las actividades y desarrollo de los programas nacionales: Mas Familias en Acción, Jovenes en Acción y Red Unidos.</t>
  </si>
  <si>
    <t xml:space="preserve">1 Profesional en Trabajo Social como delegado Municipal, con el fin de que coadyuve  al logro de metas y objetivos institucionales como enlace entre la Alcaldía  de Pasto y la estrategia Red Unidos, </t>
  </si>
  <si>
    <t>1 Tecnologo en Contaduria, Finanzas o afines, para dar cumplimiento a las actividades y desarrollo de los programas nacionales: Mas Familias en Acción, Jovenes en Acción y Red Unidos.</t>
  </si>
  <si>
    <t>1 Tecnologo en Sistemas, para dar cumplimiento a las actividades y desarrollo de los programas nacionales: Mas Familias en Acción, Jovenes en Acción y Red Unidos.</t>
  </si>
  <si>
    <t>1 Tecnologo en Administración Pública, de Empresas o afines, para dar cumplimiento a las actividades y desarrollo de los programas nacionales: Mas Familias en Acción, Jovenes en Acción y Red Unidos.</t>
  </si>
  <si>
    <t xml:space="preserve"> 1 apoyo asistencial, para dar cumplimiento a las actividades y desarrollo de los programas nacionales: Mas Familias en Acción, Jovenes en Acción y Red Unidos.</t>
  </si>
  <si>
    <t>1 apoyo asistencial, para dar cumplimiento a las actividades y desarrollo de los programas nacionales: Mas Familias en Acción, Jovenes en Acción y Red Unidos.</t>
  </si>
  <si>
    <t>1 Técnico, licenciado en pre escolar,  en básica primaria,  en primera infancia, Implementación de Comedores Solidarios, Sana Nutrición  Vida Saludable en el Municipio de Pasto.</t>
  </si>
  <si>
    <t>1 Técnico en secretariado,  sistemas o áreas afines,  Implementación de Comedores Solidarios, Sana Nutrición  Vida Saludable en el Municipio de Pasto.</t>
  </si>
  <si>
    <t>1 Técnico en sistemas, áreas administrativas o afines, Implementación de Comedores Solidarios, Sana Nutrición  Vida Saludable en el Municipio de Pasto.</t>
  </si>
  <si>
    <t>Contratación 1 profesional en el area Psicosocial y/o afines Coordinador Programa: Entornos que Promueven Hechos de Paz: CDI NIDOS NUTRIR</t>
  </si>
  <si>
    <t>10,5 meses</t>
  </si>
  <si>
    <t>Sistema General de Participaciones</t>
  </si>
  <si>
    <t>Contratación 1 profesional en el area de psicología, para dar cumplimiento a las actividades y desarrollo del proyecto Nidos Nutrir del programa Primera Infancia.</t>
  </si>
  <si>
    <t>Contratación 1 profesional en el  area de trabajo social, para dar cumplimiento a las actividades y desarrollo del proyecto Nidos Nutrir del programa Primera Infancia.</t>
  </si>
  <si>
    <t>Contratación 1 profesional en el area de terapia ocupacional, para dar cumplimiento a las actividades y desarrollo del proyecto Nidos Nutrir del programa Primera Infancia.</t>
  </si>
  <si>
    <t>Contratación 1 profesional en el area de terapia de lenguaje, para dar cumplimiento a las actividades y desarrollo del proyecto Nidos Nutrir del programa Primera Infancia.</t>
  </si>
  <si>
    <t>Contratación 1 profesional en el area de nutrición,  para dar cumplimiento a las actividades y desarrollo del proyecto Nidos Nutrir del programa Primera Infancia.</t>
  </si>
  <si>
    <t>Contratación 1 profesional en el area de arquitectura y/o ingeniero civil,  para dar cumplimiento a las actividades y desarrollo del proyecto Nidos Nutrir del programa Primera Infancia.</t>
  </si>
  <si>
    <t>Contratación de 1 abogada,  para dar cumplimiento a las actividades y desarrollo del proyecto Nidos Nutrir del programa Primera Infancia.</t>
  </si>
  <si>
    <t>Contratación de 1 docente en el area de musica, para dar cumplimiento a las actividades y desarrollo del proyecto Nidos Nutrir del programa Primera Infancia.</t>
  </si>
  <si>
    <t>Contratación de 1 docente en el area deportiva, para dar cumplimiento a las actividades y desarrollo del proyecto Nidos Nutrir del programa Primera Infancia.</t>
  </si>
  <si>
    <t>Contratación de un profesional en el area de la docencia, para dar cumplimiento a las actividades y desarrollo del proyecto Nidos Nutrir del programa Primera Infancia.</t>
  </si>
  <si>
    <t xml:space="preserve">Sistema General de Participaciones </t>
  </si>
  <si>
    <t>Contratación de 1 profesional en el area de la docencia, para dar cumplimiento a las actividades y desarrollo del proyecto Nidos Nutrir del programa Primera Infancia.</t>
  </si>
  <si>
    <t>Contratación de 1 profesional en el area de la docencia especial, para dar cumplimiento a las actividades y desarrollo del proyecto Nidos Nutrir del programa Primera Infancia.</t>
  </si>
  <si>
    <t>Contratación 1 Tecnólogo en el area de alimentos, para dar cumplimiento a las actividades y desarrollo del proyecto Nidos Nutrir del programa Primera Infancia.</t>
  </si>
  <si>
    <t>Contratación 1 Tecnico en el area de sistemas, mercado y/o atención al cliente,  para dar cumplimiento a las actividades y desarrollo del proyecto Nidos Nutrir del programa Primera Infancia.</t>
  </si>
  <si>
    <t>Contratación de 1 apoyo logístico - asistencial, para dar cumplimiento a las actividades y desarrollo del proyecto Nidos Nutrir del programa Primera Infancia.</t>
  </si>
  <si>
    <t>Contratación 1 apoyo - asistencial en manipulación de alimentos, para dar cumplimiento a las actividades y desarrollo del proyecto Nidos Nutrir del programa Primera Infancia.</t>
  </si>
  <si>
    <t>Contratación de 1 apoyo  asistencial, para realizar aseo y limpieza, en  desarrollo del proyecto Nidos Nutrir del programa Primera Infancia.</t>
  </si>
  <si>
    <t>1 Profesional área de psicología o áreas afines, para dar cumplimiento a las actividades y desarrollo del proyecto Educado y Protegido del programa Primera Infancia.</t>
  </si>
  <si>
    <t>Contratación 1 tecnologo en el área social o afines, para dar cumplimiento a las actividades y desarrollo del proyecto Educado y Protegido del programa Primera Infancia.</t>
  </si>
  <si>
    <t>Contratación de 1 Técnico en el área de sistemas, para dar cumplimiento a las actividades y desarrollo del proyecto Educado y Protegido del programa Primera Infancia.</t>
  </si>
  <si>
    <t>Contratación de 1 apoyo asistencial, para dar cumplimiento a las actividades y desarrollo del proyecto Educado y Protegido del programa Primera Infancia.</t>
  </si>
  <si>
    <t>1 Profesional en el area psicosocial/psicologo/a, responsable del programa, Envejecimiento Humano con Bienestar  - Adulto Mayor</t>
  </si>
  <si>
    <t>Sobretasa a la gasolina</t>
  </si>
  <si>
    <t>1 Profesional área de derecho, abogado(a), cuyo objeto es dar cumplimiento a las actividades del proyecto Envejecimiento Humano con Bienestar  - Adulto Mayor.</t>
  </si>
  <si>
    <t>1 Profesional área de arquitectura, ingenieria o afines, cuyo objeto es dar cumplimiento a las actividades del proyecto Envejecimiento Humano con Bienestar  - Adulto Mayor.</t>
  </si>
  <si>
    <t>1 Profesional area contaduria publica Magister  en politica pública, cuyo objeto es dar cumplimiento a las actividades del proyecto Envejecimiento Humano con Bienestar  - Adulto Mayor.</t>
  </si>
  <si>
    <t>1 Profesional area Ingenieria Industrial, cuyo objeto es dar cumplimiento a las actividades del proyecto Envejecimiento Humano con Bienestar  - Adulto Mayor.</t>
  </si>
  <si>
    <t>1Profesional area comunicador social, cuyo objeto es dar cumplimiento a las actividades del proyecto Envejecimiento Humano con Bienestar  - Adulto Mayor.</t>
  </si>
  <si>
    <t>1 Profesional en el  area terapia ocupacional, cuyo objeto es dar cumplimiento a las actividades del proyecto Envejecimiento Humano con Bienestar  - Adulto Mayor.</t>
  </si>
  <si>
    <t>1 Profesional en el  area psicosocial gerontologo/a, cuyo objeto es dar cumplimiento a las actividades del proyecto Envejecimiento Humano con Bienestar  - Adulto Mayor.</t>
  </si>
  <si>
    <t>1 Profesional en el area psicosocial gerontologo/a, cuyo objeto es dar cumplimiento a las actividades del proyecto Envejecimiento Humano con Bienestar  - Adulto Mayor.</t>
  </si>
  <si>
    <t>1 Profesional en el  area psicosocial trabajador/a social, cuyo objeto es dar cumplimiento a las actividades del proyecto Envejecimiento Humano con Bienestar  - Adulto Mayor.</t>
  </si>
  <si>
    <t>1 Profesionales area psicosocial Psicologo/a, cuyo objeto es dar cumplimiento a las actividades del proyecto Envejecimiento Humano con Bienestar  - Adulto Mayor.</t>
  </si>
  <si>
    <t>1 Profesional area social antropologia o sociologia, cuyo objeto es dar cumplimiento a las actividades del proyecto Envejecimiento Humano con Bienestar  - Adulto Mayor.</t>
  </si>
  <si>
    <t>1 Profesional area de la salud fisioterapeuta, cuyo objeto es dar cumplimiento a las actividades del proyecto Envejecimiento Humano con Bienestar  - Adulto Mayor.</t>
  </si>
  <si>
    <t>1 Profesional  en el área de nutrición -nutricionista , cuyo objeto es dar cumplimiento a las actividades del proyecto Envejecimiento Humano con Bienestar  - Adulto Mayor.</t>
  </si>
  <si>
    <t>1 Profesional  en el área de musica, cuyo objeto es dar cumplimiento a las actividades del proyecto Envejecimiento Humano con Bienestar  - Adulto Mayor.</t>
  </si>
  <si>
    <t>1 Profesional  en el área de actividad fisica, danzas oafines, cuyo objeto es dar cumplimiento a las actividades del proyecto Envejecimiento Humano con Bienestar  - Adulto Mayor.</t>
  </si>
  <si>
    <t>1 Profesional  en el área administrativa - economia, cuyo objeto es dar cumplimiento a las actividades del proyecto Envejecimiento Humano con Bienestar  - Adulto Mayor.</t>
  </si>
  <si>
    <t>1 Tecnologo/a área administrativa, cuyo objeto es dar cumplimiento a las actividades del proyecto Envejecimiento Humano con Bienestar  - Adulto Mayor.</t>
  </si>
  <si>
    <t>1 Tecnologo/a, área sistemas, cuyo objeto es dar cumplimiento a las actividades del proyecto Envejecimiento Humano con Bienestar  - Adulto Mayor.</t>
  </si>
  <si>
    <t>1 Técnico/a, area de artes manuales, cuyo objeto es dar cumplimiento a las actividades del proyecto Envejecimiento Humano con Bienestar  - Adulto Mayor.</t>
  </si>
  <si>
    <t>1 Tecnico/a en el area de salud aux de enfermeria, cuyo objeto es dar cumplimiento a las actividades del proyecto Envejecimiento Humano con Bienestar  - Adulto Mayor.</t>
  </si>
  <si>
    <t>Contratación 1 asistencial de apoyo al proyecto, cuyo objeto es dar cumplimiento a las actividades del proyecto Envejecimiento Humano con Bienestar  - Adulto Mayor.</t>
  </si>
  <si>
    <t>Contratación 1 orientador/a asistencial, cuyo objeto es dar cumplimiento a las actividades del proyecto Envejecimiento Humano con Bienestar  - Adulto Mayor.</t>
  </si>
  <si>
    <t>Contratación 1 orientador/a, asistencial, cuyo objeto es dar cumplimiento a las actividades del proyecto Envejecimiento Humano con Bienestar  - Adulto Mayor.</t>
  </si>
  <si>
    <t>1 Profesional en el area de terapia ocupacional, quien funge como Coordinador/a del Programa de Discapacidad</t>
  </si>
  <si>
    <t>1 Profesional en el area de Ciencias Sociales, cuyo objeto es dar cumplimiento a las actividades del proyecto Atención e inclusión Social para Personas con Discapacidad,</t>
  </si>
  <si>
    <t>1 Profesional en el area de Psicologia, cuyo objeto es dar cumplimiento a las actividades del proyecto Atención e inclusión Social para Personas con Discapacidad.</t>
  </si>
  <si>
    <t>1 Profesional en el area psicosocial, encargado/a de coordinar el programa de Ciudadanos y Ciudadanos de Calle - Habitante de Calle.</t>
  </si>
  <si>
    <t>1 Profesional en area psicosocial, cuyo objeto es dar cumplimiento a las actividades del proyecto Ciudadanos y Ciudadanos de Calle - Habitante de Calle.</t>
  </si>
  <si>
    <t>1 Profesional trabajador/a  social, cuyo objeto es dar cumplimiento a las actividades del proyecto Ciudadanos y Ciudadanos de Calle - Habitante de Calle.</t>
  </si>
  <si>
    <t>1 Profesional en el area administrativa, cuyo objeto es coadyuvar a la Implementación del Programa: Minimo Vital de Agua Potable en el Municipio de Pasto.</t>
  </si>
  <si>
    <t>1 Tecnologo/a en el area de sistemas, cuyo objeto es dar cumplimiento a las actividades del proyecto, Minimo Vital de Agua Potable en el Municipio de Pasto.</t>
  </si>
  <si>
    <t>Contratación de 1 asistencial de apoyo al programa Minimo Vital de Agua Potable.</t>
  </si>
  <si>
    <t>Cajas mortuorias, para familias vulnerables del Programa recuperando mihogar.</t>
  </si>
  <si>
    <t>Alquiler de  Bóvedas para familias vulnerables, en el municipio de Pasto,</t>
  </si>
  <si>
    <t>Paquetes alimentarios para familias en emergencia social    Programa Recuperando Mi Hogar</t>
  </si>
  <si>
    <t>Refrigerios, para encuentros, masivos, consejeria de familias, talleres, capacitaciones, con los beneficiarios del programa Recuperando Mi Hogar</t>
  </si>
  <si>
    <t>Papeleria y utiles de escritorio necesarios para cumplir las actividades del Programa Recuperado Mi Hogar</t>
  </si>
  <si>
    <t>1 meses</t>
  </si>
  <si>
    <t>Refrigerios eventos masivos, campañas y encuentros proyecto Familias en Acción</t>
  </si>
  <si>
    <t>Papeleria y utiles de escritorio necesarios para cumplir las actividades del proyecto Programas Nacionales</t>
  </si>
  <si>
    <t>Adecuación e instalacion de modulos de atención ( adecuaciones para la implementciòn de  los Programas Nacionales.)</t>
  </si>
  <si>
    <t>Compra impresora multifuncional, proyecto programas nacionales</t>
  </si>
  <si>
    <t>Compra de alimentos no perecederos , para la implementacion de Comedores Solidarios dirigida a ninos/as entre 5 a 12 años , en el munipio de Pasto</t>
  </si>
  <si>
    <t xml:space="preserve">Complemento  nutricionales para las familias  vulnerables de los niños beneficiarios de los Nidos en el municipio de Pasto. </t>
  </si>
  <si>
    <t>papeleria y utiles de escritorio necesarios para cumplir las actividades del Programa Nidos Nutrir</t>
  </si>
  <si>
    <t>Dotacion de delantales para niños y niñas beneficiarios del programa Nidos Nutrir,</t>
  </si>
  <si>
    <t>Compra  de insumos de aseo para el manteniento de los Nidos Nutrir en el municipio de Pasto</t>
  </si>
  <si>
    <t>Celebración día de los niños, beneficiaros de los Nidos Nutrir del Municipo de Pasto.</t>
  </si>
  <si>
    <t>Compra de refrigerios  para atender,  diferentes eventos actividades del proyecto nidos nutrir.</t>
  </si>
  <si>
    <t>Compra de refrigerios  para atender capacitaciones, eventos y el desarrollo de los Comites de Consejos Municipales de Politica Publica de la Primera Infancia en el municipio de Pasto.</t>
  </si>
  <si>
    <t>Impresos  cartillas Politica Pública Primera Infancia</t>
  </si>
  <si>
    <t>Compra de Publicidad e impresos</t>
  </si>
  <si>
    <t xml:space="preserve">Dotación juegos infantiles para las modalidades de educación inicial de los Centros de Atención Infantil. </t>
  </si>
  <si>
    <t>Contratación del servicio de transporte de niños y niñas beneficiarios del programa Nidos Nutrir</t>
  </si>
  <si>
    <t>Contratación del servicio para la atención a 40 niños y niñas del Corregimiento de Buesaquillo, beneficiarios del programa Nidos Nutrir</t>
  </si>
  <si>
    <t>Alquiler salon para eventos Política Pública</t>
  </si>
  <si>
    <t xml:space="preserve">Dotaciones, mantenimiento de instalaciones hidraulicas y electricas y otros de las edIfIcaciones de los centros de atención infantil </t>
  </si>
  <si>
    <t>Refrigerios para la celebración de eventos como día de la erradicación del trabajo infantil, encuentros con los beneficiarios del proyecto Educado y Protegido,  día 12 de junio.</t>
  </si>
  <si>
    <t>Compra de sudaderas escolares para niños que se encuentran en plataforma de trabajo infantil y peores formas de trabajo y en riesgo de trabajo.</t>
  </si>
  <si>
    <t>1 MESES</t>
  </si>
  <si>
    <t>Compra públicidad, propaganda e impresiones ruta de atención, para el programa Educado y Protegido</t>
  </si>
  <si>
    <t>Servicio contratación de camioneta, programa adulto mayor.</t>
  </si>
  <si>
    <t>Compra de Materiales de talleres ocio ocupacional y/o productivo(materiales sujetos a las necesidades de la población posterior a encuestas) para 55 grupos. Total 1500 personas mayores. programa: Envejecimiento con Bienestar - Adulto Mayor</t>
  </si>
  <si>
    <t xml:space="preserve">Compra refrigerios: Evento Nuevo Comienzo "actividad cultural y deportiva a través de Pasto Deporte"  1 evento masivo 1000 personas mayores. </t>
  </si>
  <si>
    <t>Compra refrigerios encuentros intergeneracioales entre niños, niñas, jovenes y adultos mayores.  2 Encuentros masivos, asistencia de 250 personas en cada evento. (500)</t>
  </si>
  <si>
    <t xml:space="preserve">Compra refrigerios jornadas de promoción en salud y prevención de la enfermedad   60 personas en cada jornada. </t>
  </si>
  <si>
    <t xml:space="preserve">Compra refrigerios jornadas de orientacion juridica 4 Jornadas realizadas  120 personas en cada jornada. </t>
  </si>
  <si>
    <t xml:space="preserve">Alquiler eventos de exposición Clausura de talleres ocio ocupacionales y/o productivos, grados adulto mayor 2 eventos masivo 1800 y 600 personas mayores respectivamente, </t>
  </si>
  <si>
    <t xml:space="preserve"> Adquisicion de dotación en kit escolares para 280 adultos mayores y dotación material de papelería para beneficiarios del producto estrategias de acceso a la educación para adultos mayores .</t>
  </si>
  <si>
    <t>Diseño e Impresos, cartillas, letreros, volantes, tarjetas y pendones para productos adulto mayor</t>
  </si>
  <si>
    <t>papeleria y utiles de escritorio necesarios para cumplir las actividades del Programa adulto mayor</t>
  </si>
  <si>
    <t>Compra de herramientas para la conformación de huerta comunitaria con cultivo de productos para el autoconsumo, insumos, abonos, fungicidas y herramientas, programa: Envejecimiento con Bienestar - Adulto Mayor</t>
  </si>
  <si>
    <t>60131400-60131200-60131300</t>
  </si>
  <si>
    <t>Adquisicion de instrumentos musicales para grupo de musica de adulto mayor</t>
  </si>
  <si>
    <t>Divulgación en medios, radial y televisiva para campañas publicitarias</t>
  </si>
  <si>
    <t>Suministro con  operador en transporte especial de pasajeros para la poblacion adulta mayor beneficiarios del Centro  Vida del municipio de Pasto.</t>
  </si>
  <si>
    <t>Suministro con  operador en asistencia alimentaria (Complemento alimentario) para la poblacion adulta mayor del municipio de Pasto</t>
  </si>
  <si>
    <t>Adquisición de vestuarios y accesorios para el grupo de teatro de adulto mayor: 10 personas</t>
  </si>
  <si>
    <t>Adquisición de dotación para grupo de danzas de adultos mayores centro vida Vestidos (3 danzas para 48 personas)</t>
  </si>
  <si>
    <t>Adquisición de dotación para grupo de adultos mayores en proyecto productivo. Uniformes</t>
  </si>
  <si>
    <t>Contrato con operador para instalación y mantenimiento de las camaras de seguridad del Centro Vida y equipos de computo.</t>
  </si>
  <si>
    <t>56101500-56112105-56101518-56101519</t>
  </si>
  <si>
    <t>Dotación Muebles y enseres: Sillas, bancas, estantería, mesas  etc.. centro vida</t>
  </si>
  <si>
    <t>Elementos de ferretería, electricos, y otros</t>
  </si>
  <si>
    <t>Dotacion equipos de computo para el centro vida</t>
  </si>
  <si>
    <t>Adquisicion de dotación de equipos de oficina para beneficiario del producto estrategias de acceso a la educación para adultos mayores del cenrto vida.</t>
  </si>
  <si>
    <t>Elementos de dotación para actividad física, fisioterapia y reflexologia  grupos centro vida</t>
  </si>
  <si>
    <t>Adquisicion de dotación para beneficiarios del producto estrategias de acceso a la educación para adultos mayores 250 sudaderas y togas y virretes.</t>
  </si>
  <si>
    <t>Celebración de convenio con entidades competentes para financiación de proyectos productivos y generación de ingresos para adultos mayores del centro vida.</t>
  </si>
  <si>
    <t>Contrato con entidades competentes, Instituciones de educación superior u otros  para el diseño metodologico de la catedra pública de envejecimiento y vejez para beneficiarios del centro vida.</t>
  </si>
  <si>
    <t>Celebración de convenio con entidades competentes para creación observatorio de envejecimiento y vejez.</t>
  </si>
  <si>
    <t>Construcción Centros Vida</t>
  </si>
  <si>
    <t>Consultoria de obras nuevos centro vida</t>
  </si>
  <si>
    <t>Interventorias de obras  nuevos centro vida</t>
  </si>
  <si>
    <t>Recursos destinados a financiar la adecuación, dotación y/o construcción de infraestructura Centro Vida Mijitayo, programa Adulto Mayor</t>
  </si>
  <si>
    <t>Modificación licencia de construcción centro vida Mijitayo</t>
  </si>
  <si>
    <t>Consultoria de obras de adecuación centro vida Mijitayo</t>
  </si>
  <si>
    <t>Interventoria de obras de adecuación centro vida Mijitayo</t>
  </si>
  <si>
    <t xml:space="preserve">Compra de paquetes alimentarios para la atención integral a la población con discapacidad </t>
  </si>
  <si>
    <t>Compra de insumos para el desarrollo de talleres productivos de peluquería, gastronimía, corte y confección, elaboración de articulos de decoración. Que buscan orientar laboralmente a las madres cuidadoras de poblacion con discapacidad</t>
  </si>
  <si>
    <t>Recursos Propios.</t>
  </si>
  <si>
    <t xml:space="preserve">Compra de uniformes, insumos y premiación para eventos deportivos de poblacion con discapacidad. </t>
  </si>
  <si>
    <t>Refrigerios celebración día internacional de discapacidad en el mes de diciembre Programa discapacidad</t>
  </si>
  <si>
    <t>Impresos, cartilla, letreros y volantes para politica publica</t>
  </si>
  <si>
    <t>Publicidad y propaganda del programa discapacidad.</t>
  </si>
  <si>
    <t>Talleres para el desarrollo de habilidades culturales de 100 niños con discapacidad (convenios)</t>
  </si>
  <si>
    <t>Sistema general de participaciones</t>
  </si>
  <si>
    <t xml:space="preserve">Talleres para el desarrollo para el desarrollo de la Estrategia Rehabilitacion Basada en Comunidad </t>
  </si>
  <si>
    <t>Refrigerios para jornadas, encuentros y campañas,  programa Habitante de Calle</t>
  </si>
  <si>
    <t>Contratación del servicio para atención de habitantes de calle en albergues - Centro de Acogida</t>
  </si>
  <si>
    <t xml:space="preserve">Contratación del servicio para la atención de personas en riesgo de vincularse a dinmicas de calle                           </t>
  </si>
  <si>
    <t>Curso de capacitación en proceso ocio-productivo: Compra de materiales e insumos</t>
  </si>
  <si>
    <t xml:space="preserve">impresos, cartillas, letreros y volantes, Programa habitante de calle,  </t>
  </si>
  <si>
    <t>Dotaciones: kids aseo, toallas, ropa interior nueva, zapatos, ropa, para jornadas encuentros y campañas, programa habitante de calle</t>
  </si>
  <si>
    <t>Publicidad y programa programa Minimo Vital.</t>
  </si>
  <si>
    <t>Adecuación, construcción y mejoramiento de los centros de desarrollo infantil programa, Primera Infancia, Infancia y adolecencia</t>
  </si>
  <si>
    <t>Sistema General de Participanciones, proposito general</t>
  </si>
  <si>
    <t>Sistema General de Participanciones, vigencia anterior (CONPES 181)</t>
  </si>
  <si>
    <r>
      <t xml:space="preserve">El/la contratista se compromete para con el Municipio a prestar sus servicios profesionales como </t>
    </r>
    <r>
      <rPr>
        <b/>
        <sz val="11"/>
        <color indexed="8"/>
        <rFont val="Calibri"/>
        <family val="2"/>
      </rPr>
      <t>Abogado especialista,</t>
    </r>
    <r>
      <rPr>
        <sz val="11"/>
        <color theme="1"/>
        <rFont val="Calibri"/>
        <family val="2"/>
      </rPr>
      <t xml:space="preserve"> en la Oficina Asesora Jurídica del Despacho, con idoneidad y capacidad según los requerimientos de la dependencia y en cumplimiento de funciones de la misma, con el fin de que coadyuve al logro de metas y objetivos institucionales, brindando acompañamiento en la elaboración de los proyectos que se requieren ejecutar dentro de la Oficina Jurídica y en los procedimientos de defensa judicial, extrajudicial, asesoría y soporte  jurídico </t>
    </r>
  </si>
  <si>
    <t>11 meses, 8 dias</t>
  </si>
  <si>
    <t>Cristina Ceballos Melodelgado, Jefe Oficina de Asesoria Juridica del Despacho, 7244326 ext. 1 - No. 4, juridica@pasto.gov.co</t>
  </si>
  <si>
    <r>
      <t>El/la contratista se compromete para con el Municipio a prestar sus servicios profesionales como</t>
    </r>
    <r>
      <rPr>
        <b/>
        <sz val="11"/>
        <color indexed="8"/>
        <rFont val="Calibri"/>
        <family val="2"/>
      </rPr>
      <t xml:space="preserve"> abogado</t>
    </r>
    <r>
      <rPr>
        <sz val="11"/>
        <color theme="1"/>
        <rFont val="Calibri"/>
        <family val="2"/>
      </rPr>
      <t xml:space="preserve"> en la Oficina Asesora Jurídica del Municipio de Pasto, con idoneidad y capacidad según los requerimientos de la dependencia y en cumplimiento de funciones de la misma, con el fin de que coadyuve al logro de metas y objetivos institucionales dentro del proceso de Gestión Jurídica.</t>
    </r>
  </si>
  <si>
    <r>
      <t xml:space="preserve">El/la contratista se compromete para con el Municipio a prestar sus servicios profesionales como </t>
    </r>
    <r>
      <rPr>
        <b/>
        <sz val="11"/>
        <color indexed="8"/>
        <rFont val="Calibri"/>
        <family val="2"/>
      </rPr>
      <t>Abogado,</t>
    </r>
    <r>
      <rPr>
        <sz val="11"/>
        <color theme="1"/>
        <rFont val="Calibri"/>
        <family val="2"/>
      </rPr>
      <t xml:space="preserve"> a la Oficina Asesora Jurídica del Despacho, con idoneidad y capacidad según los requerimientos de la dependencia y en cumplimiento de funciones de la misma, con el fin de que coadyuve al logro de metas y objetivos institucionales, brindando su acompañamiento y asesoría dentro del proceso de Gestión Jurídica. </t>
    </r>
  </si>
  <si>
    <r>
      <t xml:space="preserve">El/la contratista se compromete para con el Municipio a prestar sus servicios de apoyo a la gestión como </t>
    </r>
    <r>
      <rPr>
        <b/>
        <sz val="11"/>
        <color indexed="8"/>
        <rFont val="Calibri"/>
        <family val="2"/>
      </rPr>
      <t xml:space="preserve">auxiliar jurídico, </t>
    </r>
    <r>
      <rPr>
        <sz val="11"/>
        <color theme="1"/>
        <rFont val="Calibri"/>
        <family val="2"/>
      </rPr>
      <t>en la Oficina Asesora Jurídica del Despacho, con idoneidad y capacidad según los requerimientos de la dependencia y en cumplimiento de funciones de la misma, con el fin de que coadyuve al logro de metas y objetivos institucionales para apoyar los procedimientos de defensa judicial, extra judicial y asesoría jurídica y soporte.</t>
    </r>
  </si>
  <si>
    <t>Recursos propios- Sobretasa a la gasolina</t>
  </si>
  <si>
    <r>
      <t xml:space="preserve">El/la contratista se compromete para con el Municipio a prestar sus servicios de apoyo a la gestión como </t>
    </r>
    <r>
      <rPr>
        <b/>
        <sz val="11"/>
        <color indexed="8"/>
        <rFont val="Calibri"/>
        <family val="2"/>
      </rPr>
      <t>dependiente judicial</t>
    </r>
    <r>
      <rPr>
        <sz val="11"/>
        <color theme="1"/>
        <rFont val="Calibri"/>
        <family val="2"/>
      </rPr>
      <t xml:space="preserve"> de la Oficina Asesora Jurídica del Despacho, con idoneidad y capacidad según los requerimientos de la dependencia y en cumplimiento de funciones de la misma, con el fin de que coadyuve al logro de metas y objetivos institucionales apoyando las actividades de seguimiento dentro de proceso judiciales en las Ciudades de Pasto, Mocoa, Popayán, Cali y Bogotá.</t>
    </r>
  </si>
  <si>
    <t>El/la contratista se compromete para con el Municipio a prestar sus servicios de apoyo a la gestión, en la Oficina Asesora Jurídica del Despacho con idoneidad y capacidad según los requerimientos de la dependencia y en cumplimiento de funciones de la misma, con el fin de que coadyuve al logro de metas y objetivos institucionales para apoyar los procedimientos de defensa judicial, extra judicial y asesoría y soporte jurídico.</t>
  </si>
  <si>
    <t>11 meses 8 dias</t>
  </si>
  <si>
    <t>Adquisicion de equipos tecnologicos y partes.</t>
  </si>
  <si>
    <r>
      <t>El Contratista se compromete para con el Municipio de Pasto a  producir y a suministrar en óptimas condiciones higiénico sanitarias tal como lo exige la norma de salubridad, con cobertura garantizada, los alimentos procesados</t>
    </r>
    <r>
      <rPr>
        <b/>
        <sz val="11"/>
        <color indexed="8"/>
        <rFont val="Calibri"/>
        <family val="2"/>
      </rPr>
      <t xml:space="preserve"> (refrigerios, almuerzos)  </t>
    </r>
    <r>
      <rPr>
        <sz val="11"/>
        <color theme="1"/>
        <rFont val="Calibri"/>
        <family val="2"/>
      </rPr>
      <t xml:space="preserve"> que se solicite o que fueran requeridos para la logística de actividades programadas, eventos y/o campañas institucionales organizadas por la Entidad en ejercicio de las funciones a cargo de las diferentes dependencias de la administración municipal, bajo la modalidad de monto agotable. </t>
    </r>
  </si>
  <si>
    <t>14111506; 14111616; 44121704; 44121706; 44122003; 43201809</t>
  </si>
  <si>
    <r>
      <t>El contratista se compromete para con el municipio de pasto - Secretaría General a s</t>
    </r>
    <r>
      <rPr>
        <b/>
        <sz val="11"/>
        <color indexed="8"/>
        <rFont val="Calibri"/>
        <family val="2"/>
      </rPr>
      <t>uministrar elementos de papelería</t>
    </r>
    <r>
      <rPr>
        <sz val="11"/>
        <color theme="1"/>
        <rFont val="Calibri"/>
        <family val="2"/>
      </rPr>
      <t>, útiles de escritorio y elementos de oficina, de acuerdo a las solicitudes efectuadas por la supervisión del contrato bajo la modalidad de monto agotable</t>
    </r>
  </si>
  <si>
    <t>11 meses, 22 dias</t>
  </si>
  <si>
    <t xml:space="preserve">Vicente German Chamorro de la Rosa, Alcalde de Pasto, 7244326 ext 5, despacho@pasto.gov.co, despachopasto@pasto.gov.co </t>
  </si>
  <si>
    <t xml:space="preserve">PAPELERIA </t>
  </si>
  <si>
    <t>MINIMA CUANTIA</t>
  </si>
  <si>
    <t>FANNY YOLADA PAZ OJEDA - SECRETARIA DE HACIENDA - CORREO: DESPACHO@HACIENDAPASTO.GOV.CO</t>
  </si>
  <si>
    <t>RECARGAS TONER</t>
  </si>
  <si>
    <t>MARIA EUGENIA MELO - PROFESIONAL UNIVERSITARIO - CORREO: SISTEMAS@HACIENDAPASTO.GOV.CO</t>
  </si>
  <si>
    <t>COMPRA DE TONER</t>
  </si>
  <si>
    <t>PARTES DE COMPUTADORES</t>
  </si>
  <si>
    <t>COMPRA DE EQUIPOS</t>
  </si>
  <si>
    <t>IMPRESIÓN DE FACTURAS DEL IPU</t>
  </si>
  <si>
    <t>BETTY LUCIA BASTIDAS ARTEAGA - SUBSECRETRIA DE INGRESOS - CORREO: INGRESOS@HACIENDAPASTO.GOV.CO</t>
  </si>
  <si>
    <t xml:space="preserve">MENSAJERIA FACTURACIÓN </t>
  </si>
  <si>
    <t>MENSAJERIA</t>
  </si>
  <si>
    <t>REFRIGERIOS</t>
  </si>
  <si>
    <t>SERVICIO DE TRANSPORTE PARA FUNCIONARIOS</t>
  </si>
  <si>
    <t>PLAN DE MEDIOS - SECRETARIA DE HACIENDA</t>
  </si>
  <si>
    <t>ACTUALIZACIÓN Y SOPORTE DE SISTEMA SYSMAN</t>
  </si>
  <si>
    <t>VIATICOS Y GASTOS DE VIAJE</t>
  </si>
  <si>
    <t xml:space="preserve">COMPRA DE LICENCIAS </t>
  </si>
  <si>
    <t>COMPRA DE ESTAPILLAS</t>
  </si>
  <si>
    <t>JAVIER LOZANO JOJOA - TESORERO MUNICIPAL - CORREO: TESORERIA@HCIENDAPASTO.GOV.CO</t>
  </si>
  <si>
    <t>SOPORTE SISTEMA INTEGRADO DE COBRO DE IMPUESTOS (SICI)</t>
  </si>
  <si>
    <t>LA CALIFICADORA SE OBLIGA CON EL MUNICIPIO DE PASTO A LA PRESTACIÓN DE SERVICIOS DE CALIFICACIÓN DE CAPACIDAD DE PAGO DE LARGO Y CORTO PLAZO (DENOMINADA TÉCNICAMENTE CALIFICACIÓN NACIONAL DE LARGO Y CORTO PLAZO.</t>
  </si>
  <si>
    <t>MARIA VICTORIA MARTINEZ RIASCOS - JEFE DE OFICINA DE CONTADURIA - CORREO: CONTABILIDAD@HACIENDAPASTO.GOV.CO</t>
  </si>
  <si>
    <t>La contratista se compromete para con el Municipio a prestar sus servicios profesionales como Contadora Publica en la Secretaría de Hacienda -Subsecretaría de Ingresos</t>
  </si>
  <si>
    <t xml:space="preserve">7 MESES </t>
  </si>
  <si>
    <t>La contratista se compromete para con el Municipio a prestar sus servicios profesionales como Contadora Pública en la Secretaría de Hacienda- Subsecretaría de Ingresos</t>
  </si>
  <si>
    <t xml:space="preserve">La contratista se compromete para con el Municipio a prestar sus servicios profesionales como Ingeniera Industrial en la Secretaría de Hacienda- Subsecretaría de Ingresos, </t>
  </si>
  <si>
    <t xml:space="preserve">El contratista se compromete para con el Municipio a prestar sus servicios profesionales como Contador Público en la Oficina de Contaduría de la Secretaría de Hacienda, </t>
  </si>
  <si>
    <t>La contratista se compromete para con el Municipio a prestar sus servicios profesionales como Contadora Publica en la Secretaría de Hacienda, Oficina de Contaduría.</t>
  </si>
  <si>
    <t>La contratista se compromete para con el Municipio a prestar sus servicios profesionales en calidad de Contadora Publica en la oficina de presupuesto.</t>
  </si>
  <si>
    <t xml:space="preserve">8 MESES </t>
  </si>
  <si>
    <t>El  contratista se compromete para con el Municipio a prestar sus servicios profesionales como administrador de empresas en la oficina de presupuesto Secretaria de Hacienda.</t>
  </si>
  <si>
    <t>La contratista se compromete para con el Municipio a prestar sus servicios de apoyo a la gestión  como Técnico Laboral por Competencias en  Sistemas de la Secretaría de Hacienda.</t>
  </si>
  <si>
    <t>El contratista se compromete para con el Municipio a prestar sus servicios profesionales como Contador Público en la Secretaría de Hacienda- Tesorería General del Municipio.</t>
  </si>
  <si>
    <t>La contratista se compromete para con el Municipio a prestar sus servicios profesionales como contadora publica, en la Secretaría de Hacienda-Tesorería Municipal.</t>
  </si>
  <si>
    <t>El contratista se compromete para con el Municipio a prestar sus servicios profesionales como Contador Publico en la Secretaria de Hacienda- Tesorería General del Municipio.</t>
  </si>
  <si>
    <t>El contratista se compromete para con el Municipio a prestar sus servicios profesionales en calidad de Ingeniero de Sistemas en la Secretaria de Hacienda.</t>
  </si>
  <si>
    <t>La contratista se compromete para con el Municipio a prestar sus servicios como Administradora de Empresas en la Secretaria de Hacienda, Subsecretaria de Ingresos.</t>
  </si>
  <si>
    <t>El  contratista se compromete para con el Municipio a prestar sus servicios profesionales como Abogada en la Secretaría de Hacienda- Tesorería.</t>
  </si>
  <si>
    <t>La contratista se compromete para con el Municipio a prestar sus servicios de apoyo a la gestión como Técnico Laboral por competencias en Gestión Documental en la Secretaría de Hacienda – Subsecretaría de Ingresos.</t>
  </si>
  <si>
    <t>La contratista se compromete para con el Municipio a prestar sus servicios de apoyo a la gestión  como técnico laboral por competencias en gestión Documental en la Secretaría de Hacienda – Oficina de Asesoría Jurídica.</t>
  </si>
  <si>
    <t>MONICA ALEGRIA - ASESORA JURIDICA. CORREO: JURIDICA@HACIENDAPASTO.GOV.CO</t>
  </si>
  <si>
    <t>La contratista se compromete para con el Municipio a prestar sus servicios profesionales como Contadora Publica en la Secretaría de Hacienda, Subsecretaría de Ingresos.</t>
  </si>
  <si>
    <t>La contratista se compromete para con el Municipio a prestar sus Servicios Profesionales en calidad de Contadora Pública en la Subsecretaria de Ingresos de la Secretaria de Hacienda.</t>
  </si>
  <si>
    <t>El contratista se compromete para con el Municipio a prestar sus servicios de apoyo a la gestión como Tecnólogo con conocimiento en Sistemas o afines  en la Secretaría de Hacienda- Despacho.</t>
  </si>
  <si>
    <t>La contratista se compromete para con el Municipio a prestar sus servicios como tegnologa en Contabilidad en la Secretaría de Hacienda -Subsecretaría de Ingresos.</t>
  </si>
  <si>
    <t>La contratista se compromete para con el Municipio a prestar sus servicios profesionales como Contadora Pública en la Secretaría de Hacienda- Subsecretaría de Ingresos.</t>
  </si>
  <si>
    <t>La contratista se compromete para con el Municipio a prestar sus servicios profesionales como Contadora Publica en la Secretaria de Hacienda, Subsecretaría de Ingresos.</t>
  </si>
  <si>
    <t>El contratista se compromete para con el Municipio a prestar sus servicios profesionales como Contador Público en la Secretaría de Hacienda- Subsecretaría de Ingresos.</t>
  </si>
  <si>
    <t>El (la) contratista se compromete para con el Municipio a prestar sus servicios profesionales como abogado (a) de la Tesorería de la Secretaría de Hacienda.</t>
  </si>
  <si>
    <t>La contratista se compromete para con el Municipio a prestar sus servicios profesionales como Contadora Pública en la Secretaria de Hacienda- Subsecretaria de Ingresos.</t>
  </si>
  <si>
    <t>La contratista se compromete para con el Municipio a prestar sus servicios profesionales como Abogado en la Secretaría de Hacienda- Subsecretaría de Ingresos.</t>
  </si>
  <si>
    <t>La contratista se compromete para con el Municipio a prestar sus servicios profesionales como Abogada en la Secretaría de Hacienda- Subsecretaría de Ingresos.</t>
  </si>
  <si>
    <t>La contratista se compromete para con el Municipio a prestar sus servicios en calidad de Ingeniera de Sistemas en la Secretaría de Hacienda -Subsecretaría de Ingresos.</t>
  </si>
  <si>
    <t>El (la) contratista se compromete para con el Municipio a prestar sus servicios profesionales como abogado de la Tesorería de la Secretaría de Hacienda.</t>
  </si>
  <si>
    <t>El contratista se compromete para con el Municipio a prestar sus servicios profesionales en calidad de Contador Público en la Secretaria de Hacienda - Tesorería General del Municipio de Pasto.</t>
  </si>
  <si>
    <t>El (la) contratista se compromete para con el Municipio a prestar sus servicios profesionales como Abogado en la Secretaría de Hacienda- Subsecretaría de Ingresos.</t>
  </si>
  <si>
    <t>El  contratista se compromete para con el Municipio a prestar sus servicios profesionales como abogado (a)  en la Secretaría de hacienda – Subsecretaría de Ingresos.</t>
  </si>
  <si>
    <t>La contratista se compromete para con el Municipio a prestar sus servicios profesionales como abogada en la Secretaría de hacienda – Oficina Jurídica.</t>
  </si>
  <si>
    <t>El contratista se compromete para con el Municipio a prestar sus servicios asistenciales de apoyo a la gestión  en la Secretaría de Hacienda- Subsecretaria de ingresos.</t>
  </si>
  <si>
    <t>La  contratista se compromete para con el Municipio a prestar sus servicios de Apoyo a la Gestión en la Secretaría de hacienda.</t>
  </si>
  <si>
    <t>La contratista se compromete para con el Municipio a prestar sus servicios profesionales como contadora pública en el despacho de la Secretaría de Hacienda Municipal.</t>
  </si>
  <si>
    <t>El  contratista se compromete para con el Municipio a prestar sus servicios profesionales como Administrador de empresas en la Secretaría de hacienda – Despacho.</t>
  </si>
  <si>
    <t>La contratista se compromete para con el Municipio a prestar sus servicios profesionales como abogada de la Tesorería de la Secretaría de Hacienda.</t>
  </si>
  <si>
    <t>La contratista se compromete para con el Municipio a prestar sus servicios profesionales en calidad de Contadora Pública en el despacho de la Secretaria de Hacienda – Subsecretaria de Ingresos.</t>
  </si>
  <si>
    <t>La contratista se compromete para con el Municipio a prestar sus servicios profesionales como contadora Pública  en la Secretaría de Hacienda- Subsecretaría de Ingresos.</t>
  </si>
  <si>
    <t>La contratista se compromete para con el Municipio a prestar sus servicios profesionales como Contadora Publica en la Secretaria de Hacienda- Tesorería General del Municipio.</t>
  </si>
  <si>
    <t>El contratista se compromete para con el municipio a prestar sus servicios de apoyo a la gestion  en la Secretaría de Hacienda - Tesorería General, como Técnico.</t>
  </si>
  <si>
    <t>La contratista se compromete para con el Municipio  a prestar sus servicios  profesionales como abogada  en la secretaria de Hacienda -Oficina Juridica.</t>
  </si>
  <si>
    <t>El (la) contratista se compromete para con el Municipio a prestar sus servicios profesionales como abogada de la Tesorería de la Secretaría de Hacienda.</t>
  </si>
  <si>
    <t>El contratista se compromete para con el Municipio a prestar sus servicios profesionales en calidad de Ingeniero de Sistemas en la Subsecretaria de Ingresos - Secretaria de Hacienda.</t>
  </si>
  <si>
    <t>El contratista se compromete para con el Municipio a prestar sus servicios profesionales como contador Público  en la Secretaría de Hacienda- Subsecretaría de Ingresos.</t>
  </si>
  <si>
    <t>CONTRATACION PARA EL SUMINISTRO DE ELEMENTOS DE PAPELERÍA, ÚTILES DE ESCRITORIO Y ELEMENTOS DE OFICINA PARA EL BUEN FUNCIONAMIENTO DE LA SMS</t>
  </si>
  <si>
    <t>MODALIDAD MONTO AGOTABLE</t>
  </si>
  <si>
    <t>subsecretarioplaneacionycalidad@saludpasto.gov.com</t>
  </si>
  <si>
    <t>CONTRATACION PARA SUMINISTRAR TÓNER, CARTUCHOS Y CINTAS PARA LOS DIFERENTES TIPOS DE IMPRESORAS Y FOTOCOPIADORAS ASIGNADAS A LAS DEPENDENCIAS DE LA SMS.</t>
  </si>
  <si>
    <t>CONTRATACION PARA EL SUMINISTRO DE LOS ELEMENTOS DE ASEO Y LIMPIEZA PARA EL ADECUADO FUNCIONAMIENTO DE LAS INSTALACIONES DE LA SMS.</t>
  </si>
  <si>
    <t>CONTRATACION PARA LA ADQUISICION DE COMPUTADORES DE ESCRITORIO, PORTATIL, IMPRESORAS, ESCÁNERES, VIDEOS PROYECTORES Y PERIFÉRICOS, NECESARIOS PARA EL NORMAL DESARROLLO DE LAS ACTIVIDADES PROPIAS DE LA SMS</t>
  </si>
  <si>
    <t>CONTRATACION PARA LA ADQUISICION DE PARTES DE COMPUTADOR, PARA EL MANTENIMIENTO DE LOS EQUIPOS DE LA SECRETARIA MUNICIPAL DE SALUD</t>
  </si>
  <si>
    <t>MODALIDAD MINIMA CUANTIA</t>
  </si>
  <si>
    <t>CONTRATACION DEL SERVICIO DE IMPRESIÓN Y LITOGRAFÍA DEL MATERIAL NECESARIO PARA PROMOVER LAS ACTIVIDADES, PROGRAMAS, PROYECTOS, EVENTOS Y/O CAMPAÑAS DE LA SMS.</t>
  </si>
  <si>
    <t>RECURSOS PROPIOS, COLJUEGOS</t>
  </si>
  <si>
    <t>CONTRATACION DE INSUMOS Y ELEMENTOS DE CAFETERÍA DE ACUERDO A LAS SOLICITUDES EFECTUADAS POR EL SUPERVISOR DEL CONTRATO, QUE PERMITAN GARANTIZAR EL BIENESTAR DE LOS FUNCIONARIOS DE LA ADMINISTRACIÓN MUNICIPAL</t>
  </si>
  <si>
    <t>CONTRATACION PARA EL SUMINISTRO DE LOS ELEMENTOS DE ELECTRICOS Y FERRETERIA  PARA EL ADECUADO FUNCIONAMIENTO DE LAS INSTALACIONES DE LA SMS, DE ACUERDO A LAS SOLICITUDES EFECTUADAS POR LA SUPERVISORA DEL CONTRATO.</t>
  </si>
  <si>
    <t>CONTRATACION DEL SERVICIO DE MANTENIMIENTO Y SUMINISTRO DE REPUESTOS DE FOTOCOPIADORA DE LA SMS, A SUMINISTRAR Y LA INSTALACION DE MATERIALES Y ELEMENTOS NECESARIOS PARA TAL FIN, DE ACUERDO A LA NECESIDAD Y TENIENDO COMO REFERENCIA LOS PRECIOS ESTABLECIDOS EN LA OFERTA ECONOMICA</t>
  </si>
  <si>
    <t>CONTRATACION PARA LA ADQUSICION DE MOBILIARIOPARA EL BUEN FUNCIONAMIENTO  DEL PERSONAL DE LAS SMS.</t>
  </si>
  <si>
    <t>CONTRATACION PARA LA ADQUISICION DE FOTOCOPIADORA PARA LA SECRETARIA MUNICIPAL DE SALUD 2020</t>
  </si>
  <si>
    <t>COLJUEGOS</t>
  </si>
  <si>
    <t>CONTRATACION PARA LA ADQUISICION  TERMOS PLASTICOS PARA EL FORTALECIMIENTO DE LAS ACCIONES DE IVC A LOS SUJETOS DE INTERES SANITARIO VIG 2019 MPIO DE PASTO</t>
  </si>
  <si>
    <t>CONTRATACION PARA LA ADQUISICION DE LLANTAS, PARA EL PARQUE AUTOMOTOR DE VEHICULOS, PERTENECIENTE A LA SMS.</t>
  </si>
  <si>
    <t xml:space="preserve">CONTRATACION PARA LA ADQUISICION DE REACTIVOS, RATICIDAS E INSUMOS PARA SALUD AMBIENTAL Y ZOONOSIS </t>
  </si>
  <si>
    <t>EL ARRENDADOR ENTREGA AL ARRENDATARIO, EN CALIDAD DE ARRENDAMIENTO, EL USO Y GOCE DE UNA CASETA DE COMUNICACIONES, UBICADA EN LA VEREDA GUADALUPE EN EL SECTOR DE CRUZ DE AMARILLO (CRESTEGALLO), CORREGIMIENTO DE CATAMBUCO, MUNICIPIO DE PASTO, CON FOLIO DE MATRICULA INMOBILIARIA NO. 240-80068 DE LA OFICINA DE INSTRUMENTOS PÚBLICOS DE PASTO, PARA EL EQUIPO REPETIDOR MARCA MOTOROLA MODELO GR-500 DE LA SECRETARIA MUNICIPAL DE SALUD. EL ARRENDAMIENTO INCLUYE EL SERVICIO DE ENERGÍA Y VIGILANCIA.</t>
  </si>
  <si>
    <t>CONTRATAR SERVICIO DE MANTENIMIENTO PREVENTIVO Y CORRECTIVO, SUMINISTRO DE PARTES Y REPUESTOS MECANICOS PARA EL PARQUE AUTOMOTOR DE LA SMS, CONFORMADO POR MOTOCICLETAS.</t>
  </si>
  <si>
    <t>EL ARRENDADOR ENTREGA AL ARRENDATARIO, EN CALIDAD DE ARRENDAMIENTO, EL USO Y GOCE DE UN BIEN INMUEBLE, UBICADO EN LA CARRERA 26 NO. 22 -26 DE LA CIUDAD DE PASTO, IDENTIFICADO CON LA MATRÍCULA INMOBILIARIA NO. 240-187052 DE LA OFICINA DE REGISTRO DE INSTRUMENTOS PÚBLICOS DE PASTO Y CUYOS LINDEROS SE ENCUENTRAN DESCRITOS EN LA ESCRITURA NO. 239 DEL 11/2/2005 DE LA NOTARIA PRIMERA DEL CIRCUITO DE PASTO. EL INMUEBLE CUENTA CON LOS SERVICIOS DE ENERGÍA ELÉCTRICA, AGUA, ALCANTARILLADO. EL INMUEBLE SERÁ DESTINADO AL ALMACENAMIENTO DE BIENES DEVOLUTIVOS Y DEL ARCHIVO DE LA ENTIDAD.</t>
  </si>
  <si>
    <t>CONTRATAR LAS POLIZAS GLOBALES, RC SERVIDORES PUBLICOS, POLIZAS Y SOAT DE AUTOMOVILES Y MOTOCICLETAS DE LA SMS, QUE GARANTICEN LA ADECUADA PROTECCION DE LOS BIENES, PERSONAS E INTERESES PATRIMONIALES Y EXPATRIMONIALES POR LOS CUALES ES LEGALMENTE RESPONSABLE LA ALCALDIA DE PASTO</t>
  </si>
  <si>
    <t>CONTRATACION PARA EL MANTENIMIENTO PREVENTIVO Y CORRECTIVO A EQUIPOS DE LA RED DE FRIO MUNICIPAL DE LA SMS.</t>
  </si>
  <si>
    <t>CONTRATACION CON CENTINELAS PARA MONITOREO DE TEMPERTAURAS DE  BIOLOGICOS EN CENTRO DE ACOPIO DE LA SMS.</t>
  </si>
  <si>
    <t xml:space="preserve">CONTRATACION DE SERVICIO DE SALONES Y REFRIGERIOS PARA EVENTOS Y REUNIONES DE LA SMS </t>
  </si>
  <si>
    <t>CONTRATAR SERVICIO DE MANTENIMIENTO PREVENTIVO Y CORRECTIVO, SUMINISTRO DE PARTES Y REPUESTOS MECANICOS PARA EL PARQUE AUTOMOTOR DE LA SMS, CONFORMADO POR VEHICULOS.</t>
  </si>
  <si>
    <t>PRESTAR LOS SERVICIOS DE MENSAJERIA ESPECIALIZADA, PARA LA ADMISION, CURSO Y ENTREGA DE CORRESPONDENCIA Y DEMAS ENVIOS POSTALES QUE SE REQUIERA A NIVEL URBANO, RURAL, REGIONAL, NACIONAL E INTERNACIONAL DEACUERDO A LAS ESPECIFICACIONES ESTABLECIDAS EN LAS CONDICIONES MINIMAS Y LA PROPUESTA PRESENTADA.</t>
  </si>
  <si>
    <t>CONTRATACION DEL SERVICIO DE REVISIÓN TÉCNICA MECÁNICA Y EMISIONES CONTAMINANTES A LOS VEHÍCULOS Y MOTOCICLETAS QUE CONFORMAN EL PARQUE AUTOMOTOR DE LA ALCALDÍA MUNICIPAL DE PASTO, POR PARTE DEL CENTRO DE DIAGNÓSTICO AUTOMOTOR DE PASTO CEDAN</t>
  </si>
  <si>
    <t>CONTRATACION PARA JORNADA DE VACUNACION ANTIRRÁBICA  EN EL SECTOR URBANO Y RURAL DEL MUNICIPIO DE PASTO</t>
  </si>
  <si>
    <t>SUMINISTRAR COMBUSTIBLES, PARA EL PARQUE AUTOMOTOR CONFORMADO POR VEHICULOS, MOTOCICLETAS DE MANERA CONSTANTE Y PERMANENTE.</t>
  </si>
  <si>
    <t>SUMINISTRAR LUBRICANTES Y ADITIVOS, PARA EL PARQUE AUTOMOTOR CONFORMADO POR VEHICULOS, MOTOCICLETAS DE MANERA CONSTANTE Y PERMANENTE.</t>
  </si>
  <si>
    <t>CONTRATACION HOSTING</t>
  </si>
  <si>
    <t>CONTRATACION PARA LA ADQUISICION DE FIRMA DIGITAL DE SECRETARIA DE SALUD Y ALCALDIA MUNICIPAL.</t>
  </si>
  <si>
    <t>CONTRATACION PARA EL MANTENIMIENTO Y ACTUALIZACION  SOFTWARE SYSMAN, CONTABILIDAD, PRESUPUESTO (ALMACEN), MANTENIMIENTO Y ACTUALIZACION DEL SOFTWARE DE RIPS DE LA SMS.</t>
  </si>
  <si>
    <t>CONTRATACION PARA LA READECUACIÓN/ADECUACIÓN DE CENTRO DE ACOPIO DE LA RED DE FRIO DE LA SMS.</t>
  </si>
  <si>
    <t>CONVENIO EMAS: PARA DISPOSICION DE DECOMISOS Y OTROS</t>
  </si>
  <si>
    <t>CONTRATACIÓN  DEL SERVICIO DE TRANSPORTE PARA LAS ACTIVIDADES MISIONALES DE LA SECRETARIA DE SALUD MUNICIPAL.</t>
  </si>
  <si>
    <t>MODALIDAD SUBASTA INVERSA</t>
  </si>
  <si>
    <t>CONTRATACION DE PAQUETES ALIMENTARIOS E INSUMOS PARA CURSOS DE PREPARACION DE ALIMENTOS PROYECTO IMPLEMENTACION DE ESTRATEGIAS PARA LA DISMINUCION DEL BPN - BIEN NACER</t>
  </si>
  <si>
    <t>RECURSOS PROPIOS COLJUEGOS</t>
  </si>
  <si>
    <t>CONTRATACION PARA LA CONSTRUCION DEL CENTRO DE ZOONOSIS</t>
  </si>
  <si>
    <t>CONTRATACION PARA EL PLAN INSTITUCIONAL DE CAPACITACIONES y BIENESTAR PARA EL PERSONAL DE LA SMS.</t>
  </si>
  <si>
    <t xml:space="preserve">CONTRATACION PARA CURSO DE FORTALECIMIENTO EMPRESARIAL PROYECTO IMPLEMENTACION DE ESTRATEGIAS PARA LA DISMINUCION DEL BPN - BIEN NACER
</t>
  </si>
  <si>
    <t xml:space="preserve">CONTRATACION PARA TALLERES FOROS Y CONVENCIONES A GESTANTES PROYECTO IMPLEMENTACION DE ESTRATEGIAS PARA LA DISMINUCION DEL BPN - BIEN NACER
</t>
  </si>
  <si>
    <t xml:space="preserve">CONTRATACION DE SESIONES EDUCATIVAS PROYECTO IMPLEMENTACION DE ESTRATEGIAS PARA LA DISMINUCION DEL BPN - BIEN NACER
</t>
  </si>
  <si>
    <t>CONTRATACION PARA LA DOTACION DE PRIMER RESPONDIENTE DE LA SECRETARIA MUNICIPAL DE SALUD.</t>
  </si>
  <si>
    <t>CONTRATACION PLAN DE MEDIOS PARA LA SMS VIG 2020</t>
  </si>
  <si>
    <t>CONTRATACION CONSULTORIA PARA LA RED DE FRIO DE LA SECRETARIA MUNICIPAL DE SALUD VIG 2020</t>
  </si>
  <si>
    <t>RECURSOS PROPIOS, VA</t>
  </si>
  <si>
    <t>CONTRATACION CARACTERIZACIONES TRABAJADORES INFORMALES  EN EL MUNICIPIO DE PASTO</t>
  </si>
  <si>
    <t>RECURSOS PROPIOS SGP</t>
  </si>
  <si>
    <t>CONTRATACION PARA LA ADQUISICION DE DISTINTIVOS, CHAQUETAS PARA EL PERSONAL DE LA SMS</t>
  </si>
  <si>
    <t>CONTRATACION INTERVENTORIA PARA LA RED DE FRIO DE LA SECRETARIA MUNICIPAL DE SALUD VIG 2020</t>
  </si>
  <si>
    <t>CONTRATACION DOTACION PARA LOS EMPLEADOS Y TRABAJADORES DE LA SMS</t>
  </si>
  <si>
    <t>El/La contratista se compromete para con el municipio a prestar sus servicios Profesionales, a la Secretaría de Salud, en la oficina Jurídica para fortalecer y apoyar los trámites relacionados con los requerimientos jurídicos que se presenten en la Secretaria Municipal de Salud dentro del proyecto fortalecimiento administrativo de la secretaria municipal de salud vigencia 2020 municipio de pasto, con idoneidad y capacidad según los requerimientos de la dependencia y en cumplimiento de funciones de la misma, con el fin de que coadyuve al logro de metas y objetivos institucionales como Abogado.</t>
  </si>
  <si>
    <t>El/La contratista se compromete para con el Municipio a prestar sus servicios de profesionales en la Subsecretaría de Seguridad Social de la Secretaría de Salud, en apoyo de acciones dentro del sistema de Atención al ciudadano, incluida la gestión de peticiones, quejas y reclamos, dentro del proyecto "MEJORAMIENTO DEL ACCESO Y LA CALIDAD EN LA PRESATACION DE SERVICIOS DE SALUD VIGENCIA 2020 EN EL MUNICIPIO DE PASTO", con idoneidad y capacidad según los requerimientos de la dependencia y en cumplimiento de funciones de la misma, con el fin de que coayuve al logro de metas y objetivos institucionales como Profesional de ate4nción al ciudadano.</t>
  </si>
  <si>
    <t>El/La contratista se compromete para con el Municipio a prestar sus servicios Profesionales, en la Subsecretaria de Salud Pública de la Secretaria de Salud, para apoyo en el mantenimiento, gestión y custodia de red de frio dentro del proyecto “PREVENCION PARA LA POBLACION CONTRA ENFERMEDADES TRANSMISIBLES E INMUNOPREVENIBLES VIGENCIA 2020 DEL MUNICIPIO DE PASTO”, con idoneidad y capacidad según los requerimientos de la dependencia y en cumplimiento de funciones de la misma, con el fin de que coadyuve al logro de metas y objetivos institucionales como Enfermera.</t>
  </si>
  <si>
    <t>El/La contratista se compromete para con el municipio a prestar sus servicios Profesionales, a la Secretaría Municipal de Salud, en la Subsecretaria de Salud Pública como apoyo y gestión en la operativizacion de los procesos, procedimientos y demás aspectos necesarios, que permitan el funcionamiento del Sistema de Emergencias Médicas Municipal (SEM) y el Centro Regulador de Urgencias y Emergencias, en la ciudad de Pasto, de acuerdo a lo establecido normativamente, como parte de la Dimensión de Emergencias y Desastres dentro del proyecto “MEJORAMIENTO DE LOS PROCESOS EN SALUD PÚBLICA EN EMERGENCIAS Y DESASTRES VIGENCIA 2020 EN EL MUNICIPIO DE PASTO”, con idoneidad y capacidad según los requerimientos de la dependencia y en cumplimiento de funciones de la misma, con el fin de que coadyuve al logro de metas y objetivos institucionales como Medico.</t>
  </si>
  <si>
    <t>El/La contratista se compromete para con el municipio a prestar sus servicios Profesionales, a la Secretaría de Salud, en la oficina Jurídica para apoyar y fortalecer la gestión pre y post contractual y contractual y trámites para convenios, dentro del proyecto Fortalecimiento Administrativo de la Secretaria Municipal de Salud vigencia 2020 Municipio de Pasto, con idoneidad y capacidad según los requerimientos de la dependencia y en cumplimiento de funciones de la misma, con el fin de que coadyuve al logro de metas y objetivos institucionales como Abogado.</t>
  </si>
  <si>
    <t>El/La contratista se compromete para con el municipio a prestar sus servicios de apoyo a la gestión, a la Secretaría Municipal de Salud, dentro del proyecto Fortalecimiento Administrativo de la Secretaria Municipal de Salud vigencia 2020 Municipio de Pasto, con idoneidad y capacidad según los requerimientos de la dependencia y en cumplimiento de funciones de la misma, con el fin de que coadyuve al logro de metas y objetivos institucionales como técnico en Contabilidad.</t>
  </si>
  <si>
    <t>El contratista se compromete para con el Municipio a prestar sus servicios Profesionales, a la Secretaría de Salud, en la Subsecretaria de Planeación y Calidad dentro del proyecto “Fortalecimiento Administrativo de la Secretaria Municipal de Salud vigencia 2020 Municipio de Pasto”, con idoneidad y capacidad según los requerimientos de la dependencia y en cumplimiento de funciones de la misma, con el fin de que coadyuve al logro de metas y objetivos institucionales como Ingeniero Industrial.</t>
  </si>
  <si>
    <t>El/La contratista se compromete para con el municipio a prestar sus servicios profesionales con formación avanzada, a la Secretaría de Salud, en la Subsecretaria de Planeación y Calidad para fortalecimiento y apoyo en el Saneamiento de Aportes Patronales, elaboración de proyectos misionales, estratégicos y análisis de información para reportes del Pasivo Pensional dentro del proyecto Fortalecimiento Administrativo de la Secretaria Municipal de Salud vigencia 2020 Municipio de Pasto, con idoneidad y capacidad según los requerimientos de la dependencia y en cumplimiento de funciones de la misma, con el fin de que coadyuve al logro de metas y objetivos institucionales como Contador Público con formación avanzada.</t>
  </si>
  <si>
    <t>El/La contratista se compromete para con el Municipio a prestar sus servicios de apoyo a la gestión, en la Subsecretaria de Salud Pública de la Secretaria de Salud, para apoyo en gestión y reportes de eventos y notificación en salud publica dentro del proyecto Control y Acción para Eventos de Vigilancia en Salud Publica año 2020 en Pasto, con idoneidad y capacidad según los requerimientos de la dependencia y en cumplimiento de funciones de la misma, con el fin de que coadyuve al logro de metas y objetivos institucionales como Tecnóloga en Promoción de la Salud.</t>
  </si>
  <si>
    <t>El/La contratista se compromete para con el Municipio a prestar sus servicios en apoyo a los procedimientos de gestión documental y de correspondencia a la Secretaría Municipal de Salud, Subsecretaría de Seguridad Social  en el fortalecimiento de actividades de secretariado dentro del proyecto “MEJORAMIENTO DEL ACCESO Y LA CALIDAD EN LA PRESTACIÓN DE SERVICIOS DE SALUD VIGENCIA 2020 EN EL MUNICIPIO DE PASTO”, con idoneidad y capacidad según los requerimientos de la dependencia y en cumplimiento de funciones de la misma, con el fin de que coadyuve al logro de metas y objetivos institucionales como Técnico en áreas de la salud o en secretariado ejecutivo.</t>
  </si>
  <si>
    <t xml:space="preserve">El/La contratista se compromete para con el Municipio a prestar sus servicios de profesionales con formación avanzada en la Subsecretaría de Seguridad Social de la Secretaría de Salud, en el fortalecimiento de actividades de auditoría de calidad en los servicios de salud dentro del proyecto “MEJORAMIENTO DEL ACCESO Y LA CALIDAD EN LA PRESTACIÓN DE SERVICIOS DE SALUD VIGENCIA 2020 EN EL MUNICIPIO DE PASTO”, con idoneidad y capacidad según los requerimientos de la dependencia y en cumplimiento de funciones de la misma, con el fin de que coadyuve al logro de metas y objetivos institucionales como Profesional en el área de la salud auditor. </t>
  </si>
  <si>
    <t>El/La contratista se compromete para con el municipio a prestar sus serivicios de apoyo a la gestion, a la Secretaría de Salud, en la Subsecretaria de Planeación y Calidad dentro del Proyecto fortalecimiento administrativo de la secretaría municipal de salud vigencia 2020 municipio de Pasto, con idoneidad y capacidad según los requerimientos de la dependencia y en cumplimiento de funciones de la misma, con el fin de que coadyuve al logro de metas y objetivos institucionales como Tecnólogo en Sistemas.</t>
  </si>
  <si>
    <t>El contratista se compromete para con el Municipio a prestar sus servicios de apoyo a la gestión a la subsecretaría de salud pública de la secretaria de salud, dentro del proyecto “FORTALECIENDO SOBERANÍA ALIMENTARIA Y NUTRICIONAL, VIGENCIA 2020 EN EL MUNICIPIO DE PASTO” con idoneidad y capacidad según los requerimientos de la dependencia y en cumplimiento de funciones de la misma, con el fin de que coadyuve al logro de metas y objetivos institucionales como Tecnólogo en Promoción de la Salud.</t>
  </si>
  <si>
    <t>El/La contratista se compromete para con el municipio a prestar sus servicios Profesionales, a la Secretaría de Salud, en la oficina Jurídica, dentro del proyecto Fortalecimiento Administrativo de la Secretaria Municipal de Salud vigencia 2020 Municipio de Pasto, con idoneidad y capacidad según los requerimientos de la dependencia y en cumplimiento de funciones de la misma, con el fin de que coadyuve al logro de metas y objetivos institucionales como Abogado.</t>
  </si>
  <si>
    <t>El/la contratista se compromete para con el municipio a prestar sus servicios profesionales, en la Subsecretaría de Salud Pública de la Secretaría de Salud, para apoyar el monitoreo y seguimiento al Plan de Intervenciones colectivas dentro del proyecto “Prevención de las Enfermedades No Transmisibles con Atención Integral en Salud y una Vida Saludable vigencia 2020, Municipio de Pasto”, con idoneidad y capacidad según los requerimientos de la dependencia y en cumplimiento de funciones de la misma, con el fin de que coadyuve al logro de metas y objetivos institucionales como enfermera.</t>
  </si>
  <si>
    <t>El/La contratista se compromete para con el Municipio a prestar sus servicios profesionales como enfermera, a la Subsecretaría de Salud Pública de la Secretaria de Salud, dentro del proyecto Control y Acción para Eventos de Vigilancia en Salud Publica año 2020 en Pasto con idoneidad y capacidad según los requerimientos de la dependencia y en cumplimiento de funciones de la misma, con el fin de que coadyuve al logro de metas y objetivos institucionales.</t>
  </si>
  <si>
    <t>El/La contratista se compromete para con el municipio a prestar sus servicios de apoyo a la gestión, a la Secretaría de Salud, en el despacho de la Secretaría de Salud, dentro del proyecto Fortalecimiento Administrativo de la Secretaria Municipal de Salud vigencia 2020 Municipio de Pasto, con idoneidad y capacidad según los requerimientos de la dependencia y en cumplimiento de funciones de la misma, con el fin de que coadyuve al logro de metas y objetivos institucionales como conductor.</t>
  </si>
  <si>
    <t>El contratista se compromete para con el Municipio a prestar sus servicios de apoyo a la gestión, a la Secretaría de Salud, en la Subsecretaria de Salud Publica dentro del proyecto“MEJORAMIENTO DE LOS PROCESOS DE SALUD PÚBLICA EN EMERGENCIAS Y DESASTRES VIGENCIA 2020 EN EL MUNICIPIO DE PASTO”, con idoneidad y capacidad según los requerimientos de la dependencia y en cumplimiento de funciones de la misma, con el fin de que coadyuve al logro de metas y objetivos institucionales como Radio operador</t>
  </si>
  <si>
    <t>El contratista se compromete para con el Municipio a prestar sus servicios profesionales como médico, a la Subsecretaría de Salud Pública de la Secretaria de Salud, dentro del proyecto Control y Acción para Eventos de Vigilancia en Salud Publica año 2020 en Pasto con idoneidad y capacidad según los requerimientos de la dependencia y en cumplimiento de funciones de la misma, con el fin de que coadyuve al logro de metas y objetivos institucionales.</t>
  </si>
  <si>
    <t>El contratista se compromete para con el Municipio a prestar sus servicios profesionales como estadístico, a la Subsecretaría de Salud Pública de la Secretaria de Salud, dentro del proyecto Control y Acción para Eventos de Vigilancia en Salud Publica año 2020 en Pasto con idoneidad y capacidad según los requerimientos de la dependencia y en cumplimiento de funciones de la misma, con el fin de que coadyuve al logro de metas y objetivos institucionales.</t>
  </si>
  <si>
    <t>OBJETO: El contratista se compromete para con el Municipio a prestar sus servicios de tecnólogo área salud en la Secretaria de Salud – Salud Ambiental del Municipio de Pasto, dentro del proyecto “FORTALECIMIENTO DE LAS ACCIONES DE INSPECCIÓN, VIGILANCIA Y CONTROL A LOS SUJETOS DE INTERÉS SANITARIO VIGENCIA 2020 DEL MUNICIPIO DE PASTO.” con idoneidad y capacidad según los requerimientos de la dependencia y en cumplimiento de funciones de la misma, con el fin de que coadyuve al logro de metas y objetivos institucionales como Tecnólogo área salud.</t>
  </si>
  <si>
    <t>El contratista se compromete para con el Municipio a prestar sus servicios de tecnólogo área salud en la Secretaria de Salud – Salud Ambiental del Municipio de Pasto, dentro del proyecto “FORTALECIMIENTO DE LAS ACCIONES DE INSPECCIÓN, VIGILANCIA Y CONTROL A LOS SUJETOS DE INTERÉS SANITARIO VIGENCIA 2020 DEL MUNICIPIO DE PASTO.” con idoneidad y capacidad según los requerimientos de la dependencia y en cumplimiento de funciones de la misma, con el fin de que coadyuve al logro de metas y objetivos institucionales como técnico área salud.</t>
  </si>
  <si>
    <t>El contratista se compromete para con el Municipio a prestar sus servicios de tecnólogo área salud en la Secretaria de Salud – Salud Ambiental del Municipio de Pasto, dentro del proyecto “FORTALECIMIENTO DE LAS ACCIONES DE INSPECCIÓN, VIGILANCIA Y CONTROL A LOS SUJETOS DE INTERÉS SANITARIO VIGENCIA 2020 DEL MUNICIPIO DE PASTO.” con idoneidad y capacidad según los requerimientos de la dependencia y en cumplimiento de funciones de la misma, con el fin de que coadyuve al logro de metas y objetivos institucionales como Tecnólogo área salud.</t>
  </si>
  <si>
    <t>El/la contratista se compromete para con el Municipio a prestar sus servicios profesionales en la Secretaría de Salud, en la Subsecretaría de Salud Pública en apoyo a la dimensión FORTALECIMIENTO DE LA AUTORIDAD SANITARIA -GSP Proyecto: "ASISTENCIA PARA MEJORAR LA GESTION DE LA SALUD PUBLICA 2020  MUNICIPIO DE PASTO, con idoneidad y capacidad según los requerimientos de la dependencia y en cumplimiento de funciones de la misma, con el fin de que coadyuve al logro de metas y objetivos institucionales como Geógrafo.</t>
  </si>
  <si>
    <t>El contratista se compromete para con el Municipio a prestar sus servicios profesionales en la Secretaria de Salud, en la Subsecretaria de Salud Pública en apoyo a la dimensión FORTALECIMIENTO DE LA AUTORIODAD SANITARIA GSP proyecto: ASISTENCIA PARA MEJORAR LA GESTION DE LA SALUD PUBLICA 2020 MUNICIPIO DE PASTO,  con idoneidad y capacidad según los requerimientos de la dependencia y en cumplimiento de las funciones de la misma, con el fin de que coadyuve al logro de las metas y objetivos institucionales como Ingeniero de Sistemas programador.</t>
  </si>
  <si>
    <t>El contratista se compromete para con el Municipio a prestar sus servicios profesionales en la Secretaria de Salud, en la Subsecretaria de Salud Pública en apoyo a la dimensión FORTALECIMIENTO DE LA AUTORIODAD SANITARIA GSP proyecto: ASISTENCIA PARA MEJORAR LA GESTION DE LA SALUD PUBLICA 2020 MUNICIPIO DE PASTO,  con idoneidad y capacidad según los requerimientos de la dependencia y en cumplimiento de las funciones de la misma, con el fin de que coadyuve al logro de las metas y objetivos institucionales como sociologo.</t>
  </si>
  <si>
    <t>El contratista se compromete para con el Municipio a prestar sus servicios profesionales en la Secretaria de Salud, en la Subsecretaria de Salud Pública en apoyo a la dimensión FORTALECIMIENTO DE LA AUTORIODAD SANITARIA GSP proyecto: ASISTENCIA PARA MEJORAR LA GESTION DE LA SALUD PUBLICA 2020 MUNICIPIO DE PASTO,  con idoneidad y capacidad según los requerimientos de la dependencia y en cumplimiento de las funciones de la misma, con el fin de que coadyuve al logro de las metas y objetivos institucionales como Comunicador Social.</t>
  </si>
  <si>
    <t>El contratista se compromete para con el Municipio a prestar sus servicios profesionales en la Secretaría de Salud, en la Subsecretaria de Salud Pública en apoyo a la dimensión FORTALECIMIENTO DE LA AUTORIDAD SANITARIA –GSP Proyecto: “AISTENCIA PARA MEJORAR LA GESTION DE LA SALUD PUBLICA VIGENCIA 2020 EN EL MUNICIPIO DE PASTO, con idoneidad y capacidad según los requerimientos de la dependencia y en cumplimiento de funciones de la misma, con el fin de que coadyuve al logro de metas y objetivos institucionales como Ingeniero de Sistemas.</t>
  </si>
  <si>
    <t>El contratista se compromete para con el Municipio a prestar sus servicios de apoyo a la gestión, a la Secretaría de Salud, en la Subsecretaria de Salud Publica dentro del proyecto“MEJORAMIENTO DE LOS PROCESOS EN SALUD PÚBLICA EN EMERGENCIAS Y DESASTRES VIGENCIA 2020 EN EL MUNICIPIO DE PASTO”, con idoneidad y capacidad según los requerimientos de la dependencia y en cumplimiento de funciones de la misma, con el fin de que coadyuve al logro de metas y objetivos institucionales como Radio operador.</t>
  </si>
  <si>
    <t>La contratista se compromete para con el Municipio a prestar sus servicios profesionales en la Secretaría de Salud, en la Subsecretaria de Salud Pública en apoyo a la dimensión gestión diferencial de poblaciones vulnerables dentro del Proyecto: Fortalecimiento de la salud humanista en poblaciones vulnerables vigencia 2020 en el municipio de pasto, con idoneidad y capacidad según los requerimientos de la dependencia y en cumplimiento de funciones de la misma, con el fin de que coadyuve al logro de metas y objetivos institucionales como Medico.</t>
  </si>
  <si>
    <t>La contratista se compromete para con el Municipio a prestar sus servicios profesionales en la subsecretaría de salud pública de la secretaría de salud, en apoyo al sistema de información de AIEPI e indicadores de la dimensión gestión diferencial de poblaciones vulnerables dentro del Proyecto: Fortalecimiento de la salud humanista en poblaciones vulnerables vigencia 2020 en el municipio de pasto, con idoneidad y capacidad según los requerimientos de la dependencia y en cumplimiento de funciones de la misma, con el fin de que coadyuve al logro de metas y objetivos institucionales como Enfermera.</t>
  </si>
  <si>
    <t>La contratista se compromete para con el Municipio a prestar sus servicios profesionales en la Secretaría de Salud, en la Subsecretaria de Salud Pública en apoyo a la dimensión gestión diferencial de poblaciones vulnerables dentro del Proyecto: Fortalecimiento de la salud humanista en poblaciones vulnerables vigencia 2020 en el municipio de pasto, con idoneidad y capacidad según los requerimientos de la dependencia y en cumplimiento de funciones de la misma, con el fin de que coadyuve al logro de metas y objetivos institucionales como Psicóloga.</t>
  </si>
  <si>
    <t>El/la contratista se compromete para con el Municipio a prestar sus servicios profesionales, a la Secretaria de Salud en la subsecretaria de Salud Pública – Dimension Sexualida Derechos Sexuales Derechos reproductivos dentro del proyecto “Fortalecimiento del conocimiento de los derechos sexuales, derechos reproductivos vigencia 2020, en el municipio de Pasto, con idoneidad y capacidad según requerimientos de la dependencia y en cumplimiento de funciones de la misma, con el fin de que coadyuve al logro de metas y objetivos institucionales como Enfermera.</t>
  </si>
  <si>
    <t>El contratista se compromete para con el Municipio a prestar sus servicios de apoyo a la gestión en la Subsecretaria de Salud Pública de la Secretaria de Salud ambiental – Salud Ambiental del Municipio de Pastodentro del proyecto "fortalecimiento de acciones de inspección Vigilancia y control a los sujetos de interés sanitario Vigencia 2020 del municipio de Pasto", con idoneidad y capacidad según los requerimientos de la dependencia y en cumplimiento de funciones de la misma, con el fin de que coadyuve al logro de metas y objetivos institucionales.</t>
  </si>
  <si>
    <t>El/La contratista se compromete para con el Municipio a prestar sus servicios de apoyo a la gestión, de la Secretaria de Salud, con idoneidad y capacidad según los requerimientos de la dependencia y en cumplimiento de funciones de la misma, con el fin de que coadyuve al logro de metas y objetivos institucionales.</t>
  </si>
  <si>
    <t>El/La contratista se compromete para con el Municipio a prestar sus servicios Profesionales, en la Subsecretaria de Salud Pública de la Secretaria de Salud, para apoyar el sistema nominal de seguimiento y aplicación del Plan ampliado de inmunizaciones dentro del proyecto PREVENCION PARA LA POBLACION CONTRA ENFERMEDADES TRANSMISIBLES E INMUNOPREVENIBLES EN EL MUNICIPIO DE PASTO 2020, con idoneidad y capacidad según los requerimientos de la dependencia y en cumplimiento de funciones de la misma, con el fin de que coadyuve al logro de metas y objetivos institucionales como Enfermera.</t>
  </si>
  <si>
    <t>El contratista se compromete para con el municipio a prestar sus servicios de apoyo a la gestión, a la secretaria de Salud en la Subsecretaria de Salud Pública, para apoyo en el proyecto Implementación de Estrategias para la Disminución del Bajo peso al nacer, vigencia 2020 del municipio de Pasto, con idoneidad y capacidad según los requerimientos de la dependencia y en cumplimiento de funciones de la misma con el fin de que coadyuve al logro de metas y objetivos institucionales como Tecnólogo en promoción de la salud.</t>
  </si>
  <si>
    <t>El/La contratista se compromete para con el Municipio a prestar sus servicios de apoyo a la gestión en la Secretaria de Salud, en la Subsecretaría de Planeación y Calidad dentro del proyecto “FORTALECIMIENTO ADMINISTRATIVO DE LA SECRETARIA MUNICIPAL DE SALUD VIGENCIA 2020 MUNICIPIO DE PASTO”, con idoneidad y capacidad según los requerimientos de la dependencia y en cumplimiento de funciones de la misma, con el fin de que coadyuve al logro de metas y objetivos institucionales como bachiller académico.</t>
  </si>
  <si>
    <t>El contratista se compromete para con el Municipio a prestar sus servicios profesionales en la Subsecretaria de Salud Pública de la Secretaria de Salud – Salud Ambiental del Municipio de Pasto, con idoneidad y capacidad según los requerimientos de la dependencia y en cumplimiento de funciones de la misma, con el fin de que coadyuve al logro de metas y objetivos institucionales</t>
  </si>
  <si>
    <t>El/La contratista se compromete para con el Municipio a prestar sus servicios de apoyo a la gestión, a la Secretaría de Salud, en la Subsecretaria de Planeación y Calidad, dentro del proyecto Fortalecimiento Administrativo de la Secretaria Municipal de Salud vigencia 2020 Municipio de Pasto, con idoneidad y capacidad según los requerimientos de la dependencia y en cumplimiento de funciones de la misma, con el fin de que coadyuve al logro de metas y objetivos institucionales como apoyo a la gestión.</t>
  </si>
  <si>
    <t>El/La contratista se compromete para con el municipio a prestar sus servicios Profesionales, a la Secretaría de Salud, en la Subsecretaria de Planeación y Calidad, dentro del proyecto Fortalecimiento Administrativo de la Secretaria Municipal de Salud vigencia 2020 Municipio de Pasto, con idoneidad y capacidad según los requerimientos de la dependencia y en cumplimiento de funciones de la misma, con el fin de que coadyuve al logro de metas y objetivos institucionales como Ingeniero de Sistemas.</t>
  </si>
  <si>
    <t>El/La contratista se compromete para con el Municipio a prestar sus servicios de apoyo a la gestión a la Secretaria de Salud, en la Subsecretaría de Planeación y Calidad dentro del proyecto “FORTALECIMIENTO ADMINISTRATIVO DE LA SECRETARIA MUNICIPAL DE SALUD VIGENCIA 2019 MUNICIPIO DE PASTO”, con idoneidad y capacidad según los requerimientos de la dependencia y en cumplimiento de funciones de la misma, con el fin de que coadyuve al logro de metas y objetivos institucionales como técnico en sistemas, administración o afinesEl/La contratista se compromete para con el Municipio a prestar sus servicios de apoyo a la gestión a la Secretaria de Salud, en la Subsecretaría de Planeación y Calidad dentro del proyecto “FORTALECIMIENTO ADMINISTRATIVO DE LA SECRETARIA MUNICIPAL DE SALUD VIGENCIA 2020 MUNICIPIO DE PASTO”, con idoneidad y capacidad según los requerimientos de la dependencia y en cumplimiento de funciones de la misma, con el fin de que coadyuve al logro de metas y objetivos institucionales como técnico en sistemas, administración o afines</t>
  </si>
  <si>
    <t>El/La contratista se compromete para con el Municipio a prestar sus servicios Profesionales, en la Subsecretaria de Salud Pública de la Secretaria de Salud, para apoyo en el mantenimiento, gestión y custodia de red de frio dentro del proyecto PREVENCION PARA LA POBLACION CONTRA ENFERMEDADES TRANSMISIBLES E INMUNOPREVENIBLES EN EL MUNICIPIO DE PASTO 2019, con idoneidad y capacidad según los requerimientos de la dependencia y en cumplimiento de funciones de la misma, con el fin de que coadyuve al logro de metas y objetivos institucionales como Enfermera.</t>
  </si>
  <si>
    <t>El/La contratista se compromete para con el municipio a prestar sus servicios de apoyo a la gestión, a la Secretaría de Salud, en el despacho de la Secretaría de Salud, dentro del proyecto Fortalecimiento Administrativo de la Secretaria Municipal de Salud vigencia 2020 Municipio de Pasto, con idoneidad y capacidad según los requerimientos de la dependencia y en cumplimiento de funciones de la misma, con el fin de que coadyuve al logro de metas y objetivos institucionales como Tecnóloga en Administración Pública.</t>
  </si>
  <si>
    <t>El/La contratista se compromete para con el Municipio a prestar servicios Técnicos, a la Secretaría Municipal de Salud, en la Subsecretaría de Seguridad Social en el apoyo a procesos de generación y depuración de las bases de datos de afiliación al SGSSS dentro del proyecto “CONTROL DEL ASEGURAMIENTO AL SISTEMA GENERAL DE SEGURIDAD SOCIAL EN SALUD VIGENCIA 2020 EN EL MUNICIPIO DE PASTO” con idoneidad y capacidad según los requerimientos de la dependencia y en cumplimiento de funciones de la misma, con el fin de que coadyuve al logro de metas y objetivos institucionales como Técnico en Sistemas.</t>
  </si>
  <si>
    <t>El/La contratista se compromete para con el Municipio a prestar sus servicios profesionales con formación avanzada en la  Secretaría Municipal de Salud, subsecretaría de seguridad social para el apoyo de los procesos de auditoría a la operatividad del régimen subsidiado en salud en el municipio de Pasto dentro del proyecto " CONTROL DEL ASEGURAMIENTO AL SISTEMA GENERAL DE SEGURIDAD SOCIAL EN SALUD VIGENCIA 2020 EN EL MUNICIPIO DE PASTO”, con idoneidad y capacidad según los requerimientos de la dependencia y un cumplimiento de funciones de la misma, con el fin de que coadyuve al logro de metas y objetivos institucionales como profesional de la salud especializado.</t>
  </si>
  <si>
    <t>El contratista se compromete para con el municipio a prestar sus servicios profesionales, a la Secretaria de Salud en la Subsecretaría de Salud Pública para apoyo en la construcción e implementación del Proyecto Implementación de Estratégias para la Disminución del Bajo Peso al nacer de vigencia 2020 del municipio de Pasto, con idoneidad y capacidad según los requerimientos de la dependencia y en cumplimiento de funciones de la misma, con el fin de que coadyuve al logro de metas y objetivos institucionales como psicólogo.</t>
  </si>
  <si>
    <t>El/La contratista se compromete para con el Municipio a prestar sus servicios profesionales a la Secretaría Municipal de Salud, Subsecretaría de Seguridad para el apoyo a los procesos de gestión de los sistemas de información de afiliación, novedades, traslados y movilidad en el sistema de información en salud dentro del proyecto “CONTROL DEL ASEGURAMIENTO AL SISTEMA GENERAL DE SEGURIDAD SOCIAL EN SALUD VIGENCIA 2020 EN EL MUNICIPIO DE PASTO”, con idoneidad y capacidad según los requerimientos de la dependencia y en cumplimiento de funciones de la misma, con el fin de que coadyuve al logro de metas y objetivos institucionales como ingeniero de sistemas.</t>
  </si>
  <si>
    <t>El contratista se compromete para con el Municipio a prestar sus servicios profesionales como enfermera, a la Subsecretaría de Salud Pública de la Secretaria de Salud, dentro del proyecto CONTROL Y ACCION PARA EVENTOS DE VIGILANCIA EN SALUD PUBLICA AÑO 2020 EN PASTO con idoneidad y capacidad según los requerimientos de la dependencia y en cumplimiento de funciones de la misma, con el fin de que coadyuve al logro de metas y objetivos institucionales.</t>
  </si>
  <si>
    <t>El/La contratista se compromete para con el Municipio a prestar sus servicios profesionales a la Secretaria de Salud, en la Subsecretaria de Salud Pública para fortalecer proceso de investigación generados por el Observatorio de enfermedades crónicas dentro del proyecto Prevención de las enfermedades no transmisibles con atención integral en salud y una vida saludable vigencia 2020, municipio de Pasto, con idoneidad y capacidad según los requerimientos de la dependencia y en cumplimiento de funciones de la misma, con el fin de que coadyuve al logro de metas y objetivos institucionales como Bacterióloga.</t>
  </si>
  <si>
    <t>El contratista se compromete para con el Municipio a prestar sus servicios de apoyo a la gestión como Tecnólogo en Promoción de la Salud, a la Subsecretaria de Salud Pública de la Secretaria de Salud, dentro del proyecto Control y Acción para Eventos de Vigilancia en Salud Publica año 2020 en Pasto con idoneidad y capacidad según los requerimientos de la dependencia y en cumplimiento de funciones de la misma, con el fin de que coadyuve al logro de metas y objetivos institucionales.</t>
  </si>
  <si>
    <t>El/La contratista se compromete para con el Municipio a prestar sus servicios en formación técnica a la Secretaría Municipal de Salud, Subsecretaría de Seguridad Social en apoyo a los procesos de revisión, registro y archivo documental, dentro del proyecto “CONTROL DEL ASEGURAMIENTO AL SISTEMA GENERAL DE SEGURIDAD SOCIAL EN SALUD VIGENCIA 2020 EN EL MUNICIPIO DE PASTO”, con idoneidad y capacidad según los requerimientos de la dependencia y en cumplimiento de funciones de la misma, con el fin de que coadyuve al logro de metas y objetivos institucionales como técnico de apoyo administrativo.</t>
  </si>
  <si>
    <t>El/La contratista se compromete para con el Municipio a prestar sus servicios profesionales con formación avanzada en la Secretaría Municipal de Salud, subsecretaría de seguridad social para el apoyo de los procesos de auditoría a la operatividad del régimen subsidiado en salud en el municipio de Pasto dentro del proyecto " CONTROL DEL ASEGURAMIENTO AL SISTEMA GENERAL DE SEGURIDAD SOCIAL EN SALUD VIGENCIA 2020 EN EL MUNICIPIO DE PASTO”, con idoneidad y capacidad según los requerimientos de la dependencia y un cumplimiento de funciones de la misma, con el fin de que coadyuve al logro de metas y objetivos institucionales como profesional de la salud especializado.</t>
  </si>
  <si>
    <t>El/La contratista se compromete para con el Municipio a prestar sus servicios de profesionales con formación avanzada en la Subsecretaría de Seguridad Social de la Secretaría de Salud, en apoyo a las actividades de auditoría de cuentas médicas por prestación de servicios de salud a la PPNA, dentro del proyecto “Mejoramiento del acceso y la calidad en la prestación de servicios de salud vigencia 2020 en el municipio de Pasto”, con idoneidad y capacidad según los requerimientos de la dependencia y en cumplimiento de funciones de la misma, con el fin de que coadyuve al logro de metas y objetivos institucionales como Profesional en el área de la salud auditor de cuentas médicas.</t>
  </si>
  <si>
    <t>El/La contratista se compromete para con el municipio a prestar sus servicios profesionales, a la Secretaría de Salud, en la Secretaría de Salud, dentro del proyecto Fortalecimiento Administrativo de la Secretaria Municipal de Salud vigencia 2020 Municipio de Pasto, con idoneidad y capacidad según los requerimientos de la dependencia y en cumplimiento de funciones de la misma, con el fin de que coadyuve al logro de metas y objetivos institucionales como Ingeniero de Sistemas.</t>
  </si>
  <si>
    <t>El contratista se compromete para con el Municipio a prestar sus servicios profesionales a la Secretaria Municipal de Salud, en la Subsecretaria de Salud Pública como apoyo y gestión en las actividades de coordinación, organización y desarrollo de los procesos, procedimientos y demás aspectos necesarios, para poner en funcionamiento el Sistema de Emergencias Medicas (SEM), y el Centro Regulador de Urgencias y Emergencias, que permita la operación de los mismos en la ciudad de Pasto, de acuerdo a lo establecido normativamente, como parte de la Dimensión de emergencias y desastres dentro del proyecto “MEJORAMIENTO DE LOS PROCESOS EN SALUD PÚBLICA EN EMERGENCIAS Y DESASTRES VIGENCIA 2020 EN EL MUNICIPIO DE PASTO”, con idoneidad y capacidad según los requerimientos de la dependencia y en cumplimiento de funciones de la misma, con el fin de que coadyuve al logro de metas y objetivos institucionales como profesional con formación avanzada área de la salud.</t>
  </si>
  <si>
    <t>El/la contratista se compromete para con el Municipio a prestar sus servicios profesionales, a la Secretaria de Salud en la subsecretaria de Salud Pública como apoyo a la gestión en Salud Mental en el Plan de Desarrollo, Plan Territorial de Salud, gestión de la salud pública y plan de salud pública de intervenciones colectivas dentro del proyecto FORTALECIMIENTO DE REDES PARA UNA SALUD MENTAL DE CALIDAD VIGENCIA 2020, MUNICIPIO DE PASTO con idoneidad y capacidad según requerimientos de la dependencia y en cumplimiento de funciones de la misma, con el fin de que coadyuve al logro de metas y objetivos institucionales como Enfermera.</t>
  </si>
  <si>
    <t>El/La contratista se compromete para con el Municipio a prestar sus servicios profesionales con formación avanzada en la Secretaría Municipal de Salud, subsecretaría de seguridad social para el apoyo de los procesos de auditoría a la operatividad del régimen subsidiado en salud en el municipio de Pasto dentro del proyecto " CONTROL DEL ASEGURAMIENTO AL SISTEMA GENERAL DE SEGURIDAD SOCIAL EN SALUD VIGENCIA 2020 EN EL MUNICIPIO DE PASTO”, con idoneidad y capacidad según los requerimientos de la dependencia y  un cumplimiento de funciones de la misma, con el fin de que coadyuve al logro de metas y objetivos institucionales como profesional de la salud especializado.</t>
  </si>
  <si>
    <t>El/La contratista se compromete para con el Municipio a prestar sus servicios Profesionales, en la Subsecretaria de Salud Pública de la Secretaria de Salud, para apoyo en auditorías a las IPS que prestan el servicio de vacunación que contempla el Programa Ampliado de Inmunizaciones PAI, y apoyo en actividades de gestión del PAI dentro del proyecto “PREVENCION PARA LA POBLACION CONTRA ENFERMEDADES TRANSMISIBLES E INMUNOPREVENIBLES VIGENCIA 2020 DEL MUNICIPIO DE PASTO”, con idoneidad y capacidad según los requerimientos de la dependencia y en cumplimiento de funciones de la misma, con el fin de que coadyuve al logro de metas y objetivos institucionales como Enfermera.</t>
  </si>
  <si>
    <t>El/La contratista se compromete para con el Municipio a prestar sus servicios de apoyo a la gestión, de la Secretaria de Salud, en la Subsecretaria de Salud Pública dentro del proyecto “Fortalecimiento administrativo de la secretaria municipal de salud vigencia 2020 municipio de Pasto”, con idoneidad y capacidad según los requerimientos de la dependencia y en cumplimiento de funciones de la misma, con el fin de que coadyuve al logro de metas y objetivos institucionales como bachiller.</t>
  </si>
  <si>
    <t>El contratista se compromete para con el Municipio a prestar sus servicios en apoyo a la gestión del área salud en la Secretaria de Salud – Salud Ambiental del Municipio de Pasto, dentro del proyecto “Fortalecimiento de las Acciones de Inspección, Vigilancia y Control a los Sujetos de interés sanitario vigencia 2020 del Municipio de Pasto.” con idoneidad y capacidad según los requerimientos de la dependencia y en cumplimiento de funciones de la misma, con el fin de que coadyuve al logro de metas y objetivos institucionales como personal de apoyo a la gestión, prestación de servicios en la atención al usuario en la oficina de salud ambiental</t>
  </si>
  <si>
    <t>El/La contratista se compromete para con el Municipio a prestar sus servicios profesionales en la Secretaría Municipal de Salud, desarrollando actividades de asesoría, verificación de información técnica, análisis de aspectos técnicos y demás actividades necesarias a fin de brindar apoyo y asesoría técnica en todas las fases de la ejecución de los contratos de todos los componentes requeridos para la dotación integral del Hospital 1B del barrio Santa Mónica, con el fin de que coadyuve al logro de metas y objetivos institucionales como ingeniero electrónico.</t>
  </si>
  <si>
    <t>El/La contratista se compromete para con el Municipio a prestar sus servicios en formación básica a la Secretaría Municipal de Salud,  Subsecretaría de Seguridad Social  de apoyo a los procesos de atención al usuario, dentro del proyecto “CONTROL DEL ASEGURAMIENTO AL SISTEMA GENERAL DE SEGURIDAD SOCIAL EN SALUD VIGENCIA 2020 EN EL MUNICIPIO DE PASTO”, con idoneidad y capacidad según los requerimientos de la dependencia y en cumplimiento de funciones de la misma, con el fin de que coadyuve al logro de metas y objetivos institucionales como técnico en Sistemas.</t>
  </si>
  <si>
    <t>El/La contratista se compromete para con el municipio a prestar sus servicios Profesionales, a la Secretaría de Salud, dentro del proyecto Fortalecimiento Administrativo de la Secretaria Municipal de Salud vigencia 2020 Municipio de Pasto, con idoneidad y capacidad según los requerimientos de la dependencia y en cumplimiento de funciones de la misma, con el fin de que coadyuve al logro de metas y objetivos institucionales como Contador Público.</t>
  </si>
  <si>
    <t xml:space="preserve">el contratista se compromete para con el municipio a prestar sus servicios de apoyo a la gestión, a la secretaria de salud, en la subsecretaria de salud pública dentro del proyecto “MEJORAMIENTO DE LOS PROCESOS EN SALUD PUBLICA EN EMERGENCIAS Y DESASTRES VIGENCIA 2020 EN EL MUNICIPIO DE PASTO” con idoneidad y capacidad según los requerimientos de la dependencia y en cumplimiento de funciones de la misma, con el fin de que coadyuve al logro de metas y objetivos institucionales como radio operador. </t>
  </si>
  <si>
    <t xml:space="preserve">El contratista se compromete para con el Municipio a prestar sus servicios profesionales a la Secretaria Municipal de Salud, en la Subsecretaria de Salud Pública como apoyo y gestión en las actividades de coordinación, organización y desarrollo de los procesos, procedimientos y demás aspectos necesarios, para poner en funcionamiento el Sistema de Emergencias Medicas (SEM), y el Centro Regulador de Urgencias y Emergencias, que permita la operación de los mismos en la ciudad de Pasto, de acuerdo a lo establecido normativamente, como parte de la Dimensión de emergencias y desastres dentro del proyecto “MEJORAMIENTO DE LOS PROCESOS EN SALUD PÚBLICA EN EMERGENCIAS Y DESASTRES VIGENCIA 2020 EN EL MUNICIPIO DE PASTO”, con idoneidad y capacidad según los requerimientos de la dependencia y en cumplimiento de funciones de la misma, con el fin de que coadyuve al logro de metas y objetivos institucionales como profesional con formación avanzada área de la salud. </t>
  </si>
  <si>
    <t>El/La contratista se compromete para con el municipio a prestar sus servicios apoyo a la gestión, a la Secretaría de Salud, en la Subsecretaria de Salud Publica en el fortalecimiento de actividades operativas, misionales, de información y comunicación con las redes de prestación de servicios de salud en la implementación y funcionamiento del sistema de emergencias médicas del proyecto “mejoramiento de los procesos en salud pública en emergencias y desastres vigencia 2019 en el municipio de pasto”, con idoneidad y capacidad según los requerimientos de la dependencia y en cumplimiento de funciones de la misma, con el fin de que coadyuve al logro de metas y objetivos institucionales como radio operador.</t>
  </si>
  <si>
    <t xml:space="preserve">1 Profesional contratista en Derecho, para dar cumplimiento a las actividades y desarrollo del proyecto Fortalecimiento de la gestion Integral del Riesgo </t>
  </si>
  <si>
    <t>Dario Andres Gómez Cabrera - DGRD 
gestiondelriesgo@pasto.gov.co</t>
  </si>
  <si>
    <t xml:space="preserve">1 Profesional contratista en Administración Publica, para dar cumplimiento a las actividades y desarrollo del proyecto Fortalecimiento de la gestion Integral del Riesgo </t>
  </si>
  <si>
    <t xml:space="preserve">1 Profesional contratista en ingeniería   civil, para dar cumplimiento a las actividades y desarrollo del proyecto Fortalecimiento de la gestion Integral del Riesgo </t>
  </si>
  <si>
    <t xml:space="preserve">1 Profesional contratista en ingeniería   civil o arquitectura o afines para dar cumplimiento a las actividades operativas , y educativas y  desarrollo del proyecto Fortalecimiento de la gestion Integral del Riesgo </t>
  </si>
  <si>
    <t xml:space="preserve">1 Profesional contratista geografo, para dar cumplimiento a las actividades y desarrollo del proyecto Fortalecimiento de la gestion Integral del Riesgo </t>
  </si>
  <si>
    <t xml:space="preserve">1 Prestacion de servicio de apoyo la gestión como radio operador </t>
  </si>
  <si>
    <t xml:space="preserve">1 servicio de apoyo a la gestiòn en actividades  operativas y asistenciales en las instalaciones del albergue temporal del municipio de Pasto.     </t>
  </si>
  <si>
    <t xml:space="preserve">1 servicio de apoyo a la gestiòn en actividades  perativas y asistenciales en las instalaciones del albergue temporal del municipio de Pasto.     </t>
  </si>
  <si>
    <t>Contratar a una entidad de socorro para prestar los servicios humanos, técnicos y logísticos en la elaboración e implementación del plan de contingencia para el cubrimiento en primeros auxilios, atención pre hospitalaria, prevención y atención de desastres durante el desarrollo de fiestas corregimentales y actividades de semana santa en el Municipio de Pasto para la vigencia 2020.</t>
  </si>
  <si>
    <t xml:space="preserve">minima cuantia </t>
  </si>
  <si>
    <t xml:space="preserve">contratación para la realización de consultorias, contratos de obras y suministros, necesarios para finalizar estudios de microzonificación y riesgos sismicos para el municipio de Pasto. </t>
  </si>
  <si>
    <t xml:space="preserve">Suministro de servicios y repuestos para el mantenimiento de los vehiculos y motocicleta   asignados a la Direccion Para la Gestión del Riesgo de Desastres   </t>
  </si>
  <si>
    <t xml:space="preserve">combustibles y lubricantes para el mantenimiento de vehiculos, maquinaria y equipos de la DGRD </t>
  </si>
  <si>
    <t xml:space="preserve">adquisicion de volqueta </t>
  </si>
  <si>
    <t xml:space="preserve">adquisición de Mini cargador </t>
  </si>
  <si>
    <t>adquisicion de impresora fotocopiadora multifuncional</t>
  </si>
  <si>
    <t>14 meses</t>
  </si>
  <si>
    <t>Construcción del Centro de Gestión integral del Riesgo de Desastres  del Municipio de Pasto- primera etapa</t>
  </si>
  <si>
    <t>13 meses</t>
  </si>
  <si>
    <t>Yaneth Escobar Pulistar, Jefe de Almacen, almacen@pasto.gov.co</t>
  </si>
  <si>
    <t>RAMON DE LOS RIOS, SECRETARIO GENERAL, secretariageneral@pasto.gov.co</t>
  </si>
  <si>
    <t>LORENA GUERRERO; Subsecretaria de Talento Humano; talentohumano@pasto.gov.co</t>
  </si>
  <si>
    <t>El Contratista se compromete para con el Municipio de Pasto a  producir y a suministrar en óptimas condiciones higiénico sanitarias tal como lo exige la norma de salubridad, con cobertura garantizada, los alimentos procesados (refrigerios, almuerzos)</t>
  </si>
  <si>
    <t>El CONTRATISTA se compromete para con EL MUNICIPIO DE PASTO, a el suministro de impresos</t>
  </si>
  <si>
    <t xml:space="preserve">El CONTRATISTA se compromete para con el MUNICIPIO a suministrar elementos deportivos para llevar a cabo la participación de la delegación deportiva en los XX juegos Nacionales de Servidores Públicos </t>
  </si>
  <si>
    <t>contratacion servicios de impresos, cartillas, folletos, chapolas y demas, proyecto espacio publico incluyente en armonia con el territorio</t>
  </si>
  <si>
    <t xml:space="preserve"> El CONTRATISTA, se compromete para con el MUNICIPIO DE PASTO, a prestar el servicio de recargas, remanufacturas de tóners y cartuchos, así como también a prestar el servicio de fotocopias a blanco, negro y a color, reducciones, ampliaciones, anillados be</t>
  </si>
  <si>
    <t>El contratista se compromete para con el municipio de pasto - Secretaría General a suministrar elementos de papelería, útiles de escritorio y elementos de oficina, de acuerdo a las solicitudes efectuadas por la supervisión del contrato bajo la modalidad d</t>
  </si>
  <si>
    <t xml:space="preserve">El Contratista se compromete para con el Municipio de Pasto, a suministrar elementos de cafetería, como es el caso, café, té, endulzantes y aromáticas, de acuerdo a las solicitudes efectuadas por las diferentes dependencias de la Administración Municipal </t>
  </si>
  <si>
    <t>EL CONTRATISTA SE COMPROMETE PARA CON EL MUNICIPIO DE PASTO A SUMINISTRAR LOS ELEMENTOS DE FERRETERIA, PARA EL ADECUADO FUNCIONAMIENTO DE LAS INSTALACIONES DE LA ALCALDIA DE PASTO, BAJO LA MODALIDAD DE MONTO AGOTABLE.</t>
  </si>
  <si>
    <t>Suministros de aseo y limpieza</t>
  </si>
  <si>
    <t>EL CONTRATISTA SE COMPROMETE PARA CON EL MUNICIPIO DE PASTO A PRESTAR EL SERVICIO DE VIGILANCIA Y SEGURIDAD PRIVADA Y DE MONITOREO PARA LAS DIFERENTES SEDES DE LA ADMINISTRACIÓN MUNICIPAL Y LAS PLAZAS DE MERCADO DEL MUNICIPIO DE PASTO.</t>
  </si>
  <si>
    <t>LICITACION PUBLICA</t>
  </si>
  <si>
    <t>El Municipio de Pasto requiere contratar el programa de seguros que garantice la adecuada protección de los bienes, personas, e intereses patrimoniales y extramatrimoniales por los cuales es legalmente responsable el Municipio conforme a las especificaci, sEGURO DE VIDA Del Alcalde, Seguro Ediles, Seguro Trabajadores Oficiales y Otras Polizas</t>
  </si>
  <si>
    <t>EL CONTRATISTA SE COMPROMETE con EL MUNICIPIO DE PASTO AL SUMINISTRO DE REPUESTOS Y MANTENIMIENTO (PREVENTIVO Y CORRECTIVO) de MOTOCICLETAS DEL PARQUE AUTOMOTOR</t>
  </si>
  <si>
    <t>EL CONTRATISTA SE COMPROMETE con EL MUNICIPIO DE PASTO AL SUMINISTRO DE REPUESTOS Y MANTENIMIENTO (PREVENTIVO Y CORRECTIVO) de DEL PARQUE AUTOMOTOR</t>
  </si>
  <si>
    <t>Sandra Ramos; Jefe Oficina de SISBEN</t>
  </si>
</sst>
</file>

<file path=xl/styles.xml><?xml version="1.0" encoding="utf-8"?>
<styleSheet xmlns="http://schemas.openxmlformats.org/spreadsheetml/2006/main">
  <numFmts count="3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quot;$&quot;\ #,##0"/>
    <numFmt numFmtId="174" formatCode="#,##0.00\ &quot;€&quot;"/>
    <numFmt numFmtId="175" formatCode="[$$-240A]\ #,##0.00"/>
    <numFmt numFmtId="176" formatCode="[$-C0A]dd\-mmm\-yy"/>
    <numFmt numFmtId="177" formatCode="_(* #,##0_);_(* \(#,##0\);_(* &quot;-&quot;??_);_(@_)"/>
    <numFmt numFmtId="178" formatCode="dd\-mm\-yyyy"/>
    <numFmt numFmtId="179" formatCode="d\ mmmm&quot; de &quot;yyyy"/>
    <numFmt numFmtId="180" formatCode="_-* #,##0.00\ _€_-;\-* #,##0.00\ _€_-;_-* &quot;-&quot;??\ _€_-;_-@_-"/>
    <numFmt numFmtId="181" formatCode="&quot;$&quot;#,##0"/>
    <numFmt numFmtId="182" formatCode="[$$-240A]\ #,##0"/>
    <numFmt numFmtId="183" formatCode="_-[$$-240A]\ * #,##0_ ;_-[$$-240A]\ * \-#,##0\ ;_-[$$-240A]\ * &quot;-&quot;_ ;_-@_ "/>
    <numFmt numFmtId="184" formatCode="[$$-240A]\ #,##0_ ;\-[$$-240A]\ #,##0\ "/>
    <numFmt numFmtId="185" formatCode="_(&quot;$&quot;\ * #,##0.0_);_(&quot;$&quot;\ * \(#,##0.0\);_(&quot;$&quot;\ * &quot;-&quot;??_);_(@_)"/>
    <numFmt numFmtId="186" formatCode="#,##0;[Red]#,##0"/>
    <numFmt numFmtId="187" formatCode="[$-C0A]d\-mmm\-yy"/>
    <numFmt numFmtId="188" formatCode="_-* #,##0.00_-;\-* #,##0.00_-;_-* &quot;-&quot;_-;_-@_-"/>
    <numFmt numFmtId="189" formatCode="[$-240A]dddd\,\ d\ &quot;de&quot;\ mmmm\ &quot;de&quot;\ yyyy"/>
    <numFmt numFmtId="190" formatCode="[$-240A]h:mm:ss\ AM/PM"/>
    <numFmt numFmtId="191" formatCode="#,##0.0"/>
    <numFmt numFmtId="192" formatCode="&quot;$&quot;\ #,##0.00"/>
  </numFmts>
  <fonts count="60">
    <font>
      <sz val="11"/>
      <color theme="1"/>
      <name val="Calibri"/>
      <family val="2"/>
    </font>
    <font>
      <sz val="11"/>
      <color indexed="8"/>
      <name val="Calibri"/>
      <family val="2"/>
    </font>
    <font>
      <sz val="10"/>
      <name val="Arial"/>
      <family val="2"/>
    </font>
    <font>
      <sz val="10"/>
      <color indexed="8"/>
      <name val="Arial"/>
      <family val="2"/>
    </font>
    <font>
      <b/>
      <sz val="11"/>
      <color indexed="8"/>
      <name val="Calibri"/>
      <family val="2"/>
    </font>
    <font>
      <sz val="11"/>
      <name val="Arial"/>
      <family val="2"/>
    </font>
    <font>
      <sz val="11"/>
      <name val="Calibri"/>
      <family val="2"/>
    </font>
    <font>
      <sz val="9"/>
      <color indexed="8"/>
      <name val="Century Gothic"/>
      <family val="2"/>
    </font>
    <font>
      <sz val="11"/>
      <name val="Century Gothic"/>
      <family val="2"/>
    </font>
    <font>
      <sz val="11"/>
      <color indexed="8"/>
      <name val="Century Gothic"/>
      <family val="2"/>
    </font>
    <font>
      <b/>
      <sz val="9"/>
      <name val="Tahoma"/>
      <family val="2"/>
    </font>
    <font>
      <sz val="9"/>
      <name val="Tahoma"/>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11"/>
      <color indexed="8"/>
      <name val="Arial"/>
      <family val="2"/>
    </font>
    <font>
      <u val="single"/>
      <sz val="11"/>
      <color indexed="12"/>
      <name val="Century Gothic"/>
      <family val="2"/>
    </font>
    <font>
      <sz val="8"/>
      <name val="Segoe U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9"/>
      <color theme="1"/>
      <name val="Century Gothic"/>
      <family val="2"/>
    </font>
    <font>
      <sz val="11"/>
      <color rgb="FF000000"/>
      <name val="Calibri"/>
      <family val="2"/>
    </font>
    <font>
      <sz val="11"/>
      <color theme="1"/>
      <name val="Arial"/>
      <family val="2"/>
    </font>
    <font>
      <sz val="10"/>
      <color theme="1"/>
      <name val="Arial"/>
      <family val="2"/>
    </font>
    <font>
      <sz val="11"/>
      <color rgb="FF000000"/>
      <name val="Century Gothic"/>
      <family val="2"/>
    </font>
    <font>
      <sz val="11"/>
      <color theme="1"/>
      <name val="Century Gothic"/>
      <family val="2"/>
    </font>
    <font>
      <u val="single"/>
      <sz val="11"/>
      <color theme="10"/>
      <name val="Century Gothic"/>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thin"/>
      <right style="medium"/>
      <top style="thin"/>
      <bottom style="medium"/>
    </border>
    <border>
      <left style="thin"/>
      <right style="medium"/>
      <top style="medium"/>
      <bottom style="thin"/>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49" fontId="34" fillId="0" borderId="0" applyFill="0" applyBorder="0" applyProtection="0">
      <alignment horizontal="left" vertical="center"/>
    </xf>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1" fillId="29" borderId="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69" fontId="1" fillId="0" borderId="0" applyFont="0" applyFill="0" applyBorder="0" applyAlignment="0" applyProtection="0"/>
    <xf numFmtId="171" fontId="1" fillId="0" borderId="0" applyFont="0" applyFill="0" applyBorder="0" applyAlignment="0" applyProtection="0"/>
    <xf numFmtId="180" fontId="1"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1" fillId="0" borderId="0" applyFont="0" applyFill="0" applyBorder="0" applyAlignment="0" applyProtection="0"/>
    <xf numFmtId="0" fontId="45" fillId="31" borderId="0" applyNumberFormat="0" applyBorder="0" applyAlignment="0" applyProtection="0"/>
    <xf numFmtId="0" fontId="2" fillId="0" borderId="0">
      <alignment/>
      <protection/>
    </xf>
    <xf numFmtId="0" fontId="2" fillId="0" borderId="0">
      <alignment/>
      <protection/>
    </xf>
    <xf numFmtId="0" fontId="3" fillId="0" borderId="0">
      <alignment/>
      <protection/>
    </xf>
    <xf numFmtId="0" fontId="2" fillId="0" borderId="0">
      <alignment/>
      <protection/>
    </xf>
    <xf numFmtId="0" fontId="0" fillId="32" borderId="5" applyNumberFormat="0" applyFont="0" applyAlignment="0" applyProtection="0"/>
    <xf numFmtId="3" fontId="34" fillId="0" borderId="0" applyFill="0" applyBorder="0" applyProtection="0">
      <alignment horizontal="right" vertical="center"/>
    </xf>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0" fillId="0" borderId="8" applyNumberFormat="0" applyFill="0" applyAlignment="0" applyProtection="0"/>
    <xf numFmtId="0" fontId="51" fillId="0" borderId="9" applyNumberFormat="0" applyFill="0" applyAlignment="0" applyProtection="0"/>
  </cellStyleXfs>
  <cellXfs count="240">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33" fillId="23" borderId="12" xfId="40" applyBorder="1" applyAlignment="1">
      <alignment wrapText="1"/>
    </xf>
    <xf numFmtId="0" fontId="0" fillId="0" borderId="0" xfId="0" applyAlignment="1">
      <alignment/>
    </xf>
    <xf numFmtId="0" fontId="0" fillId="0" borderId="0" xfId="0" applyAlignment="1">
      <alignment wrapText="1"/>
    </xf>
    <xf numFmtId="0" fontId="0" fillId="0" borderId="13" xfId="0" applyFill="1" applyBorder="1" applyAlignment="1">
      <alignment horizontal="center" vertical="center" wrapText="1"/>
    </xf>
    <xf numFmtId="14" fontId="0" fillId="0" borderId="13" xfId="0" applyNumberFormat="1" applyFill="1" applyBorder="1" applyAlignment="1">
      <alignment horizontal="center" vertical="center" wrapText="1"/>
    </xf>
    <xf numFmtId="0" fontId="0" fillId="0" borderId="10" xfId="0" applyFill="1" applyBorder="1" applyAlignment="1">
      <alignment horizontal="center" vertical="center" wrapText="1"/>
    </xf>
    <xf numFmtId="0" fontId="0" fillId="0" borderId="10" xfId="0" applyBorder="1" applyAlignment="1">
      <alignment horizontal="left" vertical="center" wrapText="1"/>
    </xf>
    <xf numFmtId="0" fontId="0" fillId="0" borderId="0" xfId="0" applyAlignment="1">
      <alignment horizontal="left" vertical="center" wrapText="1"/>
    </xf>
    <xf numFmtId="0" fontId="0" fillId="0" borderId="12" xfId="0" applyBorder="1" applyAlignment="1">
      <alignment horizontal="left" vertical="center" wrapText="1"/>
    </xf>
    <xf numFmtId="0" fontId="0" fillId="0" borderId="10" xfId="0" applyBorder="1" applyAlignment="1" quotePrefix="1">
      <alignment horizontal="left" vertical="center" wrapText="1"/>
    </xf>
    <xf numFmtId="0" fontId="42" fillId="0" borderId="10" xfId="47" applyBorder="1" applyAlignment="1" quotePrefix="1">
      <alignment horizontal="left" vertical="center" wrapText="1"/>
    </xf>
    <xf numFmtId="173" fontId="0" fillId="0" borderId="10" xfId="0" applyNumberFormat="1" applyFill="1" applyBorder="1" applyAlignment="1">
      <alignment horizontal="left" vertical="center" wrapText="1"/>
    </xf>
    <xf numFmtId="14" fontId="0" fillId="0" borderId="11" xfId="0" applyNumberFormat="1" applyFill="1"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0" xfId="0" applyAlignment="1">
      <alignment horizontal="left" vertical="center"/>
    </xf>
    <xf numFmtId="0" fontId="33" fillId="23" borderId="15" xfId="40" applyBorder="1" applyAlignment="1">
      <alignment horizontal="left" vertical="center" wrapText="1"/>
    </xf>
    <xf numFmtId="0" fontId="51" fillId="0" borderId="0" xfId="0" applyFont="1" applyAlignment="1">
      <alignment vertical="center"/>
    </xf>
    <xf numFmtId="0" fontId="0" fillId="0" borderId="16" xfId="0"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51" fillId="0" borderId="0" xfId="0" applyFont="1" applyAlignment="1">
      <alignment vertical="center" wrapText="1"/>
    </xf>
    <xf numFmtId="0" fontId="33" fillId="23" borderId="16" xfId="40" applyBorder="1" applyAlignment="1">
      <alignment vertical="center" wrapText="1"/>
    </xf>
    <xf numFmtId="0" fontId="0" fillId="0" borderId="0" xfId="0" applyAlignment="1">
      <alignment vertical="center" wrapText="1"/>
    </xf>
    <xf numFmtId="0" fontId="0" fillId="0" borderId="17" xfId="0" applyFont="1" applyFill="1" applyBorder="1" applyAlignment="1">
      <alignment horizontal="center" vertical="center" wrapText="1"/>
    </xf>
    <xf numFmtId="0" fontId="0" fillId="0" borderId="13" xfId="0" applyFont="1" applyFill="1" applyBorder="1" applyAlignment="1">
      <alignment horizontal="center" vertical="center" wrapText="1"/>
    </xf>
    <xf numFmtId="168" fontId="0" fillId="0" borderId="0" xfId="56" applyFont="1" applyAlignment="1">
      <alignment wrapText="1"/>
    </xf>
    <xf numFmtId="168" fontId="0" fillId="0" borderId="0" xfId="56" applyFont="1" applyFill="1" applyAlignment="1">
      <alignment wrapText="1"/>
    </xf>
    <xf numFmtId="0" fontId="0" fillId="0" borderId="0" xfId="0" applyAlignment="1">
      <alignment horizontal="center" wrapText="1"/>
    </xf>
    <xf numFmtId="0" fontId="0" fillId="0" borderId="0" xfId="0" applyFill="1" applyAlignment="1">
      <alignment horizontal="center" wrapText="1"/>
    </xf>
    <xf numFmtId="0" fontId="0" fillId="0" borderId="14" xfId="0" applyFill="1" applyBorder="1" applyAlignment="1">
      <alignment horizontal="center" vertical="center" wrapText="1"/>
    </xf>
    <xf numFmtId="0" fontId="0" fillId="0" borderId="13" xfId="0" applyBorder="1" applyAlignment="1">
      <alignment vertical="center" wrapText="1"/>
    </xf>
    <xf numFmtId="0" fontId="0" fillId="0" borderId="13" xfId="0" applyFill="1" applyBorder="1" applyAlignment="1">
      <alignment vertical="center" wrapText="1"/>
    </xf>
    <xf numFmtId="0" fontId="0" fillId="0" borderId="13" xfId="0" applyFill="1" applyBorder="1" applyAlignment="1">
      <alignment horizontal="left" vertical="center" wrapText="1"/>
    </xf>
    <xf numFmtId="14" fontId="0" fillId="0" borderId="13" xfId="0" applyNumberFormat="1" applyFill="1" applyBorder="1" applyAlignment="1">
      <alignment vertical="center" wrapText="1"/>
    </xf>
    <xf numFmtId="183" fontId="0" fillId="0" borderId="13" xfId="0" applyNumberFormat="1" applyFill="1" applyBorder="1" applyAlignment="1">
      <alignment vertical="center" wrapText="1"/>
    </xf>
    <xf numFmtId="0" fontId="52" fillId="0" borderId="13" xfId="0" applyFont="1" applyFill="1" applyBorder="1" applyAlignment="1">
      <alignment wrapText="1"/>
    </xf>
    <xf numFmtId="14" fontId="52" fillId="0" borderId="13" xfId="0" applyNumberFormat="1" applyFont="1" applyFill="1" applyBorder="1" applyAlignment="1">
      <alignment vertical="center" wrapText="1"/>
    </xf>
    <xf numFmtId="0" fontId="52" fillId="0" borderId="13" xfId="0" applyFont="1" applyFill="1" applyBorder="1" applyAlignment="1">
      <alignment horizontal="center" vertical="center" wrapText="1"/>
    </xf>
    <xf numFmtId="171" fontId="52" fillId="0" borderId="13" xfId="53" applyFont="1" applyFill="1" applyBorder="1" applyAlignment="1">
      <alignment vertical="center" wrapText="1"/>
    </xf>
    <xf numFmtId="0" fontId="52" fillId="0" borderId="13" xfId="0" applyFont="1" applyFill="1" applyBorder="1" applyAlignment="1">
      <alignment vertical="center"/>
    </xf>
    <xf numFmtId="0" fontId="52" fillId="0" borderId="13" xfId="0" applyFont="1" applyFill="1" applyBorder="1" applyAlignment="1">
      <alignment horizontal="left" vertical="center" wrapText="1"/>
    </xf>
    <xf numFmtId="0" fontId="52" fillId="0" borderId="13" xfId="0" applyFont="1" applyFill="1" applyBorder="1" applyAlignment="1">
      <alignment vertical="center" wrapText="1"/>
    </xf>
    <xf numFmtId="171" fontId="52" fillId="0" borderId="13" xfId="53" applyFont="1" applyFill="1" applyBorder="1" applyAlignment="1">
      <alignment/>
    </xf>
    <xf numFmtId="0" fontId="52" fillId="0" borderId="13" xfId="59" applyFont="1" applyFill="1" applyBorder="1" applyAlignment="1">
      <alignment horizontal="left" vertical="center" wrapText="1"/>
      <protection/>
    </xf>
    <xf numFmtId="0" fontId="52" fillId="0" borderId="13" xfId="62" applyFont="1" applyFill="1" applyBorder="1">
      <alignment/>
      <protection/>
    </xf>
    <xf numFmtId="0" fontId="52" fillId="0" borderId="13" xfId="62" applyFont="1" applyFill="1" applyBorder="1" applyAlignment="1">
      <alignment wrapText="1"/>
      <protection/>
    </xf>
    <xf numFmtId="0" fontId="52" fillId="0" borderId="13" xfId="62" applyFont="1" applyFill="1" applyBorder="1" applyAlignment="1">
      <alignment horizontal="left" wrapText="1"/>
      <protection/>
    </xf>
    <xf numFmtId="0" fontId="52" fillId="0" borderId="13" xfId="62" applyFont="1" applyFill="1" applyBorder="1" applyAlignment="1">
      <alignment horizontal="left" vertical="center" wrapText="1"/>
      <protection/>
    </xf>
    <xf numFmtId="0" fontId="52" fillId="0" borderId="13" xfId="0" applyFont="1" applyFill="1" applyBorder="1" applyAlignment="1">
      <alignment/>
    </xf>
    <xf numFmtId="171" fontId="52" fillId="0" borderId="13" xfId="53" applyFont="1" applyFill="1" applyBorder="1" applyAlignment="1">
      <alignment horizontal="center"/>
    </xf>
    <xf numFmtId="14" fontId="52" fillId="0" borderId="13" xfId="53" applyNumberFormat="1" applyFont="1" applyFill="1" applyBorder="1" applyAlignment="1">
      <alignment vertical="top"/>
    </xf>
    <xf numFmtId="0" fontId="52" fillId="0" borderId="13" xfId="0" applyFont="1" applyFill="1" applyBorder="1" applyAlignment="1">
      <alignment horizontal="center"/>
    </xf>
    <xf numFmtId="0" fontId="0" fillId="33" borderId="0" xfId="0" applyFill="1" applyAlignment="1">
      <alignment wrapText="1"/>
    </xf>
    <xf numFmtId="0" fontId="53" fillId="0" borderId="13" xfId="0" applyFont="1" applyFill="1" applyBorder="1" applyAlignment="1" applyProtection="1">
      <alignment horizontal="left" vertical="center" wrapText="1"/>
      <protection/>
    </xf>
    <xf numFmtId="0" fontId="0" fillId="0" borderId="17" xfId="0" applyFill="1" applyBorder="1" applyAlignment="1">
      <alignment horizontal="center" wrapText="1"/>
    </xf>
    <xf numFmtId="0" fontId="0" fillId="0" borderId="13" xfId="0" applyFill="1" applyBorder="1" applyAlignment="1">
      <alignment wrapText="1"/>
    </xf>
    <xf numFmtId="14" fontId="0" fillId="0" borderId="13" xfId="0" applyNumberFormat="1" applyFill="1" applyBorder="1" applyAlignment="1">
      <alignment wrapText="1"/>
    </xf>
    <xf numFmtId="3" fontId="0" fillId="0" borderId="13" xfId="0" applyNumberFormat="1" applyFill="1" applyBorder="1" applyAlignment="1">
      <alignment wrapText="1"/>
    </xf>
    <xf numFmtId="0" fontId="0" fillId="0" borderId="13" xfId="0" applyFill="1" applyBorder="1" applyAlignment="1">
      <alignment horizontal="center" wrapText="1"/>
    </xf>
    <xf numFmtId="0" fontId="0" fillId="0" borderId="10" xfId="0" applyFill="1" applyBorder="1" applyAlignment="1">
      <alignment wrapText="1"/>
    </xf>
    <xf numFmtId="0" fontId="2" fillId="0" borderId="13" xfId="0" applyFont="1" applyFill="1" applyBorder="1" applyAlignment="1">
      <alignment horizontal="center" vertical="center"/>
    </xf>
    <xf numFmtId="0" fontId="2" fillId="0" borderId="13" xfId="0" applyFont="1" applyFill="1" applyBorder="1" applyAlignment="1">
      <alignment horizontal="center" vertical="center" wrapText="1"/>
    </xf>
    <xf numFmtId="49" fontId="54" fillId="0" borderId="13" xfId="0" applyNumberFormat="1" applyFont="1" applyFill="1" applyBorder="1" applyAlignment="1">
      <alignment horizontal="left" wrapText="1"/>
    </xf>
    <xf numFmtId="49" fontId="5" fillId="0" borderId="13" xfId="0" applyNumberFormat="1" applyFont="1" applyFill="1" applyBorder="1" applyAlignment="1">
      <alignment horizontal="left" wrapText="1"/>
    </xf>
    <xf numFmtId="0" fontId="0" fillId="0" borderId="13" xfId="0" applyFont="1" applyFill="1" applyBorder="1" applyAlignment="1">
      <alignment horizontal="right" wrapText="1"/>
    </xf>
    <xf numFmtId="14" fontId="55" fillId="0" borderId="13" xfId="0" applyNumberFormat="1" applyFont="1" applyFill="1" applyBorder="1" applyAlignment="1" applyProtection="1">
      <alignment/>
      <protection locked="0"/>
    </xf>
    <xf numFmtId="49" fontId="54" fillId="0" borderId="13" xfId="33" applyFont="1" applyFill="1" applyBorder="1" applyProtection="1">
      <alignment horizontal="left" vertical="center"/>
      <protection/>
    </xf>
    <xf numFmtId="49" fontId="34" fillId="0" borderId="13" xfId="33" applyFill="1" applyBorder="1" applyProtection="1">
      <alignment horizontal="left" vertical="center"/>
      <protection/>
    </xf>
    <xf numFmtId="175" fontId="55" fillId="0" borderId="13" xfId="0" applyNumberFormat="1" applyFont="1" applyFill="1" applyBorder="1" applyAlignment="1">
      <alignment wrapText="1"/>
    </xf>
    <xf numFmtId="175" fontId="55" fillId="0" borderId="13" xfId="51" applyNumberFormat="1" applyFont="1" applyFill="1" applyBorder="1" applyAlignment="1">
      <alignment wrapText="1"/>
    </xf>
    <xf numFmtId="0" fontId="2" fillId="0" borderId="13" xfId="0" applyFont="1" applyFill="1" applyBorder="1" applyAlignment="1">
      <alignment wrapText="1"/>
    </xf>
    <xf numFmtId="17" fontId="6" fillId="0" borderId="13" xfId="0" applyNumberFormat="1" applyFont="1" applyFill="1" applyBorder="1" applyAlignment="1">
      <alignment horizontal="center" wrapText="1"/>
    </xf>
    <xf numFmtId="0" fontId="2" fillId="0" borderId="13" xfId="0" applyFont="1" applyFill="1" applyBorder="1" applyAlignment="1">
      <alignment horizontal="center" wrapText="1"/>
    </xf>
    <xf numFmtId="0" fontId="6" fillId="0" borderId="13" xfId="0" applyFont="1" applyFill="1" applyBorder="1" applyAlignment="1">
      <alignment wrapText="1"/>
    </xf>
    <xf numFmtId="177" fontId="6" fillId="0" borderId="13" xfId="50" applyNumberFormat="1" applyFont="1" applyFill="1" applyBorder="1" applyAlignment="1">
      <alignment horizontal="right" wrapText="1"/>
    </xf>
    <xf numFmtId="0" fontId="6" fillId="0" borderId="13" xfId="0" applyFont="1" applyFill="1" applyBorder="1" applyAlignment="1">
      <alignment horizontal="center" wrapText="1"/>
    </xf>
    <xf numFmtId="0" fontId="2" fillId="0" borderId="13" xfId="0" applyFont="1" applyFill="1" applyBorder="1" applyAlignment="1">
      <alignment horizontal="left" vertical="center" wrapText="1"/>
    </xf>
    <xf numFmtId="17" fontId="2" fillId="0" borderId="13" xfId="0" applyNumberFormat="1" applyFont="1" applyFill="1" applyBorder="1" applyAlignment="1">
      <alignment horizontal="center" vertical="center"/>
    </xf>
    <xf numFmtId="49" fontId="2" fillId="0" borderId="13" xfId="0" applyNumberFormat="1" applyFont="1" applyFill="1" applyBorder="1" applyAlignment="1">
      <alignment horizontal="left" vertical="center" wrapText="1"/>
    </xf>
    <xf numFmtId="0" fontId="2" fillId="0" borderId="13" xfId="0" applyFont="1" applyFill="1" applyBorder="1" applyAlignment="1">
      <alignment horizontal="justify" vertical="center" wrapText="1"/>
    </xf>
    <xf numFmtId="0" fontId="2" fillId="0" borderId="13" xfId="0" applyFont="1" applyFill="1" applyBorder="1" applyAlignment="1">
      <alignment vertical="center" wrapText="1"/>
    </xf>
    <xf numFmtId="172" fontId="0" fillId="0" borderId="13" xfId="57" applyNumberFormat="1" applyFont="1" applyFill="1" applyBorder="1" applyAlignment="1" applyProtection="1">
      <alignment/>
      <protection locked="0"/>
    </xf>
    <xf numFmtId="14" fontId="6" fillId="0" borderId="13" xfId="0" applyNumberFormat="1" applyFont="1" applyFill="1" applyBorder="1" applyAlignment="1">
      <alignment wrapText="1"/>
    </xf>
    <xf numFmtId="0" fontId="0" fillId="0" borderId="13" xfId="0" applyFont="1" applyFill="1" applyBorder="1" applyAlignment="1">
      <alignment horizontal="left" vertical="top" wrapText="1"/>
    </xf>
    <xf numFmtId="0" fontId="0" fillId="0" borderId="13" xfId="0" applyFill="1" applyBorder="1" applyAlignment="1">
      <alignment horizontal="left" vertical="top" wrapText="1"/>
    </xf>
    <xf numFmtId="0" fontId="53" fillId="0" borderId="13" xfId="0" applyFont="1" applyFill="1" applyBorder="1" applyAlignment="1">
      <alignment horizontal="left" vertical="top" wrapText="1"/>
    </xf>
    <xf numFmtId="14" fontId="0" fillId="0" borderId="13" xfId="0" applyNumberFormat="1" applyFont="1" applyFill="1" applyBorder="1" applyAlignment="1">
      <alignment horizontal="center" vertical="center" wrapText="1"/>
    </xf>
    <xf numFmtId="0" fontId="6" fillId="0" borderId="13" xfId="0" applyFont="1" applyFill="1" applyBorder="1" applyAlignment="1">
      <alignment horizontal="left" vertical="top" wrapText="1"/>
    </xf>
    <xf numFmtId="0" fontId="0" fillId="0" borderId="13" xfId="0" applyFill="1" applyBorder="1" applyAlignment="1">
      <alignment horizontal="left" vertical="top"/>
    </xf>
    <xf numFmtId="0" fontId="6" fillId="0" borderId="13" xfId="0" applyFont="1" applyFill="1" applyBorder="1" applyAlignment="1">
      <alignment horizontal="center" vertical="center" wrapText="1"/>
    </xf>
    <xf numFmtId="39" fontId="0" fillId="0" borderId="13" xfId="0" applyNumberFormat="1" applyFont="1" applyFill="1" applyBorder="1" applyAlignment="1">
      <alignment horizontal="center" vertical="center" wrapText="1"/>
    </xf>
    <xf numFmtId="3" fontId="6" fillId="0" borderId="13" xfId="0" applyNumberFormat="1" applyFont="1" applyFill="1" applyBorder="1" applyAlignment="1">
      <alignment horizontal="left" vertical="top" wrapText="1"/>
    </xf>
    <xf numFmtId="14" fontId="6" fillId="0" borderId="13" xfId="0" applyNumberFormat="1" applyFont="1" applyFill="1" applyBorder="1" applyAlignment="1">
      <alignment horizontal="center" vertical="center" wrapText="1"/>
    </xf>
    <xf numFmtId="39" fontId="6" fillId="0" borderId="13" xfId="53" applyNumberFormat="1" applyFont="1" applyFill="1" applyBorder="1" applyAlignment="1">
      <alignment horizontal="center" vertical="center"/>
    </xf>
    <xf numFmtId="3" fontId="6" fillId="0" borderId="13" xfId="53" applyNumberFormat="1" applyFont="1" applyFill="1" applyBorder="1" applyAlignment="1">
      <alignment horizontal="center" vertical="center" wrapText="1"/>
    </xf>
    <xf numFmtId="39" fontId="0" fillId="0" borderId="13" xfId="53" applyNumberFormat="1" applyFont="1" applyFill="1" applyBorder="1" applyAlignment="1">
      <alignment vertical="center" wrapText="1"/>
    </xf>
    <xf numFmtId="0" fontId="0" fillId="0" borderId="13" xfId="0" applyFont="1" applyFill="1" applyBorder="1" applyAlignment="1">
      <alignment horizontal="center"/>
    </xf>
    <xf numFmtId="0" fontId="0" fillId="0" borderId="17" xfId="0" applyFont="1" applyFill="1" applyBorder="1" applyAlignment="1">
      <alignment horizontal="center" wrapText="1"/>
    </xf>
    <xf numFmtId="0" fontId="0" fillId="0" borderId="13" xfId="0" applyFont="1" applyFill="1" applyBorder="1" applyAlignment="1">
      <alignment horizontal="center" wrapText="1"/>
    </xf>
    <xf numFmtId="0" fontId="0" fillId="0" borderId="13" xfId="0" applyFill="1" applyBorder="1" applyAlignment="1">
      <alignment vertical="center"/>
    </xf>
    <xf numFmtId="0" fontId="7" fillId="0" borderId="17" xfId="0" applyFont="1" applyFill="1" applyBorder="1" applyAlignment="1">
      <alignment wrapText="1"/>
    </xf>
    <xf numFmtId="0" fontId="7" fillId="0" borderId="13" xfId="0" applyFont="1" applyFill="1" applyBorder="1" applyAlignment="1">
      <alignment wrapText="1"/>
    </xf>
    <xf numFmtId="14" fontId="7" fillId="0" borderId="13" xfId="0" applyNumberFormat="1" applyFont="1" applyFill="1" applyBorder="1" applyAlignment="1">
      <alignment wrapText="1"/>
    </xf>
    <xf numFmtId="173" fontId="7" fillId="0" borderId="13" xfId="0" applyNumberFormat="1" applyFont="1" applyFill="1" applyBorder="1" applyAlignment="1">
      <alignment wrapText="1"/>
    </xf>
    <xf numFmtId="0" fontId="7" fillId="0" borderId="10" xfId="0" applyFont="1" applyFill="1" applyBorder="1" applyAlignment="1">
      <alignment wrapText="1"/>
    </xf>
    <xf numFmtId="0" fontId="56" fillId="0" borderId="13" xfId="0" applyFont="1" applyFill="1" applyBorder="1" applyAlignment="1">
      <alignment vertical="center" wrapText="1"/>
    </xf>
    <xf numFmtId="0" fontId="57" fillId="0" borderId="13" xfId="0" applyFont="1" applyFill="1" applyBorder="1" applyAlignment="1">
      <alignment horizontal="center" vertical="center" wrapText="1"/>
    </xf>
    <xf numFmtId="171" fontId="57" fillId="0" borderId="13" xfId="53" applyNumberFormat="1" applyFont="1" applyFill="1" applyBorder="1" applyAlignment="1">
      <alignment vertical="center" wrapText="1"/>
    </xf>
    <xf numFmtId="0" fontId="58" fillId="0" borderId="10" xfId="47" applyFont="1" applyFill="1" applyBorder="1" applyAlignment="1">
      <alignment horizontal="center" vertical="center" wrapText="1"/>
    </xf>
    <xf numFmtId="0" fontId="57" fillId="0" borderId="17" xfId="0" applyFont="1" applyFill="1" applyBorder="1" applyAlignment="1">
      <alignment horizontal="center" vertical="center" wrapText="1"/>
    </xf>
    <xf numFmtId="0" fontId="57" fillId="0" borderId="13" xfId="0" applyFont="1" applyFill="1" applyBorder="1" applyAlignment="1">
      <alignment vertical="center" wrapText="1"/>
    </xf>
    <xf numFmtId="0" fontId="56" fillId="0" borderId="13" xfId="0" applyFont="1" applyFill="1" applyBorder="1" applyAlignment="1">
      <alignment horizontal="left" vertical="center" wrapText="1"/>
    </xf>
    <xf numFmtId="177" fontId="57" fillId="0" borderId="13" xfId="53" applyNumberFormat="1" applyFont="1" applyFill="1" applyBorder="1" applyAlignment="1">
      <alignment vertical="center" wrapText="1"/>
    </xf>
    <xf numFmtId="0" fontId="57" fillId="0" borderId="13" xfId="0" applyFont="1" applyFill="1" applyBorder="1" applyAlignment="1">
      <alignment horizontal="left" vertical="center" wrapText="1"/>
    </xf>
    <xf numFmtId="41" fontId="57" fillId="0" borderId="13" xfId="51" applyNumberFormat="1" applyFont="1" applyFill="1" applyBorder="1" applyAlignment="1">
      <alignment vertical="center"/>
    </xf>
    <xf numFmtId="177" fontId="8" fillId="0" borderId="13" xfId="53" applyNumberFormat="1" applyFont="1" applyFill="1" applyBorder="1" applyAlignment="1">
      <alignment vertical="center" wrapText="1"/>
    </xf>
    <xf numFmtId="0" fontId="57" fillId="0" borderId="13" xfId="0" applyFont="1" applyFill="1" applyBorder="1" applyAlignment="1">
      <alignment horizontal="justify" vertical="center"/>
    </xf>
    <xf numFmtId="0" fontId="8" fillId="0" borderId="13" xfId="0" applyFont="1" applyFill="1" applyBorder="1" applyAlignment="1">
      <alignment horizontal="center" vertical="center" wrapText="1"/>
    </xf>
    <xf numFmtId="171" fontId="57" fillId="0" borderId="13" xfId="53" applyFont="1" applyFill="1" applyBorder="1" applyAlignment="1">
      <alignment horizontal="center" vertical="center"/>
    </xf>
    <xf numFmtId="171" fontId="57" fillId="0" borderId="13" xfId="53" applyFont="1" applyFill="1" applyBorder="1" applyAlignment="1">
      <alignment vertical="center"/>
    </xf>
    <xf numFmtId="49" fontId="8" fillId="0" borderId="13" xfId="0" applyNumberFormat="1" applyFont="1" applyFill="1" applyBorder="1" applyAlignment="1">
      <alignment horizontal="center" vertical="center" wrapText="1"/>
    </xf>
    <xf numFmtId="0" fontId="9" fillId="0" borderId="13" xfId="61" applyFont="1" applyFill="1" applyBorder="1" applyAlignment="1">
      <alignment horizontal="left" vertical="center" wrapText="1"/>
      <protection/>
    </xf>
    <xf numFmtId="3" fontId="8" fillId="0" borderId="13" xfId="54" applyNumberFormat="1" applyFont="1" applyFill="1" applyBorder="1" applyAlignment="1">
      <alignment horizontal="center" vertical="center" wrapText="1"/>
    </xf>
    <xf numFmtId="188" fontId="57" fillId="0" borderId="13" xfId="51" applyNumberFormat="1" applyFont="1" applyFill="1" applyBorder="1" applyAlignment="1">
      <alignment vertical="center"/>
    </xf>
    <xf numFmtId="0" fontId="0" fillId="0" borderId="17" xfId="0" applyFill="1" applyBorder="1" applyAlignment="1">
      <alignment vertical="center" wrapText="1"/>
    </xf>
    <xf numFmtId="0" fontId="0" fillId="0" borderId="10" xfId="0" applyBorder="1" applyAlignment="1">
      <alignment horizontal="justify" vertical="center" wrapText="1"/>
    </xf>
    <xf numFmtId="0" fontId="0" fillId="0" borderId="19"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52" fillId="0" borderId="13" xfId="60" applyFont="1" applyFill="1" applyBorder="1" applyAlignment="1">
      <alignment vertical="center" wrapText="1"/>
      <protection/>
    </xf>
    <xf numFmtId="0" fontId="6" fillId="0" borderId="13" xfId="0" applyNumberFormat="1" applyFont="1" applyFill="1" applyBorder="1" applyAlignment="1">
      <alignment horizontal="center" vertical="center" wrapText="1"/>
    </xf>
    <xf numFmtId="39" fontId="6" fillId="0" borderId="13" xfId="53" applyNumberFormat="1" applyFont="1" applyFill="1" applyBorder="1" applyAlignment="1">
      <alignment horizontal="center" vertical="center" wrapText="1"/>
    </xf>
    <xf numFmtId="39" fontId="0" fillId="0" borderId="13" xfId="0" applyNumberFormat="1" applyFont="1" applyFill="1" applyBorder="1" applyAlignment="1">
      <alignment horizontal="center" vertical="center"/>
    </xf>
    <xf numFmtId="14" fontId="57" fillId="0" borderId="13" xfId="0" applyNumberFormat="1" applyFont="1" applyFill="1" applyBorder="1" applyAlignment="1">
      <alignment horizontal="center" vertical="center" wrapText="1"/>
    </xf>
    <xf numFmtId="0" fontId="56" fillId="0" borderId="13" xfId="0" applyFont="1" applyFill="1" applyBorder="1" applyAlignment="1">
      <alignment horizontal="justify" vertical="center"/>
    </xf>
    <xf numFmtId="0" fontId="33" fillId="23" borderId="15" xfId="40" applyBorder="1" applyAlignment="1">
      <alignment horizontal="center" vertical="center" wrapText="1"/>
    </xf>
    <xf numFmtId="168" fontId="33" fillId="23" borderId="15" xfId="56" applyFont="1" applyFill="1" applyBorder="1" applyAlignment="1">
      <alignment horizontal="center" vertical="center" wrapText="1"/>
    </xf>
    <xf numFmtId="0" fontId="33" fillId="23" borderId="12" xfId="40" applyBorder="1" applyAlignment="1">
      <alignment horizontal="center" vertical="center" wrapText="1"/>
    </xf>
    <xf numFmtId="0" fontId="52" fillId="0" borderId="17" xfId="0" applyFont="1" applyFill="1" applyBorder="1" applyAlignment="1">
      <alignment wrapText="1"/>
    </xf>
    <xf numFmtId="0" fontId="52" fillId="0" borderId="10" xfId="0" applyFont="1" applyFill="1" applyBorder="1" applyAlignment="1">
      <alignment horizontal="center" vertical="center" wrapText="1"/>
    </xf>
    <xf numFmtId="0" fontId="52" fillId="0" borderId="17" xfId="0" applyFont="1" applyFill="1" applyBorder="1" applyAlignment="1">
      <alignment vertical="center" wrapText="1"/>
    </xf>
    <xf numFmtId="0" fontId="52" fillId="0" borderId="17" xfId="62" applyFont="1" applyFill="1" applyBorder="1" applyAlignment="1">
      <alignment/>
      <protection/>
    </xf>
    <xf numFmtId="0" fontId="53" fillId="0" borderId="17" xfId="0" applyFont="1" applyFill="1" applyBorder="1" applyAlignment="1" applyProtection="1">
      <alignment horizontal="center" vertical="center" wrapText="1"/>
      <protection/>
    </xf>
    <xf numFmtId="0" fontId="53" fillId="0" borderId="17" xfId="0" applyFont="1" applyFill="1" applyBorder="1" applyAlignment="1">
      <alignment horizontal="center"/>
    </xf>
    <xf numFmtId="0" fontId="2" fillId="0" borderId="17" xfId="0" applyFont="1" applyFill="1" applyBorder="1" applyAlignment="1" applyProtection="1">
      <alignment horizontal="center" vertical="center" wrapText="1"/>
      <protection/>
    </xf>
    <xf numFmtId="0" fontId="0" fillId="0" borderId="17" xfId="50" applyNumberFormat="1" applyFont="1" applyFill="1" applyBorder="1" applyAlignment="1">
      <alignment horizontal="center" vertical="center"/>
    </xf>
    <xf numFmtId="0" fontId="2" fillId="0" borderId="17" xfId="62" applyFont="1" applyFill="1" applyBorder="1" applyAlignment="1">
      <alignment horizontal="center" vertical="center"/>
      <protection/>
    </xf>
    <xf numFmtId="0" fontId="2" fillId="0" borderId="17" xfId="0" applyFont="1" applyFill="1" applyBorder="1" applyAlignment="1">
      <alignment horizontal="center" vertical="center"/>
    </xf>
    <xf numFmtId="0" fontId="0" fillId="0" borderId="10" xfId="0" applyFont="1" applyFill="1" applyBorder="1" applyAlignment="1" applyProtection="1">
      <alignment/>
      <protection locked="0"/>
    </xf>
    <xf numFmtId="0" fontId="2" fillId="0" borderId="17" xfId="0" applyFont="1" applyFill="1" applyBorder="1" applyAlignment="1">
      <alignment horizontal="center" vertical="center" wrapText="1"/>
    </xf>
    <xf numFmtId="0" fontId="2" fillId="0" borderId="17" xfId="0" applyFont="1" applyFill="1" applyBorder="1" applyAlignment="1">
      <alignment horizontal="right" wrapText="1"/>
    </xf>
    <xf numFmtId="0" fontId="2" fillId="0" borderId="10" xfId="0" applyFont="1" applyFill="1" applyBorder="1" applyAlignment="1">
      <alignment horizontal="center" wrapText="1"/>
    </xf>
    <xf numFmtId="0" fontId="6" fillId="0" borderId="17" xfId="0" applyFont="1" applyFill="1" applyBorder="1" applyAlignment="1">
      <alignment wrapText="1"/>
    </xf>
    <xf numFmtId="0" fontId="2" fillId="0" borderId="17" xfId="0" applyFont="1" applyFill="1" applyBorder="1" applyAlignment="1">
      <alignment horizontal="right" vertical="center"/>
    </xf>
    <xf numFmtId="0" fontId="2" fillId="0" borderId="10" xfId="0" applyFont="1" applyFill="1" applyBorder="1" applyAlignment="1">
      <alignment horizontal="center" vertical="center" wrapText="1"/>
    </xf>
    <xf numFmtId="0" fontId="6" fillId="0" borderId="17" xfId="0" applyFont="1" applyFill="1" applyBorder="1" applyAlignment="1">
      <alignment horizontal="right" wrapText="1"/>
    </xf>
    <xf numFmtId="0" fontId="6" fillId="0" borderId="17" xfId="0" applyFont="1" applyFill="1" applyBorder="1" applyAlignment="1">
      <alignment horizontal="center" wrapText="1"/>
    </xf>
    <xf numFmtId="0" fontId="0" fillId="0" borderId="17" xfId="0" applyFill="1" applyBorder="1" applyAlignment="1">
      <alignment horizontal="right"/>
    </xf>
    <xf numFmtId="0" fontId="6" fillId="0" borderId="17" xfId="0" applyFont="1" applyFill="1" applyBorder="1" applyAlignment="1" applyProtection="1">
      <alignment horizontal="right" vertical="center"/>
      <protection locked="0"/>
    </xf>
    <xf numFmtId="0" fontId="0" fillId="0" borderId="17" xfId="0" applyFill="1" applyBorder="1" applyAlignment="1">
      <alignment horizontal="right" vertical="center" wrapText="1"/>
    </xf>
    <xf numFmtId="49" fontId="34" fillId="0" borderId="17" xfId="33" applyFill="1" applyBorder="1" applyProtection="1">
      <alignment horizontal="left" vertical="center"/>
      <protection/>
    </xf>
    <xf numFmtId="0" fontId="6" fillId="0" borderId="17" xfId="0" applyFont="1" applyFill="1" applyBorder="1" applyAlignment="1">
      <alignment horizontal="center" vertical="center"/>
    </xf>
    <xf numFmtId="0" fontId="6" fillId="0" borderId="17" xfId="62" applyFont="1" applyFill="1" applyBorder="1" applyAlignment="1">
      <alignment horizontal="center"/>
      <protection/>
    </xf>
    <xf numFmtId="0" fontId="0" fillId="0" borderId="17" xfId="0" applyNumberFormat="1" applyFont="1" applyFill="1" applyBorder="1" applyAlignment="1">
      <alignment horizontal="center"/>
    </xf>
    <xf numFmtId="0" fontId="0" fillId="0" borderId="17" xfId="0" applyNumberFormat="1" applyFill="1" applyBorder="1" applyAlignment="1">
      <alignment horizontal="center" vertical="center"/>
    </xf>
    <xf numFmtId="0" fontId="6" fillId="0" borderId="17" xfId="0" applyFont="1" applyFill="1" applyBorder="1" applyAlignment="1">
      <alignment horizontal="center" vertical="center" wrapText="1"/>
    </xf>
    <xf numFmtId="0" fontId="6" fillId="0" borderId="17" xfId="62" applyFont="1" applyFill="1" applyBorder="1" applyAlignment="1">
      <alignment horizontal="center" vertical="center"/>
      <protection/>
    </xf>
    <xf numFmtId="0" fontId="0" fillId="0" borderId="17" xfId="0" applyNumberFormat="1" applyFont="1" applyFill="1" applyBorder="1" applyAlignment="1">
      <alignment horizontal="center" vertical="center"/>
    </xf>
    <xf numFmtId="0" fontId="0" fillId="0" borderId="17" xfId="0" applyNumberFormat="1" applyFill="1" applyBorder="1" applyAlignment="1">
      <alignment horizontal="center" vertical="center" wrapText="1"/>
    </xf>
    <xf numFmtId="0" fontId="0" fillId="0" borderId="17" xfId="53" applyNumberFormat="1" applyFont="1" applyFill="1" applyBorder="1" applyAlignment="1">
      <alignment horizontal="center" vertical="center"/>
    </xf>
    <xf numFmtId="0" fontId="0" fillId="0" borderId="17" xfId="0" applyNumberFormat="1" applyFill="1" applyBorder="1" applyAlignment="1">
      <alignment horizontal="center"/>
    </xf>
    <xf numFmtId="0" fontId="6" fillId="0" borderId="17" xfId="62" applyFont="1" applyFill="1" applyBorder="1" applyAlignment="1">
      <alignment horizontal="center"/>
      <protection/>
    </xf>
    <xf numFmtId="0" fontId="0" fillId="0" borderId="18" xfId="0" applyFill="1" applyBorder="1" applyAlignment="1">
      <alignment vertical="center" wrapText="1"/>
    </xf>
    <xf numFmtId="0" fontId="0" fillId="0" borderId="14" xfId="0" applyFill="1" applyBorder="1" applyAlignment="1">
      <alignment horizontal="left" vertical="center" wrapText="1"/>
    </xf>
    <xf numFmtId="14" fontId="0" fillId="0" borderId="14" xfId="0" applyNumberFormat="1" applyFill="1" applyBorder="1" applyAlignment="1">
      <alignment vertical="center" wrapText="1"/>
    </xf>
    <xf numFmtId="0" fontId="52" fillId="0" borderId="14" xfId="0" applyFont="1" applyFill="1" applyBorder="1" applyAlignment="1">
      <alignment horizontal="center" vertical="center" wrapText="1"/>
    </xf>
    <xf numFmtId="183" fontId="0" fillId="0" borderId="14" xfId="0" applyNumberFormat="1" applyFill="1" applyBorder="1" applyAlignment="1">
      <alignment vertical="center" wrapText="1"/>
    </xf>
    <xf numFmtId="0" fontId="0" fillId="0" borderId="17" xfId="0" applyFill="1" applyBorder="1" applyAlignment="1">
      <alignment wrapText="1"/>
    </xf>
    <xf numFmtId="3" fontId="0" fillId="0" borderId="13" xfId="0" applyNumberFormat="1" applyFill="1" applyBorder="1" applyAlignment="1">
      <alignment horizontal="right" wrapText="1"/>
    </xf>
    <xf numFmtId="14" fontId="55" fillId="0" borderId="13" xfId="64" applyNumberFormat="1" applyFont="1" applyFill="1" applyBorder="1" applyProtection="1">
      <alignment horizontal="right" vertical="center"/>
      <protection/>
    </xf>
    <xf numFmtId="3" fontId="55" fillId="0" borderId="13" xfId="64" applyFont="1" applyFill="1" applyBorder="1" applyProtection="1">
      <alignment horizontal="right" vertical="center"/>
      <protection/>
    </xf>
    <xf numFmtId="0" fontId="55" fillId="0" borderId="13" xfId="0" applyFont="1" applyFill="1" applyBorder="1" applyAlignment="1">
      <alignment wrapText="1"/>
    </xf>
    <xf numFmtId="0" fontId="55" fillId="0" borderId="13" xfId="0" applyFont="1" applyFill="1" applyBorder="1" applyAlignment="1">
      <alignment horizontal="right" wrapText="1"/>
    </xf>
    <xf numFmtId="0" fontId="55" fillId="0" borderId="10" xfId="0" applyFont="1" applyFill="1" applyBorder="1" applyAlignment="1">
      <alignment wrapText="1"/>
    </xf>
    <xf numFmtId="0" fontId="55" fillId="0" borderId="10" xfId="0" applyFont="1" applyFill="1" applyBorder="1" applyAlignment="1" applyProtection="1">
      <alignment/>
      <protection locked="0"/>
    </xf>
    <xf numFmtId="0" fontId="2" fillId="0" borderId="17" xfId="62" applyFont="1" applyFill="1" applyBorder="1" applyAlignment="1">
      <alignment horizontal="center"/>
      <protection/>
    </xf>
    <xf numFmtId="0" fontId="5" fillId="0" borderId="13" xfId="0" applyFont="1" applyFill="1" applyBorder="1" applyAlignment="1">
      <alignment wrapText="1"/>
    </xf>
    <xf numFmtId="175" fontId="55" fillId="0" borderId="13" xfId="0" applyNumberFormat="1" applyFont="1" applyFill="1" applyBorder="1" applyAlignment="1">
      <alignment horizontal="right" wrapText="1"/>
    </xf>
    <xf numFmtId="49" fontId="55" fillId="0" borderId="10" xfId="0" applyNumberFormat="1" applyFont="1" applyFill="1" applyBorder="1" applyAlignment="1">
      <alignment wrapText="1"/>
    </xf>
    <xf numFmtId="0" fontId="0" fillId="0" borderId="17" xfId="0" applyFont="1" applyFill="1" applyBorder="1" applyAlignment="1">
      <alignment horizontal="center"/>
    </xf>
    <xf numFmtId="49" fontId="5" fillId="0" borderId="13" xfId="62" applyNumberFormat="1" applyFont="1" applyFill="1" applyBorder="1" applyAlignment="1">
      <alignment horizontal="left" wrapText="1"/>
      <protection/>
    </xf>
    <xf numFmtId="0" fontId="55" fillId="0" borderId="10" xfId="0" applyFont="1" applyFill="1" applyBorder="1" applyAlignment="1">
      <alignment/>
    </xf>
    <xf numFmtId="0" fontId="0" fillId="0" borderId="17" xfId="0" applyFont="1" applyFill="1" applyBorder="1" applyAlignment="1">
      <alignment horizontal="center" vertical="center"/>
    </xf>
    <xf numFmtId="49" fontId="5" fillId="0" borderId="13" xfId="0" applyNumberFormat="1" applyFont="1" applyFill="1" applyBorder="1" applyAlignment="1">
      <alignment horizontal="left" vertical="center" wrapText="1"/>
    </xf>
    <xf numFmtId="49" fontId="0" fillId="0" borderId="10" xfId="0" applyNumberFormat="1" applyFont="1" applyFill="1" applyBorder="1" applyAlignment="1">
      <alignment wrapText="1"/>
    </xf>
    <xf numFmtId="0" fontId="0" fillId="0" borderId="13" xfId="0" applyFont="1" applyFill="1" applyBorder="1" applyAlignment="1" applyProtection="1">
      <alignment horizontal="right"/>
      <protection locked="0"/>
    </xf>
    <xf numFmtId="0" fontId="55" fillId="0" borderId="13" xfId="0" applyFont="1" applyFill="1" applyBorder="1" applyAlignment="1" applyProtection="1">
      <alignment/>
      <protection locked="0"/>
    </xf>
    <xf numFmtId="172" fontId="0" fillId="0" borderId="13" xfId="57" applyNumberFormat="1" applyFont="1" applyFill="1" applyBorder="1" applyAlignment="1">
      <alignment wrapText="1"/>
    </xf>
    <xf numFmtId="0" fontId="6" fillId="0" borderId="17" xfId="0" applyFont="1" applyFill="1" applyBorder="1" applyAlignment="1">
      <alignment horizontal="right" vertical="center" wrapText="1"/>
    </xf>
    <xf numFmtId="0" fontId="6" fillId="0" borderId="13" xfId="0" applyFont="1" applyFill="1" applyBorder="1" applyAlignment="1">
      <alignment vertical="center" wrapText="1"/>
    </xf>
    <xf numFmtId="14" fontId="6" fillId="0" borderId="13" xfId="40" applyNumberFormat="1" applyFont="1" applyFill="1" applyBorder="1" applyAlignment="1">
      <alignment horizontal="center" vertical="center" wrapText="1"/>
    </xf>
    <xf numFmtId="191" fontId="6" fillId="0" borderId="13" xfId="0" applyNumberFormat="1" applyFont="1" applyFill="1" applyBorder="1" applyAlignment="1">
      <alignment horizontal="right" vertical="center" wrapText="1"/>
    </xf>
    <xf numFmtId="0" fontId="0" fillId="0" borderId="10" xfId="0" applyFill="1" applyBorder="1" applyAlignment="1">
      <alignment vertical="center" wrapText="1"/>
    </xf>
    <xf numFmtId="49" fontId="34" fillId="0" borderId="17" xfId="33" applyFill="1" applyBorder="1" applyAlignment="1" applyProtection="1">
      <alignment horizontal="right" vertical="center"/>
      <protection/>
    </xf>
    <xf numFmtId="191" fontId="6" fillId="0" borderId="13" xfId="40" applyNumberFormat="1" applyFont="1" applyFill="1" applyBorder="1" applyAlignment="1">
      <alignment horizontal="right" vertical="center" wrapText="1"/>
    </xf>
    <xf numFmtId="0" fontId="6" fillId="0" borderId="13" xfId="0" applyFont="1" applyFill="1" applyBorder="1" applyAlignment="1" applyProtection="1">
      <alignment horizontal="left" vertical="center" wrapText="1"/>
      <protection locked="0"/>
    </xf>
    <xf numFmtId="0" fontId="6" fillId="0" borderId="13" xfId="40" applyFont="1" applyFill="1" applyBorder="1" applyAlignment="1">
      <alignment horizontal="center" vertical="center" wrapText="1"/>
    </xf>
    <xf numFmtId="0" fontId="6" fillId="0" borderId="13" xfId="0" applyFont="1" applyFill="1" applyBorder="1" applyAlignment="1">
      <alignment horizontal="left" vertical="center" wrapText="1"/>
    </xf>
    <xf numFmtId="175" fontId="6" fillId="0" borderId="13" xfId="0" applyNumberFormat="1" applyFont="1" applyFill="1" applyBorder="1" applyAlignment="1">
      <alignment vertical="center" wrapText="1"/>
    </xf>
    <xf numFmtId="49" fontId="34" fillId="0" borderId="13" xfId="33" applyFill="1" applyBorder="1" applyAlignment="1" applyProtection="1">
      <alignment horizontal="left" vertical="center"/>
      <protection/>
    </xf>
    <xf numFmtId="175" fontId="6" fillId="0" borderId="13" xfId="40" applyNumberFormat="1" applyFont="1" applyFill="1" applyBorder="1" applyAlignment="1">
      <alignment horizontal="right" vertical="center" wrapText="1"/>
    </xf>
    <xf numFmtId="192" fontId="6" fillId="0" borderId="13" xfId="40" applyNumberFormat="1" applyFont="1" applyFill="1" applyBorder="1" applyAlignment="1">
      <alignment horizontal="right" vertical="center" wrapText="1"/>
    </xf>
    <xf numFmtId="192" fontId="6" fillId="0" borderId="13" xfId="40" applyNumberFormat="1" applyFont="1" applyFill="1" applyBorder="1" applyAlignment="1">
      <alignment horizontal="center" vertical="center" wrapText="1"/>
    </xf>
    <xf numFmtId="3" fontId="0" fillId="0" borderId="13" xfId="0" applyNumberFormat="1" applyFill="1" applyBorder="1" applyAlignment="1">
      <alignment vertical="center" wrapText="1"/>
    </xf>
    <xf numFmtId="14" fontId="6" fillId="0" borderId="13" xfId="0" applyNumberFormat="1" applyFont="1" applyFill="1" applyBorder="1" applyAlignment="1" quotePrefix="1">
      <alignment horizontal="center" vertical="center" wrapText="1"/>
    </xf>
    <xf numFmtId="0" fontId="6" fillId="0" borderId="13" xfId="0" applyFont="1" applyFill="1" applyBorder="1" applyAlignment="1" quotePrefix="1">
      <alignment horizontal="center" vertical="center" wrapText="1"/>
    </xf>
    <xf numFmtId="14" fontId="0" fillId="0" borderId="13" xfId="0" applyNumberFormat="1" applyFill="1" applyBorder="1" applyAlignment="1">
      <alignment horizontal="right" vertical="center" wrapText="1"/>
    </xf>
    <xf numFmtId="49" fontId="34" fillId="0" borderId="13" xfId="33" applyFill="1" applyBorder="1" applyAlignment="1" applyProtection="1">
      <alignment horizontal="left" vertical="center" wrapText="1"/>
      <protection/>
    </xf>
    <xf numFmtId="0" fontId="2" fillId="0" borderId="10" xfId="0" applyFont="1" applyFill="1" applyBorder="1" applyAlignment="1" applyProtection="1">
      <alignment wrapText="1"/>
      <protection locked="0"/>
    </xf>
    <xf numFmtId="0" fontId="0" fillId="0" borderId="13" xfId="0" applyFill="1" applyBorder="1" applyAlignment="1">
      <alignment/>
    </xf>
    <xf numFmtId="0" fontId="0" fillId="0" borderId="13" xfId="0" applyFill="1" applyBorder="1" applyAlignment="1">
      <alignment horizontal="center"/>
    </xf>
    <xf numFmtId="39" fontId="0" fillId="0" borderId="13" xfId="53" applyNumberFormat="1" applyFont="1" applyFill="1" applyBorder="1" applyAlignment="1">
      <alignment horizontal="center" vertical="center" wrapText="1"/>
    </xf>
    <xf numFmtId="14" fontId="0" fillId="0" borderId="13" xfId="0" applyNumberFormat="1" applyFont="1" applyFill="1" applyBorder="1" applyAlignment="1">
      <alignment horizontal="center"/>
    </xf>
    <xf numFmtId="0" fontId="0" fillId="0" borderId="13" xfId="0" applyFill="1" applyBorder="1" applyAlignment="1">
      <alignment horizontal="left" wrapText="1"/>
    </xf>
    <xf numFmtId="0" fontId="0" fillId="0" borderId="17" xfId="0" applyFill="1" applyBorder="1" applyAlignment="1">
      <alignment horizontal="right" wrapText="1"/>
    </xf>
    <xf numFmtId="0" fontId="57" fillId="0" borderId="13" xfId="0" applyFont="1" applyFill="1" applyBorder="1" applyAlignment="1">
      <alignment horizontal="left" wrapText="1"/>
    </xf>
    <xf numFmtId="181" fontId="57" fillId="0" borderId="13" xfId="0" applyNumberFormat="1" applyFont="1" applyFill="1" applyBorder="1" applyAlignment="1">
      <alignment vertical="center"/>
    </xf>
    <xf numFmtId="181" fontId="57" fillId="0" borderId="13" xfId="0" applyNumberFormat="1" applyFont="1" applyFill="1" applyBorder="1" applyAlignment="1">
      <alignment vertical="center" wrapText="1"/>
    </xf>
    <xf numFmtId="0" fontId="0" fillId="0" borderId="11" xfId="0" applyFill="1" applyBorder="1" applyAlignment="1">
      <alignment vertical="center" wrapText="1"/>
    </xf>
  </cellXfs>
  <cellStyles count="5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Followed Hyperlink" xfId="48"/>
    <cellStyle name="Incorrecto" xfId="49"/>
    <cellStyle name="Comma" xfId="50"/>
    <cellStyle name="Comma [0]" xfId="51"/>
    <cellStyle name="Millares [0] 2" xfId="52"/>
    <cellStyle name="Millares 2" xfId="53"/>
    <cellStyle name="Millares 4" xfId="54"/>
    <cellStyle name="Currency" xfId="55"/>
    <cellStyle name="Currency [0]" xfId="56"/>
    <cellStyle name="Moneda 2" xfId="57"/>
    <cellStyle name="Neutral" xfId="58"/>
    <cellStyle name="Normal 13" xfId="59"/>
    <cellStyle name="Normal 2" xfId="60"/>
    <cellStyle name="Normal 2 3" xfId="61"/>
    <cellStyle name="Normal 6" xfId="62"/>
    <cellStyle name="Notas" xfId="63"/>
    <cellStyle name="Numeric" xfId="64"/>
    <cellStyle name="Percent" xfId="65"/>
    <cellStyle name="Salida" xfId="66"/>
    <cellStyle name="Texto de advertencia" xfId="67"/>
    <cellStyle name="Texto explicativo" xfId="68"/>
    <cellStyle name="Título" xfId="69"/>
    <cellStyle name="Título 2" xfId="70"/>
    <cellStyle name="Título 3" xfId="71"/>
    <cellStyle name="Total" xfId="72"/>
  </cellStyles>
  <dxfs count="6">
    <dxf>
      <font>
        <color rgb="FFFF0000"/>
      </font>
      <fill>
        <patternFill patternType="none"/>
      </fill>
      <border>
        <left/>
        <right/>
        <top/>
        <bottom/>
      </border>
    </dxf>
    <dxf>
      <font>
        <color rgb="FFFF0000"/>
      </font>
      <fill>
        <patternFill patternType="none"/>
      </fill>
      <border>
        <left/>
        <right/>
        <top/>
        <bottom/>
      </border>
    </dxf>
    <dxf>
      <font>
        <color rgb="FFFF0000"/>
      </font>
      <fill>
        <patternFill patternType="none"/>
      </fill>
      <border>
        <left/>
        <right/>
        <top/>
        <bottom/>
      </border>
    </dxf>
    <dxf>
      <font>
        <color rgb="FFFF0000"/>
      </font>
      <fill>
        <patternFill patternType="none"/>
      </fill>
      <border>
        <left/>
        <right/>
        <top/>
        <bottom/>
      </border>
    </dxf>
    <dxf>
      <font>
        <color rgb="FFFF0000"/>
      </font>
      <fill>
        <patternFill patternType="none"/>
      </fill>
      <border>
        <left/>
        <right/>
        <top/>
        <bottom/>
      </border>
    </dxf>
    <dxf>
      <font>
        <color rgb="FFFF0000"/>
      </font>
      <fill>
        <patternFill patternType="none"/>
      </fill>
      <border>
        <left/>
        <right/>
        <top/>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ubsecretarioplaneacionycalidad@saludpasto.gov.com" TargetMode="External" /><Relationship Id="rId2" Type="http://schemas.openxmlformats.org/officeDocument/2006/relationships/hyperlink" Target="mailto:subsecretarioplaneacionycalidad@saludpasto.gov.com"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1122"/>
  <sheetViews>
    <sheetView tabSelected="1" zoomScale="90" zoomScaleNormal="90" zoomScalePageLayoutView="80" workbookViewId="0" topLeftCell="A14">
      <selection activeCell="C18" sqref="C18"/>
    </sheetView>
  </sheetViews>
  <sheetFormatPr defaultColWidth="10.8515625" defaultRowHeight="15"/>
  <cols>
    <col min="1" max="1" width="13.57421875" style="1" bestFit="1" customWidth="1"/>
    <col min="2" max="2" width="25.7109375" style="27" customWidth="1"/>
    <col min="3" max="3" width="78.00390625" style="11" customWidth="1"/>
    <col min="4" max="5" width="15.140625" style="1" customWidth="1"/>
    <col min="6" max="6" width="17.421875" style="32" customWidth="1"/>
    <col min="7" max="7" width="14.7109375" style="32" customWidth="1"/>
    <col min="8" max="8" width="21.28125" style="30" customWidth="1"/>
    <col min="9" max="9" width="26.8515625" style="30" bestFit="1" customWidth="1"/>
    <col min="10" max="10" width="16.140625" style="1" bestFit="1" customWidth="1"/>
    <col min="11" max="11" width="16.7109375" style="1" customWidth="1"/>
    <col min="12" max="12" width="47.140625" style="1" customWidth="1"/>
    <col min="13" max="13" width="14.00390625" style="1" customWidth="1"/>
    <col min="14" max="14" width="42.421875" style="1" customWidth="1"/>
    <col min="15" max="16384" width="10.8515625" style="1" customWidth="1"/>
  </cols>
  <sheetData>
    <row r="1" ht="15"/>
    <row r="2" ht="15">
      <c r="B2" s="21" t="s">
        <v>20</v>
      </c>
    </row>
    <row r="3" ht="15">
      <c r="B3" s="21"/>
    </row>
    <row r="4" ht="15.75" thickBot="1">
      <c r="B4" s="21" t="s">
        <v>0</v>
      </c>
    </row>
    <row r="5" spans="2:9" ht="15">
      <c r="B5" s="22" t="s">
        <v>1</v>
      </c>
      <c r="C5" s="12" t="s">
        <v>30</v>
      </c>
      <c r="F5" s="131" t="s">
        <v>27</v>
      </c>
      <c r="G5" s="132"/>
      <c r="H5" s="132"/>
      <c r="I5" s="133"/>
    </row>
    <row r="6" spans="2:9" ht="15">
      <c r="B6" s="23" t="s">
        <v>2</v>
      </c>
      <c r="C6" s="10" t="s">
        <v>31</v>
      </c>
      <c r="F6" s="134"/>
      <c r="G6" s="135"/>
      <c r="H6" s="135"/>
      <c r="I6" s="136"/>
    </row>
    <row r="7" spans="2:9" ht="15">
      <c r="B7" s="23" t="s">
        <v>3</v>
      </c>
      <c r="C7" s="13">
        <v>7294149</v>
      </c>
      <c r="F7" s="134"/>
      <c r="G7" s="135"/>
      <c r="H7" s="135"/>
      <c r="I7" s="136"/>
    </row>
    <row r="8" spans="2:9" ht="15">
      <c r="B8" s="23" t="s">
        <v>16</v>
      </c>
      <c r="C8" s="14" t="s">
        <v>141</v>
      </c>
      <c r="F8" s="134"/>
      <c r="G8" s="135"/>
      <c r="H8" s="135"/>
      <c r="I8" s="136"/>
    </row>
    <row r="9" spans="2:9" ht="255">
      <c r="B9" s="23" t="s">
        <v>19</v>
      </c>
      <c r="C9" s="130" t="s">
        <v>142</v>
      </c>
      <c r="F9" s="137"/>
      <c r="G9" s="138"/>
      <c r="H9" s="138"/>
      <c r="I9" s="139"/>
    </row>
    <row r="10" spans="2:9" ht="315">
      <c r="B10" s="23" t="s">
        <v>4</v>
      </c>
      <c r="C10" s="130" t="s">
        <v>143</v>
      </c>
      <c r="F10" s="33"/>
      <c r="G10" s="33"/>
      <c r="H10" s="31"/>
      <c r="I10" s="31"/>
    </row>
    <row r="11" spans="2:9" ht="30">
      <c r="B11" s="23" t="s">
        <v>5</v>
      </c>
      <c r="C11" s="10" t="s">
        <v>32</v>
      </c>
      <c r="F11" s="131" t="s">
        <v>26</v>
      </c>
      <c r="G11" s="132"/>
      <c r="H11" s="132"/>
      <c r="I11" s="133"/>
    </row>
    <row r="12" spans="2:9" ht="15">
      <c r="B12" s="23" t="s">
        <v>23</v>
      </c>
      <c r="C12" s="15">
        <f>SUM(H19:H1093)</f>
        <v>119059365149.9</v>
      </c>
      <c r="F12" s="134"/>
      <c r="G12" s="135"/>
      <c r="H12" s="135"/>
      <c r="I12" s="136"/>
    </row>
    <row r="13" spans="2:9" ht="30">
      <c r="B13" s="129" t="s">
        <v>24</v>
      </c>
      <c r="C13" s="15">
        <v>746132550</v>
      </c>
      <c r="F13" s="134"/>
      <c r="G13" s="135"/>
      <c r="H13" s="135"/>
      <c r="I13" s="136"/>
    </row>
    <row r="14" spans="2:9" ht="30">
      <c r="B14" s="129" t="s">
        <v>25</v>
      </c>
      <c r="C14" s="15">
        <v>74613255</v>
      </c>
      <c r="F14" s="134"/>
      <c r="G14" s="135"/>
      <c r="H14" s="135"/>
      <c r="I14" s="136"/>
    </row>
    <row r="15" spans="2:9" ht="30.75" thickBot="1">
      <c r="B15" s="24" t="s">
        <v>18</v>
      </c>
      <c r="C15" s="16">
        <v>43861</v>
      </c>
      <c r="F15" s="137"/>
      <c r="G15" s="138"/>
      <c r="H15" s="138"/>
      <c r="I15" s="139"/>
    </row>
    <row r="16" ht="15"/>
    <row r="17" ht="15.75" thickBot="1">
      <c r="B17" s="21" t="s">
        <v>15</v>
      </c>
    </row>
    <row r="18" spans="2:12" ht="75" customHeight="1">
      <c r="B18" s="26" t="s">
        <v>28</v>
      </c>
      <c r="C18" s="146" t="s">
        <v>6</v>
      </c>
      <c r="D18" s="146" t="s">
        <v>17</v>
      </c>
      <c r="E18" s="146" t="s">
        <v>7</v>
      </c>
      <c r="F18" s="146" t="s">
        <v>8</v>
      </c>
      <c r="G18" s="146" t="s">
        <v>9</v>
      </c>
      <c r="H18" s="147" t="s">
        <v>10</v>
      </c>
      <c r="I18" s="147" t="s">
        <v>11</v>
      </c>
      <c r="J18" s="146" t="s">
        <v>12</v>
      </c>
      <c r="K18" s="146" t="s">
        <v>13</v>
      </c>
      <c r="L18" s="148" t="s">
        <v>14</v>
      </c>
    </row>
    <row r="19" spans="2:12" ht="28.5">
      <c r="B19" s="149">
        <v>80111620</v>
      </c>
      <c r="C19" s="46" t="s">
        <v>148</v>
      </c>
      <c r="D19" s="41">
        <v>43832</v>
      </c>
      <c r="E19" s="42" t="s">
        <v>83</v>
      </c>
      <c r="F19" s="42" t="s">
        <v>149</v>
      </c>
      <c r="G19" s="42" t="s">
        <v>260</v>
      </c>
      <c r="H19" s="43">
        <f aca="true" t="shared" si="0" ref="H19:I21">2127777*6</f>
        <v>12766662</v>
      </c>
      <c r="I19" s="43">
        <f t="shared" si="0"/>
        <v>12766662</v>
      </c>
      <c r="J19" s="42" t="s">
        <v>34</v>
      </c>
      <c r="K19" s="42" t="s">
        <v>34</v>
      </c>
      <c r="L19" s="150" t="s">
        <v>201</v>
      </c>
    </row>
    <row r="20" spans="2:12" ht="28.5">
      <c r="B20" s="149">
        <v>80111620</v>
      </c>
      <c r="C20" s="44" t="s">
        <v>151</v>
      </c>
      <c r="D20" s="41">
        <v>43832</v>
      </c>
      <c r="E20" s="42" t="s">
        <v>83</v>
      </c>
      <c r="F20" s="42" t="s">
        <v>149</v>
      </c>
      <c r="G20" s="42" t="s">
        <v>260</v>
      </c>
      <c r="H20" s="43">
        <f t="shared" si="0"/>
        <v>12766662</v>
      </c>
      <c r="I20" s="43">
        <f t="shared" si="0"/>
        <v>12766662</v>
      </c>
      <c r="J20" s="42" t="s">
        <v>34</v>
      </c>
      <c r="K20" s="42" t="s">
        <v>34</v>
      </c>
      <c r="L20" s="150" t="s">
        <v>201</v>
      </c>
    </row>
    <row r="21" spans="2:12" ht="28.5">
      <c r="B21" s="149">
        <v>80111620</v>
      </c>
      <c r="C21" s="44" t="s">
        <v>152</v>
      </c>
      <c r="D21" s="41">
        <v>43832</v>
      </c>
      <c r="E21" s="42" t="s">
        <v>83</v>
      </c>
      <c r="F21" s="42" t="s">
        <v>149</v>
      </c>
      <c r="G21" s="42" t="s">
        <v>260</v>
      </c>
      <c r="H21" s="43">
        <f t="shared" si="0"/>
        <v>12766662</v>
      </c>
      <c r="I21" s="43">
        <f t="shared" si="0"/>
        <v>12766662</v>
      </c>
      <c r="J21" s="42" t="s">
        <v>34</v>
      </c>
      <c r="K21" s="42" t="s">
        <v>34</v>
      </c>
      <c r="L21" s="150" t="s">
        <v>201</v>
      </c>
    </row>
    <row r="22" spans="2:12" ht="28.5">
      <c r="B22" s="149">
        <v>80111620</v>
      </c>
      <c r="C22" s="44" t="s">
        <v>153</v>
      </c>
      <c r="D22" s="41">
        <v>43832</v>
      </c>
      <c r="E22" s="42" t="s">
        <v>154</v>
      </c>
      <c r="F22" s="42" t="s">
        <v>149</v>
      </c>
      <c r="G22" s="42" t="s">
        <v>260</v>
      </c>
      <c r="H22" s="43">
        <f aca="true" t="shared" si="1" ref="H22:I24">2127777*4</f>
        <v>8511108</v>
      </c>
      <c r="I22" s="43">
        <f t="shared" si="1"/>
        <v>8511108</v>
      </c>
      <c r="J22" s="42" t="s">
        <v>34</v>
      </c>
      <c r="K22" s="42" t="s">
        <v>34</v>
      </c>
      <c r="L22" s="150" t="s">
        <v>201</v>
      </c>
    </row>
    <row r="23" spans="2:12" ht="28.5">
      <c r="B23" s="149">
        <v>80111620</v>
      </c>
      <c r="C23" s="45" t="s">
        <v>155</v>
      </c>
      <c r="D23" s="41">
        <v>43832</v>
      </c>
      <c r="E23" s="42" t="s">
        <v>154</v>
      </c>
      <c r="F23" s="42" t="s">
        <v>149</v>
      </c>
      <c r="G23" s="42" t="s">
        <v>260</v>
      </c>
      <c r="H23" s="43">
        <f t="shared" si="1"/>
        <v>8511108</v>
      </c>
      <c r="I23" s="43">
        <f t="shared" si="1"/>
        <v>8511108</v>
      </c>
      <c r="J23" s="42" t="s">
        <v>34</v>
      </c>
      <c r="K23" s="42" t="s">
        <v>34</v>
      </c>
      <c r="L23" s="150" t="s">
        <v>201</v>
      </c>
    </row>
    <row r="24" spans="2:12" ht="28.5">
      <c r="B24" s="149">
        <v>80111620</v>
      </c>
      <c r="C24" s="46" t="s">
        <v>156</v>
      </c>
      <c r="D24" s="41">
        <v>43832</v>
      </c>
      <c r="E24" s="42" t="s">
        <v>154</v>
      </c>
      <c r="F24" s="42" t="s">
        <v>149</v>
      </c>
      <c r="G24" s="42" t="s">
        <v>260</v>
      </c>
      <c r="H24" s="43">
        <f t="shared" si="1"/>
        <v>8511108</v>
      </c>
      <c r="I24" s="43">
        <f t="shared" si="1"/>
        <v>8511108</v>
      </c>
      <c r="J24" s="42" t="s">
        <v>34</v>
      </c>
      <c r="K24" s="42" t="s">
        <v>34</v>
      </c>
      <c r="L24" s="150" t="s">
        <v>201</v>
      </c>
    </row>
    <row r="25" spans="2:12" ht="28.5">
      <c r="B25" s="149">
        <v>80111620</v>
      </c>
      <c r="C25" s="46" t="s">
        <v>157</v>
      </c>
      <c r="D25" s="41">
        <v>43832</v>
      </c>
      <c r="E25" s="42" t="s">
        <v>83</v>
      </c>
      <c r="F25" s="42" t="s">
        <v>149</v>
      </c>
      <c r="G25" s="42" t="s">
        <v>260</v>
      </c>
      <c r="H25" s="43">
        <f aca="true" t="shared" si="2" ref="H25:I27">2127777*6</f>
        <v>12766662</v>
      </c>
      <c r="I25" s="43">
        <f t="shared" si="2"/>
        <v>12766662</v>
      </c>
      <c r="J25" s="42" t="s">
        <v>34</v>
      </c>
      <c r="K25" s="42" t="s">
        <v>34</v>
      </c>
      <c r="L25" s="150" t="s">
        <v>201</v>
      </c>
    </row>
    <row r="26" spans="2:12" ht="28.5">
      <c r="B26" s="149">
        <v>80111620</v>
      </c>
      <c r="C26" s="46" t="s">
        <v>158</v>
      </c>
      <c r="D26" s="41">
        <v>43832</v>
      </c>
      <c r="E26" s="42" t="s">
        <v>83</v>
      </c>
      <c r="F26" s="42" t="s">
        <v>149</v>
      </c>
      <c r="G26" s="42" t="s">
        <v>260</v>
      </c>
      <c r="H26" s="43">
        <f t="shared" si="2"/>
        <v>12766662</v>
      </c>
      <c r="I26" s="43">
        <f t="shared" si="2"/>
        <v>12766662</v>
      </c>
      <c r="J26" s="42" t="s">
        <v>34</v>
      </c>
      <c r="K26" s="42" t="s">
        <v>34</v>
      </c>
      <c r="L26" s="150" t="s">
        <v>201</v>
      </c>
    </row>
    <row r="27" spans="2:12" ht="28.5">
      <c r="B27" s="149">
        <v>80111620</v>
      </c>
      <c r="C27" s="46" t="s">
        <v>159</v>
      </c>
      <c r="D27" s="41">
        <v>43832</v>
      </c>
      <c r="E27" s="42" t="s">
        <v>83</v>
      </c>
      <c r="F27" s="42" t="s">
        <v>149</v>
      </c>
      <c r="G27" s="42" t="s">
        <v>260</v>
      </c>
      <c r="H27" s="43">
        <f t="shared" si="2"/>
        <v>12766662</v>
      </c>
      <c r="I27" s="43">
        <f t="shared" si="2"/>
        <v>12766662</v>
      </c>
      <c r="J27" s="42" t="s">
        <v>34</v>
      </c>
      <c r="K27" s="42" t="s">
        <v>34</v>
      </c>
      <c r="L27" s="150" t="s">
        <v>201</v>
      </c>
    </row>
    <row r="28" spans="2:12" ht="28.5">
      <c r="B28" s="149">
        <v>80111620</v>
      </c>
      <c r="C28" s="46" t="s">
        <v>160</v>
      </c>
      <c r="D28" s="41">
        <v>43832</v>
      </c>
      <c r="E28" s="42" t="s">
        <v>154</v>
      </c>
      <c r="F28" s="42" t="s">
        <v>149</v>
      </c>
      <c r="G28" s="42" t="s">
        <v>260</v>
      </c>
      <c r="H28" s="43">
        <f>2127777*4</f>
        <v>8511108</v>
      </c>
      <c r="I28" s="43">
        <f>2127777*4</f>
        <v>8511108</v>
      </c>
      <c r="J28" s="42" t="s">
        <v>34</v>
      </c>
      <c r="K28" s="42" t="s">
        <v>34</v>
      </c>
      <c r="L28" s="150" t="s">
        <v>201</v>
      </c>
    </row>
    <row r="29" spans="2:12" ht="28.5">
      <c r="B29" s="149">
        <v>80111620</v>
      </c>
      <c r="C29" s="46" t="s">
        <v>161</v>
      </c>
      <c r="D29" s="41">
        <v>43832</v>
      </c>
      <c r="E29" s="42" t="s">
        <v>83</v>
      </c>
      <c r="F29" s="42" t="s">
        <v>149</v>
      </c>
      <c r="G29" s="42" t="s">
        <v>260</v>
      </c>
      <c r="H29" s="43">
        <f aca="true" t="shared" si="3" ref="H29:I32">1400000*6</f>
        <v>8400000</v>
      </c>
      <c r="I29" s="43">
        <f t="shared" si="3"/>
        <v>8400000</v>
      </c>
      <c r="J29" s="42" t="s">
        <v>34</v>
      </c>
      <c r="K29" s="42" t="s">
        <v>34</v>
      </c>
      <c r="L29" s="150" t="s">
        <v>201</v>
      </c>
    </row>
    <row r="30" spans="2:12" ht="28.5">
      <c r="B30" s="149">
        <v>80111620</v>
      </c>
      <c r="C30" s="46" t="s">
        <v>162</v>
      </c>
      <c r="D30" s="41">
        <v>43832</v>
      </c>
      <c r="E30" s="42" t="s">
        <v>83</v>
      </c>
      <c r="F30" s="42" t="s">
        <v>149</v>
      </c>
      <c r="G30" s="42" t="s">
        <v>260</v>
      </c>
      <c r="H30" s="43">
        <f t="shared" si="3"/>
        <v>8400000</v>
      </c>
      <c r="I30" s="43">
        <f t="shared" si="3"/>
        <v>8400000</v>
      </c>
      <c r="J30" s="42" t="s">
        <v>34</v>
      </c>
      <c r="K30" s="42" t="s">
        <v>34</v>
      </c>
      <c r="L30" s="150" t="s">
        <v>201</v>
      </c>
    </row>
    <row r="31" spans="2:12" ht="28.5">
      <c r="B31" s="149">
        <v>80111620</v>
      </c>
      <c r="C31" s="46" t="s">
        <v>163</v>
      </c>
      <c r="D31" s="41">
        <v>43832</v>
      </c>
      <c r="E31" s="42" t="s">
        <v>83</v>
      </c>
      <c r="F31" s="42" t="s">
        <v>149</v>
      </c>
      <c r="G31" s="42" t="s">
        <v>260</v>
      </c>
      <c r="H31" s="43">
        <f t="shared" si="3"/>
        <v>8400000</v>
      </c>
      <c r="I31" s="43">
        <f t="shared" si="3"/>
        <v>8400000</v>
      </c>
      <c r="J31" s="42" t="s">
        <v>34</v>
      </c>
      <c r="K31" s="42" t="s">
        <v>34</v>
      </c>
      <c r="L31" s="150" t="s">
        <v>201</v>
      </c>
    </row>
    <row r="32" spans="2:12" ht="28.5">
      <c r="B32" s="149">
        <v>80111620</v>
      </c>
      <c r="C32" s="46" t="s">
        <v>164</v>
      </c>
      <c r="D32" s="41">
        <v>43832</v>
      </c>
      <c r="E32" s="42" t="s">
        <v>83</v>
      </c>
      <c r="F32" s="42" t="s">
        <v>149</v>
      </c>
      <c r="G32" s="42" t="s">
        <v>260</v>
      </c>
      <c r="H32" s="43">
        <f t="shared" si="3"/>
        <v>8400000</v>
      </c>
      <c r="I32" s="43">
        <f t="shared" si="3"/>
        <v>8400000</v>
      </c>
      <c r="J32" s="42" t="s">
        <v>34</v>
      </c>
      <c r="K32" s="42" t="s">
        <v>34</v>
      </c>
      <c r="L32" s="150" t="s">
        <v>201</v>
      </c>
    </row>
    <row r="33" spans="2:12" ht="28.5">
      <c r="B33" s="149">
        <v>80111620</v>
      </c>
      <c r="C33" s="46" t="s">
        <v>165</v>
      </c>
      <c r="D33" s="41">
        <v>43832</v>
      </c>
      <c r="E33" s="42" t="s">
        <v>154</v>
      </c>
      <c r="F33" s="42" t="s">
        <v>149</v>
      </c>
      <c r="G33" s="42" t="s">
        <v>260</v>
      </c>
      <c r="H33" s="43">
        <f>1564500*4</f>
        <v>6258000</v>
      </c>
      <c r="I33" s="43">
        <f>1564500*4</f>
        <v>6258000</v>
      </c>
      <c r="J33" s="42" t="s">
        <v>34</v>
      </c>
      <c r="K33" s="42" t="s">
        <v>34</v>
      </c>
      <c r="L33" s="150" t="s">
        <v>201</v>
      </c>
    </row>
    <row r="34" spans="2:12" ht="28.5">
      <c r="B34" s="149">
        <v>80111620</v>
      </c>
      <c r="C34" s="46" t="s">
        <v>166</v>
      </c>
      <c r="D34" s="41">
        <v>43832</v>
      </c>
      <c r="E34" s="42" t="s">
        <v>154</v>
      </c>
      <c r="F34" s="42" t="s">
        <v>149</v>
      </c>
      <c r="G34" s="42" t="s">
        <v>260</v>
      </c>
      <c r="H34" s="43">
        <f>1564500*4</f>
        <v>6258000</v>
      </c>
      <c r="I34" s="43">
        <f>1564500*4</f>
        <v>6258000</v>
      </c>
      <c r="J34" s="42" t="s">
        <v>34</v>
      </c>
      <c r="K34" s="42" t="s">
        <v>34</v>
      </c>
      <c r="L34" s="150" t="s">
        <v>201</v>
      </c>
    </row>
    <row r="35" spans="2:12" ht="28.5">
      <c r="B35" s="149">
        <v>80111620</v>
      </c>
      <c r="C35" s="46" t="s">
        <v>167</v>
      </c>
      <c r="D35" s="41">
        <v>43832</v>
      </c>
      <c r="E35" s="42" t="s">
        <v>68</v>
      </c>
      <c r="F35" s="42" t="s">
        <v>149</v>
      </c>
      <c r="G35" s="42" t="s">
        <v>260</v>
      </c>
      <c r="H35" s="43">
        <f>1000000*12*19</f>
        <v>228000000</v>
      </c>
      <c r="I35" s="43">
        <f>1000000*12*19</f>
        <v>228000000</v>
      </c>
      <c r="J35" s="42" t="s">
        <v>34</v>
      </c>
      <c r="K35" s="42" t="s">
        <v>34</v>
      </c>
      <c r="L35" s="150" t="s">
        <v>201</v>
      </c>
    </row>
    <row r="36" spans="2:12" ht="28.5">
      <c r="B36" s="149">
        <v>80111620</v>
      </c>
      <c r="C36" s="44" t="s">
        <v>168</v>
      </c>
      <c r="D36" s="41">
        <v>43832</v>
      </c>
      <c r="E36" s="42" t="s">
        <v>83</v>
      </c>
      <c r="F36" s="42" t="s">
        <v>149</v>
      </c>
      <c r="G36" s="42" t="s">
        <v>260</v>
      </c>
      <c r="H36" s="43">
        <f>1000000*6*7</f>
        <v>42000000</v>
      </c>
      <c r="I36" s="43">
        <f>1000000*6*7</f>
        <v>42000000</v>
      </c>
      <c r="J36" s="42" t="s">
        <v>34</v>
      </c>
      <c r="K36" s="42" t="s">
        <v>34</v>
      </c>
      <c r="L36" s="150" t="s">
        <v>201</v>
      </c>
    </row>
    <row r="37" spans="2:12" ht="28.5">
      <c r="B37" s="149">
        <v>80111620</v>
      </c>
      <c r="C37" s="44" t="s">
        <v>169</v>
      </c>
      <c r="D37" s="41">
        <v>43832</v>
      </c>
      <c r="E37" s="42" t="s">
        <v>170</v>
      </c>
      <c r="F37" s="42" t="s">
        <v>149</v>
      </c>
      <c r="G37" s="42" t="s">
        <v>260</v>
      </c>
      <c r="H37" s="43">
        <f>2127777*2</f>
        <v>4255554</v>
      </c>
      <c r="I37" s="43">
        <f>2127777*2</f>
        <v>4255554</v>
      </c>
      <c r="J37" s="42" t="s">
        <v>34</v>
      </c>
      <c r="K37" s="42" t="s">
        <v>34</v>
      </c>
      <c r="L37" s="150" t="s">
        <v>201</v>
      </c>
    </row>
    <row r="38" spans="2:12" ht="28.5">
      <c r="B38" s="149">
        <v>80111620</v>
      </c>
      <c r="C38" s="44" t="s">
        <v>171</v>
      </c>
      <c r="D38" s="41">
        <v>43832</v>
      </c>
      <c r="E38" s="42" t="s">
        <v>68</v>
      </c>
      <c r="F38" s="42" t="s">
        <v>149</v>
      </c>
      <c r="G38" s="42" t="s">
        <v>260</v>
      </c>
      <c r="H38" s="43">
        <v>2256784</v>
      </c>
      <c r="I38" s="43">
        <v>2256784</v>
      </c>
      <c r="J38" s="42" t="s">
        <v>34</v>
      </c>
      <c r="K38" s="42" t="s">
        <v>34</v>
      </c>
      <c r="L38" s="150" t="s">
        <v>201</v>
      </c>
    </row>
    <row r="39" spans="2:12" ht="28.5">
      <c r="B39" s="149">
        <v>82101601</v>
      </c>
      <c r="C39" s="40" t="s">
        <v>172</v>
      </c>
      <c r="D39" s="41">
        <v>43832</v>
      </c>
      <c r="E39" s="42" t="s">
        <v>68</v>
      </c>
      <c r="F39" s="42" t="s">
        <v>173</v>
      </c>
      <c r="G39" s="42" t="s">
        <v>260</v>
      </c>
      <c r="H39" s="47">
        <v>3000000</v>
      </c>
      <c r="I39" s="47">
        <v>3000000</v>
      </c>
      <c r="J39" s="42" t="s">
        <v>34</v>
      </c>
      <c r="K39" s="42" t="s">
        <v>34</v>
      </c>
      <c r="L39" s="150" t="s">
        <v>201</v>
      </c>
    </row>
    <row r="40" spans="2:12" ht="28.5">
      <c r="B40" s="151">
        <v>78111808</v>
      </c>
      <c r="C40" s="45" t="s">
        <v>174</v>
      </c>
      <c r="D40" s="41">
        <v>43832</v>
      </c>
      <c r="E40" s="42" t="s">
        <v>68</v>
      </c>
      <c r="F40" s="42" t="s">
        <v>173</v>
      </c>
      <c r="G40" s="42" t="s">
        <v>260</v>
      </c>
      <c r="H40" s="43">
        <v>26400000</v>
      </c>
      <c r="I40" s="43">
        <v>26400000</v>
      </c>
      <c r="J40" s="42" t="s">
        <v>34</v>
      </c>
      <c r="K40" s="42" t="s">
        <v>34</v>
      </c>
      <c r="L40" s="150" t="s">
        <v>201</v>
      </c>
    </row>
    <row r="41" spans="2:12" ht="28.5">
      <c r="B41" s="151">
        <v>76110000</v>
      </c>
      <c r="C41" s="48" t="s">
        <v>175</v>
      </c>
      <c r="D41" s="41">
        <v>43832</v>
      </c>
      <c r="E41" s="42" t="s">
        <v>68</v>
      </c>
      <c r="F41" s="42" t="s">
        <v>176</v>
      </c>
      <c r="G41" s="42" t="s">
        <v>260</v>
      </c>
      <c r="H41" s="43">
        <v>498000000</v>
      </c>
      <c r="I41" s="43">
        <v>498000000</v>
      </c>
      <c r="J41" s="42" t="s">
        <v>34</v>
      </c>
      <c r="K41" s="42" t="s">
        <v>34</v>
      </c>
      <c r="L41" s="150" t="s">
        <v>201</v>
      </c>
    </row>
    <row r="42" spans="2:12" ht="28.5">
      <c r="B42" s="151">
        <v>93142005</v>
      </c>
      <c r="C42" s="48" t="s">
        <v>177</v>
      </c>
      <c r="D42" s="41">
        <v>43832</v>
      </c>
      <c r="E42" s="42" t="s">
        <v>68</v>
      </c>
      <c r="F42" s="42" t="s">
        <v>176</v>
      </c>
      <c r="G42" s="42" t="s">
        <v>260</v>
      </c>
      <c r="H42" s="43">
        <v>45600000</v>
      </c>
      <c r="I42" s="43">
        <v>45600000</v>
      </c>
      <c r="J42" s="42" t="s">
        <v>34</v>
      </c>
      <c r="K42" s="42" t="s">
        <v>34</v>
      </c>
      <c r="L42" s="150" t="s">
        <v>201</v>
      </c>
    </row>
    <row r="43" spans="2:12" ht="28.5">
      <c r="B43" s="151">
        <v>83101500</v>
      </c>
      <c r="C43" s="48" t="s">
        <v>178</v>
      </c>
      <c r="D43" s="41">
        <v>43832</v>
      </c>
      <c r="E43" s="42" t="s">
        <v>68</v>
      </c>
      <c r="F43" s="42" t="s">
        <v>176</v>
      </c>
      <c r="G43" s="42" t="s">
        <v>260</v>
      </c>
      <c r="H43" s="43">
        <f>375000000+5000000</f>
        <v>380000000</v>
      </c>
      <c r="I43" s="43">
        <f>375000000+5000000</f>
        <v>380000000</v>
      </c>
      <c r="J43" s="42" t="s">
        <v>34</v>
      </c>
      <c r="K43" s="42" t="s">
        <v>34</v>
      </c>
      <c r="L43" s="150" t="s">
        <v>201</v>
      </c>
    </row>
    <row r="44" spans="2:12" ht="28.5">
      <c r="B44" s="151">
        <v>92101501</v>
      </c>
      <c r="C44" s="49" t="s">
        <v>179</v>
      </c>
      <c r="D44" s="41">
        <v>43832</v>
      </c>
      <c r="E44" s="42" t="s">
        <v>68</v>
      </c>
      <c r="F44" s="42" t="s">
        <v>173</v>
      </c>
      <c r="G44" s="42" t="s">
        <v>260</v>
      </c>
      <c r="H44" s="43">
        <v>432000000</v>
      </c>
      <c r="I44" s="43">
        <v>432000000</v>
      </c>
      <c r="J44" s="42" t="s">
        <v>34</v>
      </c>
      <c r="K44" s="42" t="s">
        <v>34</v>
      </c>
      <c r="L44" s="150" t="s">
        <v>201</v>
      </c>
    </row>
    <row r="45" spans="2:12" ht="28.5">
      <c r="B45" s="152">
        <v>81112001</v>
      </c>
      <c r="C45" s="49" t="s">
        <v>180</v>
      </c>
      <c r="D45" s="41">
        <v>43832</v>
      </c>
      <c r="E45" s="42" t="s">
        <v>68</v>
      </c>
      <c r="F45" s="42" t="s">
        <v>173</v>
      </c>
      <c r="G45" s="42" t="s">
        <v>260</v>
      </c>
      <c r="H45" s="43">
        <v>3000000</v>
      </c>
      <c r="I45" s="43">
        <v>3000000</v>
      </c>
      <c r="J45" s="42" t="s">
        <v>34</v>
      </c>
      <c r="K45" s="42" t="s">
        <v>34</v>
      </c>
      <c r="L45" s="150" t="s">
        <v>201</v>
      </c>
    </row>
    <row r="46" spans="2:12" ht="28.5">
      <c r="B46" s="149">
        <v>72102103</v>
      </c>
      <c r="C46" s="49" t="s">
        <v>181</v>
      </c>
      <c r="D46" s="41">
        <v>43832</v>
      </c>
      <c r="E46" s="42" t="s">
        <v>68</v>
      </c>
      <c r="F46" s="42" t="s">
        <v>173</v>
      </c>
      <c r="G46" s="42" t="s">
        <v>260</v>
      </c>
      <c r="H46" s="43">
        <v>7000000</v>
      </c>
      <c r="I46" s="43">
        <v>7000000</v>
      </c>
      <c r="J46" s="42" t="s">
        <v>34</v>
      </c>
      <c r="K46" s="42" t="s">
        <v>34</v>
      </c>
      <c r="L46" s="150" t="s">
        <v>201</v>
      </c>
    </row>
    <row r="47" spans="2:12" ht="28.5">
      <c r="B47" s="149">
        <v>47131803</v>
      </c>
      <c r="C47" s="45" t="s">
        <v>182</v>
      </c>
      <c r="D47" s="41">
        <v>43862</v>
      </c>
      <c r="E47" s="42" t="s">
        <v>69</v>
      </c>
      <c r="F47" s="42" t="s">
        <v>173</v>
      </c>
      <c r="G47" s="42" t="s">
        <v>260</v>
      </c>
      <c r="H47" s="43">
        <v>4000000</v>
      </c>
      <c r="I47" s="43">
        <v>4000000</v>
      </c>
      <c r="J47" s="42" t="s">
        <v>34</v>
      </c>
      <c r="K47" s="42" t="s">
        <v>34</v>
      </c>
      <c r="L47" s="150" t="s">
        <v>201</v>
      </c>
    </row>
    <row r="48" spans="2:12" ht="28.5">
      <c r="B48" s="151">
        <v>73151905</v>
      </c>
      <c r="C48" s="48" t="s">
        <v>183</v>
      </c>
      <c r="D48" s="41">
        <v>43952</v>
      </c>
      <c r="E48" s="42" t="s">
        <v>184</v>
      </c>
      <c r="F48" s="42" t="s">
        <v>173</v>
      </c>
      <c r="G48" s="42" t="s">
        <v>260</v>
      </c>
      <c r="H48" s="43">
        <v>1500000</v>
      </c>
      <c r="I48" s="43">
        <v>1500000</v>
      </c>
      <c r="J48" s="42" t="s">
        <v>34</v>
      </c>
      <c r="K48" s="42" t="s">
        <v>34</v>
      </c>
      <c r="L48" s="150" t="s">
        <v>201</v>
      </c>
    </row>
    <row r="49" spans="2:12" s="6" customFormat="1" ht="28.5">
      <c r="B49" s="152">
        <v>80141607</v>
      </c>
      <c r="C49" s="49" t="s">
        <v>185</v>
      </c>
      <c r="D49" s="41">
        <v>43891</v>
      </c>
      <c r="E49" s="42" t="s">
        <v>186</v>
      </c>
      <c r="F49" s="42" t="s">
        <v>173</v>
      </c>
      <c r="G49" s="42" t="s">
        <v>260</v>
      </c>
      <c r="H49" s="43">
        <v>12000000</v>
      </c>
      <c r="I49" s="43">
        <v>12000000</v>
      </c>
      <c r="J49" s="42" t="s">
        <v>34</v>
      </c>
      <c r="K49" s="42" t="s">
        <v>34</v>
      </c>
      <c r="L49" s="150" t="s">
        <v>201</v>
      </c>
    </row>
    <row r="50" spans="2:12" s="6" customFormat="1" ht="28.5">
      <c r="B50" s="152">
        <v>44101703</v>
      </c>
      <c r="C50" s="50" t="s">
        <v>187</v>
      </c>
      <c r="D50" s="41">
        <v>43862</v>
      </c>
      <c r="E50" s="42" t="s">
        <v>69</v>
      </c>
      <c r="F50" s="42" t="s">
        <v>173</v>
      </c>
      <c r="G50" s="42" t="s">
        <v>260</v>
      </c>
      <c r="H50" s="43">
        <v>3500000</v>
      </c>
      <c r="I50" s="43">
        <v>3500000</v>
      </c>
      <c r="J50" s="42" t="s">
        <v>34</v>
      </c>
      <c r="K50" s="42" t="s">
        <v>34</v>
      </c>
      <c r="L50" s="150" t="s">
        <v>201</v>
      </c>
    </row>
    <row r="51" spans="2:12" s="6" customFormat="1" ht="28.5">
      <c r="B51" s="152">
        <v>45121521</v>
      </c>
      <c r="C51" s="50" t="s">
        <v>188</v>
      </c>
      <c r="D51" s="41">
        <v>43862</v>
      </c>
      <c r="E51" s="42" t="s">
        <v>69</v>
      </c>
      <c r="F51" s="42" t="s">
        <v>173</v>
      </c>
      <c r="G51" s="42" t="s">
        <v>260</v>
      </c>
      <c r="H51" s="43">
        <v>5000000</v>
      </c>
      <c r="I51" s="43">
        <v>5000000</v>
      </c>
      <c r="J51" s="42" t="s">
        <v>34</v>
      </c>
      <c r="K51" s="42" t="s">
        <v>34</v>
      </c>
      <c r="L51" s="150" t="s">
        <v>201</v>
      </c>
    </row>
    <row r="52" spans="2:12" s="57" customFormat="1" ht="28.5">
      <c r="B52" s="188">
        <v>44111500</v>
      </c>
      <c r="C52" s="51" t="s">
        <v>189</v>
      </c>
      <c r="D52" s="41">
        <v>43862</v>
      </c>
      <c r="E52" s="42" t="s">
        <v>190</v>
      </c>
      <c r="F52" s="42" t="s">
        <v>173</v>
      </c>
      <c r="G52" s="42" t="s">
        <v>260</v>
      </c>
      <c r="H52" s="43">
        <v>3000000</v>
      </c>
      <c r="I52" s="43">
        <v>3000000</v>
      </c>
      <c r="J52" s="42" t="s">
        <v>34</v>
      </c>
      <c r="K52" s="42" t="s">
        <v>34</v>
      </c>
      <c r="L52" s="150" t="s">
        <v>201</v>
      </c>
    </row>
    <row r="53" spans="2:12" s="6" customFormat="1" ht="28.5">
      <c r="B53" s="151">
        <v>73151905</v>
      </c>
      <c r="C53" s="140" t="s">
        <v>191</v>
      </c>
      <c r="D53" s="41">
        <v>43891</v>
      </c>
      <c r="E53" s="42" t="s">
        <v>69</v>
      </c>
      <c r="F53" s="42" t="s">
        <v>173</v>
      </c>
      <c r="G53" s="42" t="s">
        <v>260</v>
      </c>
      <c r="H53" s="43">
        <v>2000000</v>
      </c>
      <c r="I53" s="43">
        <v>2000000</v>
      </c>
      <c r="J53" s="42" t="s">
        <v>34</v>
      </c>
      <c r="K53" s="42" t="s">
        <v>34</v>
      </c>
      <c r="L53" s="150" t="s">
        <v>201</v>
      </c>
    </row>
    <row r="54" spans="2:12" s="6" customFormat="1" ht="28.5">
      <c r="B54" s="152">
        <v>80101510</v>
      </c>
      <c r="C54" s="52" t="s">
        <v>192</v>
      </c>
      <c r="D54" s="41">
        <v>43891</v>
      </c>
      <c r="E54" s="42" t="s">
        <v>69</v>
      </c>
      <c r="F54" s="42" t="s">
        <v>173</v>
      </c>
      <c r="G54" s="42" t="s">
        <v>260</v>
      </c>
      <c r="H54" s="43">
        <v>5000000</v>
      </c>
      <c r="I54" s="43">
        <v>5000000</v>
      </c>
      <c r="J54" s="42" t="s">
        <v>34</v>
      </c>
      <c r="K54" s="42" t="s">
        <v>34</v>
      </c>
      <c r="L54" s="150" t="s">
        <v>201</v>
      </c>
    </row>
    <row r="55" spans="2:12" s="6" customFormat="1" ht="28.5">
      <c r="B55" s="149">
        <v>43221721</v>
      </c>
      <c r="C55" s="140" t="s">
        <v>193</v>
      </c>
      <c r="D55" s="41">
        <v>43832</v>
      </c>
      <c r="E55" s="42" t="s">
        <v>69</v>
      </c>
      <c r="F55" s="42" t="s">
        <v>173</v>
      </c>
      <c r="G55" s="42" t="s">
        <v>260</v>
      </c>
      <c r="H55" s="43">
        <v>3000000</v>
      </c>
      <c r="I55" s="43">
        <v>3000000</v>
      </c>
      <c r="J55" s="42" t="s">
        <v>34</v>
      </c>
      <c r="K55" s="42" t="s">
        <v>34</v>
      </c>
      <c r="L55" s="150" t="s">
        <v>201</v>
      </c>
    </row>
    <row r="56" spans="2:12" s="57" customFormat="1" ht="28.5">
      <c r="B56" s="188">
        <v>30191800</v>
      </c>
      <c r="C56" s="140" t="s">
        <v>194</v>
      </c>
      <c r="D56" s="41">
        <v>43891</v>
      </c>
      <c r="E56" s="42" t="s">
        <v>69</v>
      </c>
      <c r="F56" s="42" t="s">
        <v>173</v>
      </c>
      <c r="G56" s="42" t="s">
        <v>260</v>
      </c>
      <c r="H56" s="43">
        <v>27430258</v>
      </c>
      <c r="I56" s="43">
        <v>27430258</v>
      </c>
      <c r="J56" s="42" t="s">
        <v>34</v>
      </c>
      <c r="K56" s="42" t="s">
        <v>34</v>
      </c>
      <c r="L56" s="150" t="s">
        <v>201</v>
      </c>
    </row>
    <row r="57" spans="2:12" s="6" customFormat="1" ht="28.5">
      <c r="B57" s="152">
        <v>72101501</v>
      </c>
      <c r="C57" s="51" t="s">
        <v>195</v>
      </c>
      <c r="D57" s="41">
        <v>43891</v>
      </c>
      <c r="E57" s="42" t="s">
        <v>186</v>
      </c>
      <c r="F57" s="42" t="s">
        <v>173</v>
      </c>
      <c r="G57" s="42" t="s">
        <v>260</v>
      </c>
      <c r="H57" s="43">
        <v>40000000</v>
      </c>
      <c r="I57" s="43">
        <v>40000000</v>
      </c>
      <c r="J57" s="42" t="s">
        <v>34</v>
      </c>
      <c r="K57" s="42" t="s">
        <v>34</v>
      </c>
      <c r="L57" s="150" t="s">
        <v>201</v>
      </c>
    </row>
    <row r="58" spans="2:12" s="6" customFormat="1" ht="28.5">
      <c r="B58" s="152">
        <v>72101501</v>
      </c>
      <c r="C58" s="51" t="s">
        <v>196</v>
      </c>
      <c r="D58" s="41">
        <v>43891</v>
      </c>
      <c r="E58" s="42" t="s">
        <v>186</v>
      </c>
      <c r="F58" s="42" t="s">
        <v>173</v>
      </c>
      <c r="G58" s="42" t="s">
        <v>260</v>
      </c>
      <c r="H58" s="43">
        <v>20000000</v>
      </c>
      <c r="I58" s="43">
        <v>20000000</v>
      </c>
      <c r="J58" s="42" t="s">
        <v>34</v>
      </c>
      <c r="K58" s="42" t="s">
        <v>34</v>
      </c>
      <c r="L58" s="150" t="s">
        <v>201</v>
      </c>
    </row>
    <row r="59" spans="2:12" s="6" customFormat="1" ht="28.5">
      <c r="B59" s="151">
        <v>53101800</v>
      </c>
      <c r="C59" s="48" t="s">
        <v>197</v>
      </c>
      <c r="D59" s="41">
        <v>43891</v>
      </c>
      <c r="E59" s="42" t="s">
        <v>186</v>
      </c>
      <c r="F59" s="42" t="s">
        <v>173</v>
      </c>
      <c r="G59" s="42" t="s">
        <v>260</v>
      </c>
      <c r="H59" s="43">
        <v>7000000</v>
      </c>
      <c r="I59" s="43">
        <v>7000000</v>
      </c>
      <c r="J59" s="42" t="s">
        <v>34</v>
      </c>
      <c r="K59" s="42" t="s">
        <v>34</v>
      </c>
      <c r="L59" s="150" t="s">
        <v>201</v>
      </c>
    </row>
    <row r="60" spans="2:12" s="6" customFormat="1" ht="28.5">
      <c r="B60" s="152">
        <v>60105801</v>
      </c>
      <c r="C60" s="51" t="s">
        <v>198</v>
      </c>
      <c r="D60" s="41">
        <v>43922</v>
      </c>
      <c r="E60" s="42" t="s">
        <v>199</v>
      </c>
      <c r="F60" s="42" t="s">
        <v>173</v>
      </c>
      <c r="G60" s="42" t="s">
        <v>260</v>
      </c>
      <c r="H60" s="54">
        <v>4261000</v>
      </c>
      <c r="I60" s="54">
        <v>4261000</v>
      </c>
      <c r="J60" s="42" t="s">
        <v>34</v>
      </c>
      <c r="K60" s="42" t="s">
        <v>34</v>
      </c>
      <c r="L60" s="150" t="s">
        <v>201</v>
      </c>
    </row>
    <row r="61" spans="2:12" s="6" customFormat="1" ht="28.5">
      <c r="B61" s="152">
        <v>43231600</v>
      </c>
      <c r="C61" s="53" t="s">
        <v>200</v>
      </c>
      <c r="D61" s="55">
        <v>43832</v>
      </c>
      <c r="E61" s="56" t="s">
        <v>68</v>
      </c>
      <c r="F61" s="42" t="s">
        <v>173</v>
      </c>
      <c r="G61" s="42" t="s">
        <v>260</v>
      </c>
      <c r="H61" s="54">
        <v>2000000</v>
      </c>
      <c r="I61" s="54">
        <v>2000000</v>
      </c>
      <c r="J61" s="42" t="s">
        <v>34</v>
      </c>
      <c r="K61" s="42" t="s">
        <v>34</v>
      </c>
      <c r="L61" s="150" t="s">
        <v>201</v>
      </c>
    </row>
    <row r="62" spans="2:12" s="6" customFormat="1" ht="45">
      <c r="B62" s="153">
        <v>80161604</v>
      </c>
      <c r="C62" s="58" t="s">
        <v>65</v>
      </c>
      <c r="D62" s="8">
        <v>43862</v>
      </c>
      <c r="E62" s="7" t="s">
        <v>203</v>
      </c>
      <c r="F62" s="42" t="s">
        <v>149</v>
      </c>
      <c r="G62" s="7" t="s">
        <v>53</v>
      </c>
      <c r="H62" s="7">
        <v>1800000</v>
      </c>
      <c r="I62" s="7">
        <v>1800000</v>
      </c>
      <c r="J62" s="42" t="s">
        <v>34</v>
      </c>
      <c r="K62" s="42" t="s">
        <v>34</v>
      </c>
      <c r="L62" s="64" t="s">
        <v>204</v>
      </c>
    </row>
    <row r="63" spans="2:12" s="6" customFormat="1" ht="45">
      <c r="B63" s="153">
        <v>80111601</v>
      </c>
      <c r="C63" s="58" t="s">
        <v>66</v>
      </c>
      <c r="D63" s="8">
        <v>43862</v>
      </c>
      <c r="E63" s="7" t="s">
        <v>203</v>
      </c>
      <c r="F63" s="42" t="s">
        <v>149</v>
      </c>
      <c r="G63" s="7" t="s">
        <v>53</v>
      </c>
      <c r="H63" s="7">
        <v>2800000</v>
      </c>
      <c r="I63" s="7">
        <v>2800000</v>
      </c>
      <c r="J63" s="42" t="s">
        <v>34</v>
      </c>
      <c r="K63" s="42" t="s">
        <v>34</v>
      </c>
      <c r="L63" s="64" t="s">
        <v>204</v>
      </c>
    </row>
    <row r="64" spans="2:12" s="6" customFormat="1" ht="45">
      <c r="B64" s="153">
        <v>80111601</v>
      </c>
      <c r="C64" s="58" t="s">
        <v>66</v>
      </c>
      <c r="D64" s="8">
        <v>43862</v>
      </c>
      <c r="E64" s="7" t="s">
        <v>203</v>
      </c>
      <c r="F64" s="42" t="s">
        <v>149</v>
      </c>
      <c r="G64" s="7" t="s">
        <v>53</v>
      </c>
      <c r="H64" s="7">
        <v>2800000</v>
      </c>
      <c r="I64" s="7">
        <v>2800000</v>
      </c>
      <c r="J64" s="42" t="s">
        <v>34</v>
      </c>
      <c r="K64" s="42" t="s">
        <v>34</v>
      </c>
      <c r="L64" s="64" t="s">
        <v>204</v>
      </c>
    </row>
    <row r="65" spans="2:12" s="6" customFormat="1" ht="45">
      <c r="B65" s="153">
        <v>81112209</v>
      </c>
      <c r="C65" s="58" t="s">
        <v>66</v>
      </c>
      <c r="D65" s="8">
        <v>43862</v>
      </c>
      <c r="E65" s="7" t="s">
        <v>203</v>
      </c>
      <c r="F65" s="42" t="s">
        <v>149</v>
      </c>
      <c r="G65" s="7" t="s">
        <v>53</v>
      </c>
      <c r="H65" s="7">
        <v>2300000</v>
      </c>
      <c r="I65" s="7">
        <v>2300000</v>
      </c>
      <c r="J65" s="42" t="s">
        <v>34</v>
      </c>
      <c r="K65" s="42" t="s">
        <v>34</v>
      </c>
      <c r="L65" s="64" t="s">
        <v>204</v>
      </c>
    </row>
    <row r="66" spans="2:12" s="6" customFormat="1" ht="45">
      <c r="B66" s="153">
        <v>80111614</v>
      </c>
      <c r="C66" s="58" t="s">
        <v>66</v>
      </c>
      <c r="D66" s="8">
        <v>43862</v>
      </c>
      <c r="E66" s="7" t="s">
        <v>203</v>
      </c>
      <c r="F66" s="42" t="s">
        <v>149</v>
      </c>
      <c r="G66" s="7" t="s">
        <v>53</v>
      </c>
      <c r="H66" s="7">
        <v>2800000</v>
      </c>
      <c r="I66" s="7">
        <v>2800000</v>
      </c>
      <c r="J66" s="42" t="s">
        <v>34</v>
      </c>
      <c r="K66" s="42" t="s">
        <v>34</v>
      </c>
      <c r="L66" s="64" t="s">
        <v>204</v>
      </c>
    </row>
    <row r="67" spans="2:12" s="6" customFormat="1" ht="45">
      <c r="B67" s="153">
        <v>80111614</v>
      </c>
      <c r="C67" s="58" t="s">
        <v>66</v>
      </c>
      <c r="D67" s="8">
        <v>43862</v>
      </c>
      <c r="E67" s="7" t="s">
        <v>203</v>
      </c>
      <c r="F67" s="42" t="s">
        <v>149</v>
      </c>
      <c r="G67" s="7" t="s">
        <v>53</v>
      </c>
      <c r="H67" s="7">
        <v>2300000</v>
      </c>
      <c r="I67" s="7">
        <v>2300000</v>
      </c>
      <c r="J67" s="42" t="s">
        <v>34</v>
      </c>
      <c r="K67" s="42" t="s">
        <v>34</v>
      </c>
      <c r="L67" s="64" t="s">
        <v>204</v>
      </c>
    </row>
    <row r="68" spans="2:12" s="6" customFormat="1" ht="45">
      <c r="B68" s="153">
        <v>80111614</v>
      </c>
      <c r="C68" s="58" t="s">
        <v>67</v>
      </c>
      <c r="D68" s="8">
        <v>43862</v>
      </c>
      <c r="E68" s="7" t="s">
        <v>203</v>
      </c>
      <c r="F68" s="42" t="s">
        <v>149</v>
      </c>
      <c r="G68" s="7" t="s">
        <v>53</v>
      </c>
      <c r="H68" s="7">
        <v>2800000</v>
      </c>
      <c r="I68" s="7">
        <v>2800000</v>
      </c>
      <c r="J68" s="42" t="s">
        <v>34</v>
      </c>
      <c r="K68" s="42" t="s">
        <v>34</v>
      </c>
      <c r="L68" s="64" t="s">
        <v>204</v>
      </c>
    </row>
    <row r="69" spans="2:12" s="6" customFormat="1" ht="45">
      <c r="B69" s="59">
        <v>80111600</v>
      </c>
      <c r="C69" s="60" t="s">
        <v>205</v>
      </c>
      <c r="D69" s="61">
        <v>43862</v>
      </c>
      <c r="E69" s="60" t="s">
        <v>33</v>
      </c>
      <c r="F69" s="42" t="s">
        <v>149</v>
      </c>
      <c r="G69" s="42" t="s">
        <v>260</v>
      </c>
      <c r="H69" s="62">
        <f>2100000*11</f>
        <v>23100000</v>
      </c>
      <c r="I69" s="62">
        <f>2100000*11</f>
        <v>23100000</v>
      </c>
      <c r="J69" s="63" t="s">
        <v>34</v>
      </c>
      <c r="K69" s="42" t="s">
        <v>34</v>
      </c>
      <c r="L69" s="64" t="s">
        <v>206</v>
      </c>
    </row>
    <row r="70" spans="2:12" s="6" customFormat="1" ht="45">
      <c r="B70" s="59">
        <v>80111600</v>
      </c>
      <c r="C70" s="60" t="s">
        <v>207</v>
      </c>
      <c r="D70" s="61">
        <v>43862</v>
      </c>
      <c r="E70" s="60" t="s">
        <v>35</v>
      </c>
      <c r="F70" s="42" t="s">
        <v>149</v>
      </c>
      <c r="G70" s="42" t="s">
        <v>260</v>
      </c>
      <c r="H70" s="62">
        <f>2100000*10</f>
        <v>21000000</v>
      </c>
      <c r="I70" s="62">
        <f>2100000*10</f>
        <v>21000000</v>
      </c>
      <c r="J70" s="63" t="s">
        <v>34</v>
      </c>
      <c r="K70" s="42" t="s">
        <v>34</v>
      </c>
      <c r="L70" s="64" t="s">
        <v>206</v>
      </c>
    </row>
    <row r="71" spans="2:12" s="6" customFormat="1" ht="45">
      <c r="B71" s="59">
        <v>80111600</v>
      </c>
      <c r="C71" s="60" t="s">
        <v>208</v>
      </c>
      <c r="D71" s="61">
        <v>43922</v>
      </c>
      <c r="E71" s="60" t="s">
        <v>38</v>
      </c>
      <c r="F71" s="42" t="s">
        <v>149</v>
      </c>
      <c r="G71" s="42" t="s">
        <v>260</v>
      </c>
      <c r="H71" s="62">
        <f>2100000*6</f>
        <v>12600000</v>
      </c>
      <c r="I71" s="62">
        <f>2100000*6</f>
        <v>12600000</v>
      </c>
      <c r="J71" s="63" t="s">
        <v>34</v>
      </c>
      <c r="K71" s="42" t="s">
        <v>34</v>
      </c>
      <c r="L71" s="64" t="s">
        <v>206</v>
      </c>
    </row>
    <row r="72" spans="2:12" s="6" customFormat="1" ht="45">
      <c r="B72" s="59">
        <v>80111600</v>
      </c>
      <c r="C72" s="60" t="s">
        <v>209</v>
      </c>
      <c r="D72" s="61">
        <v>43862</v>
      </c>
      <c r="E72" s="60" t="s">
        <v>44</v>
      </c>
      <c r="F72" s="42" t="s">
        <v>149</v>
      </c>
      <c r="G72" s="42" t="s">
        <v>260</v>
      </c>
      <c r="H72" s="62">
        <f>2100000*12</f>
        <v>25200000</v>
      </c>
      <c r="I72" s="62">
        <f>2100000*12</f>
        <v>25200000</v>
      </c>
      <c r="J72" s="63" t="s">
        <v>34</v>
      </c>
      <c r="K72" s="42" t="s">
        <v>34</v>
      </c>
      <c r="L72" s="64" t="s">
        <v>206</v>
      </c>
    </row>
    <row r="73" spans="2:12" s="6" customFormat="1" ht="45">
      <c r="B73" s="59">
        <v>80111600</v>
      </c>
      <c r="C73" s="60" t="s">
        <v>210</v>
      </c>
      <c r="D73" s="61">
        <v>43862</v>
      </c>
      <c r="E73" s="60" t="s">
        <v>33</v>
      </c>
      <c r="F73" s="42" t="s">
        <v>149</v>
      </c>
      <c r="G73" s="42" t="s">
        <v>260</v>
      </c>
      <c r="H73" s="62">
        <f>2100000*11</f>
        <v>23100000</v>
      </c>
      <c r="I73" s="62">
        <f>2100000*11</f>
        <v>23100000</v>
      </c>
      <c r="J73" s="63" t="s">
        <v>34</v>
      </c>
      <c r="K73" s="42" t="s">
        <v>34</v>
      </c>
      <c r="L73" s="64" t="s">
        <v>206</v>
      </c>
    </row>
    <row r="74" spans="2:12" s="6" customFormat="1" ht="45">
      <c r="B74" s="59">
        <v>80111600</v>
      </c>
      <c r="C74" s="60" t="s">
        <v>211</v>
      </c>
      <c r="D74" s="61">
        <v>43862</v>
      </c>
      <c r="E74" s="60" t="s">
        <v>33</v>
      </c>
      <c r="F74" s="42" t="s">
        <v>149</v>
      </c>
      <c r="G74" s="42" t="s">
        <v>260</v>
      </c>
      <c r="H74" s="62">
        <f>2100000*11</f>
        <v>23100000</v>
      </c>
      <c r="I74" s="62">
        <f>2100000*11</f>
        <v>23100000</v>
      </c>
      <c r="J74" s="63" t="s">
        <v>34</v>
      </c>
      <c r="K74" s="42" t="s">
        <v>34</v>
      </c>
      <c r="L74" s="64" t="s">
        <v>206</v>
      </c>
    </row>
    <row r="75" spans="2:12" s="6" customFormat="1" ht="45">
      <c r="B75" s="59">
        <v>80111600</v>
      </c>
      <c r="C75" s="60" t="s">
        <v>212</v>
      </c>
      <c r="D75" s="61">
        <v>43862</v>
      </c>
      <c r="E75" s="60" t="s">
        <v>44</v>
      </c>
      <c r="F75" s="42" t="s">
        <v>149</v>
      </c>
      <c r="G75" s="42" t="s">
        <v>260</v>
      </c>
      <c r="H75" s="62">
        <f>2100000*12</f>
        <v>25200000</v>
      </c>
      <c r="I75" s="62">
        <f>2100000*12</f>
        <v>25200000</v>
      </c>
      <c r="J75" s="63" t="s">
        <v>34</v>
      </c>
      <c r="K75" s="42" t="s">
        <v>34</v>
      </c>
      <c r="L75" s="64" t="s">
        <v>206</v>
      </c>
    </row>
    <row r="76" spans="2:12" s="6" customFormat="1" ht="45">
      <c r="B76" s="59">
        <v>80111600</v>
      </c>
      <c r="C76" s="60" t="s">
        <v>213</v>
      </c>
      <c r="D76" s="61">
        <v>43862</v>
      </c>
      <c r="E76" s="60" t="s">
        <v>33</v>
      </c>
      <c r="F76" s="42" t="s">
        <v>149</v>
      </c>
      <c r="G76" s="42" t="s">
        <v>260</v>
      </c>
      <c r="H76" s="62">
        <f>2100000*11</f>
        <v>23100000</v>
      </c>
      <c r="I76" s="62">
        <f>2100000*11</f>
        <v>23100000</v>
      </c>
      <c r="J76" s="63" t="s">
        <v>34</v>
      </c>
      <c r="K76" s="42" t="s">
        <v>34</v>
      </c>
      <c r="L76" s="64" t="s">
        <v>206</v>
      </c>
    </row>
    <row r="77" spans="2:12" s="6" customFormat="1" ht="45">
      <c r="B77" s="59">
        <v>80111600</v>
      </c>
      <c r="C77" s="60" t="s">
        <v>214</v>
      </c>
      <c r="D77" s="61">
        <v>43862</v>
      </c>
      <c r="E77" s="60" t="s">
        <v>44</v>
      </c>
      <c r="F77" s="42" t="s">
        <v>149</v>
      </c>
      <c r="G77" s="42" t="s">
        <v>260</v>
      </c>
      <c r="H77" s="62">
        <f>1800000*12</f>
        <v>21600000</v>
      </c>
      <c r="I77" s="62">
        <f>1800000*12</f>
        <v>21600000</v>
      </c>
      <c r="J77" s="63" t="s">
        <v>34</v>
      </c>
      <c r="K77" s="42" t="s">
        <v>34</v>
      </c>
      <c r="L77" s="64" t="s">
        <v>206</v>
      </c>
    </row>
    <row r="78" spans="2:12" s="6" customFormat="1" ht="45">
      <c r="B78" s="59">
        <v>80111600</v>
      </c>
      <c r="C78" s="60" t="s">
        <v>215</v>
      </c>
      <c r="D78" s="61">
        <v>43862</v>
      </c>
      <c r="E78" s="60" t="s">
        <v>39</v>
      </c>
      <c r="F78" s="42" t="s">
        <v>149</v>
      </c>
      <c r="G78" s="42" t="s">
        <v>260</v>
      </c>
      <c r="H78" s="62">
        <f>1800000*2</f>
        <v>3600000</v>
      </c>
      <c r="I78" s="62">
        <f>1800000*2</f>
        <v>3600000</v>
      </c>
      <c r="J78" s="63" t="s">
        <v>34</v>
      </c>
      <c r="K78" s="42" t="s">
        <v>34</v>
      </c>
      <c r="L78" s="64" t="s">
        <v>206</v>
      </c>
    </row>
    <row r="79" spans="2:12" s="6" customFormat="1" ht="45">
      <c r="B79" s="59">
        <v>80111600</v>
      </c>
      <c r="C79" s="60" t="s">
        <v>216</v>
      </c>
      <c r="D79" s="61">
        <v>43862</v>
      </c>
      <c r="E79" s="60" t="s">
        <v>35</v>
      </c>
      <c r="F79" s="42" t="s">
        <v>149</v>
      </c>
      <c r="G79" s="42" t="s">
        <v>260</v>
      </c>
      <c r="H79" s="62">
        <f>1800000*10</f>
        <v>18000000</v>
      </c>
      <c r="I79" s="62">
        <f>1800000*10</f>
        <v>18000000</v>
      </c>
      <c r="J79" s="63" t="s">
        <v>34</v>
      </c>
      <c r="K79" s="42" t="s">
        <v>34</v>
      </c>
      <c r="L79" s="64" t="s">
        <v>206</v>
      </c>
    </row>
    <row r="80" spans="2:12" s="6" customFormat="1" ht="45">
      <c r="B80" s="59">
        <v>80111600</v>
      </c>
      <c r="C80" s="60" t="s">
        <v>217</v>
      </c>
      <c r="D80" s="61">
        <v>43862</v>
      </c>
      <c r="E80" s="60" t="s">
        <v>35</v>
      </c>
      <c r="F80" s="42" t="s">
        <v>149</v>
      </c>
      <c r="G80" s="42" t="s">
        <v>260</v>
      </c>
      <c r="H80" s="62">
        <f>1800000*10</f>
        <v>18000000</v>
      </c>
      <c r="I80" s="62">
        <f>1800000*10</f>
        <v>18000000</v>
      </c>
      <c r="J80" s="63" t="s">
        <v>34</v>
      </c>
      <c r="K80" s="42" t="s">
        <v>34</v>
      </c>
      <c r="L80" s="64" t="s">
        <v>206</v>
      </c>
    </row>
    <row r="81" spans="2:12" s="6" customFormat="1" ht="45">
      <c r="B81" s="59">
        <v>81141601</v>
      </c>
      <c r="C81" s="60" t="s">
        <v>90</v>
      </c>
      <c r="D81" s="61">
        <v>43862</v>
      </c>
      <c r="E81" s="60" t="s">
        <v>42</v>
      </c>
      <c r="F81" s="60" t="s">
        <v>218</v>
      </c>
      <c r="G81" s="42" t="s">
        <v>260</v>
      </c>
      <c r="H81" s="62">
        <v>5000000</v>
      </c>
      <c r="I81" s="62">
        <v>5000000</v>
      </c>
      <c r="J81" s="63" t="s">
        <v>34</v>
      </c>
      <c r="K81" s="42" t="s">
        <v>34</v>
      </c>
      <c r="L81" s="64" t="s">
        <v>206</v>
      </c>
    </row>
    <row r="82" spans="2:12" s="6" customFormat="1" ht="45">
      <c r="B82" s="59">
        <v>73151900</v>
      </c>
      <c r="C82" s="60" t="s">
        <v>219</v>
      </c>
      <c r="D82" s="61">
        <v>43862</v>
      </c>
      <c r="E82" s="60" t="s">
        <v>203</v>
      </c>
      <c r="F82" s="60" t="s">
        <v>218</v>
      </c>
      <c r="G82" s="42" t="s">
        <v>260</v>
      </c>
      <c r="H82" s="62">
        <v>3000000</v>
      </c>
      <c r="I82" s="62">
        <v>3000000</v>
      </c>
      <c r="J82" s="63" t="s">
        <v>34</v>
      </c>
      <c r="K82" s="42" t="s">
        <v>34</v>
      </c>
      <c r="L82" s="64" t="s">
        <v>206</v>
      </c>
    </row>
    <row r="83" spans="2:12" s="6" customFormat="1" ht="45">
      <c r="B83" s="59">
        <v>81141601</v>
      </c>
      <c r="C83" s="60" t="s">
        <v>91</v>
      </c>
      <c r="D83" s="61">
        <v>43862</v>
      </c>
      <c r="E83" s="60" t="s">
        <v>38</v>
      </c>
      <c r="F83" s="60" t="s">
        <v>218</v>
      </c>
      <c r="G83" s="42" t="s">
        <v>260</v>
      </c>
      <c r="H83" s="62">
        <v>2000000</v>
      </c>
      <c r="I83" s="62">
        <v>2000000</v>
      </c>
      <c r="J83" s="63" t="s">
        <v>34</v>
      </c>
      <c r="K83" s="42" t="s">
        <v>34</v>
      </c>
      <c r="L83" s="64" t="s">
        <v>206</v>
      </c>
    </row>
    <row r="84" spans="2:12" s="6" customFormat="1" ht="45">
      <c r="B84" s="59">
        <v>81141601</v>
      </c>
      <c r="C84" s="60" t="s">
        <v>92</v>
      </c>
      <c r="D84" s="61">
        <v>43862</v>
      </c>
      <c r="E84" s="60" t="s">
        <v>203</v>
      </c>
      <c r="F84" s="42" t="s">
        <v>173</v>
      </c>
      <c r="G84" s="42" t="s">
        <v>260</v>
      </c>
      <c r="H84" s="62">
        <v>1000000</v>
      </c>
      <c r="I84" s="62">
        <v>1000000</v>
      </c>
      <c r="J84" s="63" t="s">
        <v>34</v>
      </c>
      <c r="K84" s="42" t="s">
        <v>34</v>
      </c>
      <c r="L84" s="64" t="s">
        <v>206</v>
      </c>
    </row>
    <row r="85" spans="2:12" s="6" customFormat="1" ht="45">
      <c r="B85" s="154">
        <v>80111501</v>
      </c>
      <c r="C85" s="60" t="s">
        <v>93</v>
      </c>
      <c r="D85" s="61">
        <v>43862</v>
      </c>
      <c r="E85" s="60" t="s">
        <v>47</v>
      </c>
      <c r="F85" s="42" t="s">
        <v>149</v>
      </c>
      <c r="G85" s="42" t="s">
        <v>260</v>
      </c>
      <c r="H85" s="189">
        <v>2000000</v>
      </c>
      <c r="I85" s="189">
        <v>2000000</v>
      </c>
      <c r="J85" s="63" t="s">
        <v>34</v>
      </c>
      <c r="K85" s="42" t="s">
        <v>34</v>
      </c>
      <c r="L85" s="64" t="s">
        <v>206</v>
      </c>
    </row>
    <row r="86" spans="2:12" s="6" customFormat="1" ht="45">
      <c r="B86" s="154">
        <v>86101810</v>
      </c>
      <c r="C86" s="60" t="s">
        <v>94</v>
      </c>
      <c r="D86" s="61">
        <v>43862</v>
      </c>
      <c r="E86" s="60" t="s">
        <v>35</v>
      </c>
      <c r="F86" s="60" t="s">
        <v>218</v>
      </c>
      <c r="G86" s="42" t="s">
        <v>260</v>
      </c>
      <c r="H86" s="62">
        <v>20000000</v>
      </c>
      <c r="I86" s="62">
        <v>20000000</v>
      </c>
      <c r="J86" s="63" t="s">
        <v>34</v>
      </c>
      <c r="K86" s="42" t="s">
        <v>34</v>
      </c>
      <c r="L86" s="64" t="s">
        <v>206</v>
      </c>
    </row>
    <row r="87" spans="2:12" s="6" customFormat="1" ht="45">
      <c r="B87" s="154">
        <v>80111501</v>
      </c>
      <c r="C87" s="60" t="s">
        <v>95</v>
      </c>
      <c r="D87" s="61">
        <v>43862</v>
      </c>
      <c r="E87" s="60" t="s">
        <v>35</v>
      </c>
      <c r="F87" s="60" t="s">
        <v>218</v>
      </c>
      <c r="G87" s="42" t="s">
        <v>260</v>
      </c>
      <c r="H87" s="62">
        <v>2000000</v>
      </c>
      <c r="I87" s="62">
        <v>2000000</v>
      </c>
      <c r="J87" s="63" t="s">
        <v>34</v>
      </c>
      <c r="K87" s="42" t="s">
        <v>34</v>
      </c>
      <c r="L87" s="64" t="s">
        <v>206</v>
      </c>
    </row>
    <row r="88" spans="2:12" s="6" customFormat="1" ht="45">
      <c r="B88" s="154">
        <v>80111501</v>
      </c>
      <c r="C88" s="60" t="s">
        <v>96</v>
      </c>
      <c r="D88" s="61">
        <v>43862</v>
      </c>
      <c r="E88" s="60" t="s">
        <v>60</v>
      </c>
      <c r="F88" s="60" t="s">
        <v>218</v>
      </c>
      <c r="G88" s="42" t="s">
        <v>260</v>
      </c>
      <c r="H88" s="62">
        <v>87400000</v>
      </c>
      <c r="I88" s="62">
        <v>87400000</v>
      </c>
      <c r="J88" s="63" t="s">
        <v>34</v>
      </c>
      <c r="K88" s="42" t="s">
        <v>34</v>
      </c>
      <c r="L88" s="64" t="s">
        <v>206</v>
      </c>
    </row>
    <row r="89" spans="2:12" s="6" customFormat="1" ht="45">
      <c r="B89" s="154">
        <v>80111501</v>
      </c>
      <c r="C89" s="60" t="s">
        <v>97</v>
      </c>
      <c r="D89" s="61">
        <v>43862</v>
      </c>
      <c r="E89" s="60" t="s">
        <v>220</v>
      </c>
      <c r="F89" s="60" t="s">
        <v>221</v>
      </c>
      <c r="G89" s="42" t="s">
        <v>260</v>
      </c>
      <c r="H89" s="62">
        <v>100000000</v>
      </c>
      <c r="I89" s="62">
        <v>100000000</v>
      </c>
      <c r="J89" s="63" t="s">
        <v>34</v>
      </c>
      <c r="K89" s="42" t="s">
        <v>34</v>
      </c>
      <c r="L89" s="64" t="s">
        <v>206</v>
      </c>
    </row>
    <row r="90" spans="2:12" s="6" customFormat="1" ht="45">
      <c r="B90" s="154">
        <v>80111501</v>
      </c>
      <c r="C90" s="60" t="s">
        <v>98</v>
      </c>
      <c r="D90" s="61">
        <v>43862</v>
      </c>
      <c r="E90" s="60" t="s">
        <v>35</v>
      </c>
      <c r="F90" s="60" t="s">
        <v>218</v>
      </c>
      <c r="G90" s="42" t="s">
        <v>260</v>
      </c>
      <c r="H90" s="189">
        <v>15000000</v>
      </c>
      <c r="I90" s="189">
        <v>15000000</v>
      </c>
      <c r="J90" s="63" t="s">
        <v>34</v>
      </c>
      <c r="K90" s="42" t="s">
        <v>34</v>
      </c>
      <c r="L90" s="64" t="s">
        <v>206</v>
      </c>
    </row>
    <row r="91" spans="2:12" s="6" customFormat="1" ht="45">
      <c r="B91" s="59">
        <v>81141601</v>
      </c>
      <c r="C91" s="60" t="s">
        <v>99</v>
      </c>
      <c r="D91" s="61">
        <v>43862</v>
      </c>
      <c r="E91" s="60" t="s">
        <v>35</v>
      </c>
      <c r="F91" s="60" t="s">
        <v>218</v>
      </c>
      <c r="G91" s="42" t="s">
        <v>260</v>
      </c>
      <c r="H91" s="62">
        <v>10000000</v>
      </c>
      <c r="I91" s="62">
        <v>10000000</v>
      </c>
      <c r="J91" s="63" t="s">
        <v>34</v>
      </c>
      <c r="K91" s="42" t="s">
        <v>34</v>
      </c>
      <c r="L91" s="64" t="s">
        <v>206</v>
      </c>
    </row>
    <row r="92" spans="2:12" s="6" customFormat="1" ht="45">
      <c r="B92" s="59">
        <v>81141601</v>
      </c>
      <c r="C92" s="60" t="s">
        <v>100</v>
      </c>
      <c r="D92" s="61">
        <v>43862</v>
      </c>
      <c r="E92" s="60" t="s">
        <v>35</v>
      </c>
      <c r="F92" s="60" t="s">
        <v>218</v>
      </c>
      <c r="G92" s="42" t="s">
        <v>260</v>
      </c>
      <c r="H92" s="62">
        <v>4000000</v>
      </c>
      <c r="I92" s="62">
        <v>4000000</v>
      </c>
      <c r="J92" s="63" t="s">
        <v>34</v>
      </c>
      <c r="K92" s="42" t="s">
        <v>34</v>
      </c>
      <c r="L92" s="64" t="s">
        <v>206</v>
      </c>
    </row>
    <row r="93" spans="2:12" s="6" customFormat="1" ht="45">
      <c r="B93" s="59">
        <v>81141601</v>
      </c>
      <c r="C93" s="60" t="s">
        <v>101</v>
      </c>
      <c r="D93" s="61">
        <v>43862</v>
      </c>
      <c r="E93" s="60" t="s">
        <v>35</v>
      </c>
      <c r="F93" s="60" t="s">
        <v>218</v>
      </c>
      <c r="G93" s="42" t="s">
        <v>260</v>
      </c>
      <c r="H93" s="62">
        <v>1000000</v>
      </c>
      <c r="I93" s="62">
        <v>1000000</v>
      </c>
      <c r="J93" s="63" t="s">
        <v>34</v>
      </c>
      <c r="K93" s="42" t="s">
        <v>34</v>
      </c>
      <c r="L93" s="64" t="s">
        <v>206</v>
      </c>
    </row>
    <row r="94" spans="2:12" s="6" customFormat="1" ht="45">
      <c r="B94" s="176">
        <v>80111623</v>
      </c>
      <c r="C94" s="60" t="s">
        <v>222</v>
      </c>
      <c r="D94" s="61">
        <v>43862</v>
      </c>
      <c r="E94" s="60" t="s">
        <v>35</v>
      </c>
      <c r="F94" s="60" t="s">
        <v>218</v>
      </c>
      <c r="G94" s="42" t="s">
        <v>260</v>
      </c>
      <c r="H94" s="62">
        <v>10000000</v>
      </c>
      <c r="I94" s="62">
        <v>10000000</v>
      </c>
      <c r="J94" s="63" t="s">
        <v>34</v>
      </c>
      <c r="K94" s="42" t="s">
        <v>34</v>
      </c>
      <c r="L94" s="64" t="s">
        <v>206</v>
      </c>
    </row>
    <row r="95" spans="2:12" s="6" customFormat="1" ht="15">
      <c r="B95" s="158">
        <v>39121700</v>
      </c>
      <c r="C95" s="68" t="s">
        <v>223</v>
      </c>
      <c r="D95" s="190">
        <v>43932</v>
      </c>
      <c r="E95" s="191" t="s">
        <v>253</v>
      </c>
      <c r="F95" s="71" t="s">
        <v>256</v>
      </c>
      <c r="G95" s="192" t="s">
        <v>36</v>
      </c>
      <c r="H95" s="73">
        <v>1500000</v>
      </c>
      <c r="I95" s="73">
        <v>1500000</v>
      </c>
      <c r="J95" s="193" t="s">
        <v>34</v>
      </c>
      <c r="K95" s="42" t="s">
        <v>34</v>
      </c>
      <c r="L95" s="194" t="s">
        <v>262</v>
      </c>
    </row>
    <row r="96" spans="2:12" s="6" customFormat="1" ht="15">
      <c r="B96" s="160">
        <v>44101701</v>
      </c>
      <c r="C96" s="68" t="s">
        <v>224</v>
      </c>
      <c r="D96" s="190">
        <v>43932</v>
      </c>
      <c r="E96" s="69" t="s">
        <v>47</v>
      </c>
      <c r="F96" s="71" t="s">
        <v>256</v>
      </c>
      <c r="G96" s="192" t="s">
        <v>36</v>
      </c>
      <c r="H96" s="73">
        <v>5000000</v>
      </c>
      <c r="I96" s="73">
        <v>5000000</v>
      </c>
      <c r="J96" s="193" t="s">
        <v>34</v>
      </c>
      <c r="K96" s="42" t="s">
        <v>34</v>
      </c>
      <c r="L96" s="194" t="s">
        <v>262</v>
      </c>
    </row>
    <row r="97" spans="2:12" s="6" customFormat="1" ht="15">
      <c r="B97" s="155">
        <v>44120000</v>
      </c>
      <c r="C97" s="67" t="s">
        <v>225</v>
      </c>
      <c r="D97" s="190">
        <v>43932</v>
      </c>
      <c r="E97" s="69" t="s">
        <v>47</v>
      </c>
      <c r="F97" s="71" t="s">
        <v>256</v>
      </c>
      <c r="G97" s="192" t="s">
        <v>36</v>
      </c>
      <c r="H97" s="73">
        <v>20000000</v>
      </c>
      <c r="I97" s="73">
        <v>20000000</v>
      </c>
      <c r="J97" s="193" t="s">
        <v>34</v>
      </c>
      <c r="K97" s="42" t="s">
        <v>34</v>
      </c>
      <c r="L97" s="195" t="s">
        <v>262</v>
      </c>
    </row>
    <row r="98" spans="2:12" s="6" customFormat="1" ht="15">
      <c r="B98" s="178">
        <v>56101700</v>
      </c>
      <c r="C98" s="67" t="s">
        <v>202</v>
      </c>
      <c r="D98" s="190">
        <v>43932</v>
      </c>
      <c r="E98" s="193" t="s">
        <v>42</v>
      </c>
      <c r="F98" s="71" t="s">
        <v>257</v>
      </c>
      <c r="G98" s="192" t="s">
        <v>36</v>
      </c>
      <c r="H98" s="73">
        <v>3180000</v>
      </c>
      <c r="I98" s="73">
        <v>3180000</v>
      </c>
      <c r="J98" s="193" t="s">
        <v>34</v>
      </c>
      <c r="K98" s="42" t="s">
        <v>34</v>
      </c>
      <c r="L98" s="195" t="s">
        <v>262</v>
      </c>
    </row>
    <row r="99" spans="2:12" s="6" customFormat="1" ht="15">
      <c r="B99" s="196">
        <v>56121506</v>
      </c>
      <c r="C99" s="197" t="s">
        <v>226</v>
      </c>
      <c r="D99" s="70">
        <v>43892</v>
      </c>
      <c r="E99" s="69" t="s">
        <v>42</v>
      </c>
      <c r="F99" s="71" t="s">
        <v>258</v>
      </c>
      <c r="G99" s="192" t="s">
        <v>36</v>
      </c>
      <c r="H99" s="198">
        <v>3000000000</v>
      </c>
      <c r="I99" s="198">
        <v>3000000000</v>
      </c>
      <c r="J99" s="193" t="s">
        <v>34</v>
      </c>
      <c r="K99" s="42" t="s">
        <v>34</v>
      </c>
      <c r="L99" s="199" t="s">
        <v>263</v>
      </c>
    </row>
    <row r="100" spans="2:12" s="6" customFormat="1" ht="28.5">
      <c r="B100" s="156">
        <v>60130000</v>
      </c>
      <c r="C100" s="67" t="s">
        <v>227</v>
      </c>
      <c r="D100" s="190">
        <v>43932</v>
      </c>
      <c r="E100" s="69" t="s">
        <v>46</v>
      </c>
      <c r="F100" s="71" t="s">
        <v>256</v>
      </c>
      <c r="G100" s="42" t="s">
        <v>260</v>
      </c>
      <c r="H100" s="73">
        <v>134500000</v>
      </c>
      <c r="I100" s="73">
        <v>134500000</v>
      </c>
      <c r="J100" s="193" t="s">
        <v>34</v>
      </c>
      <c r="K100" s="42" t="s">
        <v>34</v>
      </c>
      <c r="L100" s="199" t="s">
        <v>264</v>
      </c>
    </row>
    <row r="101" spans="2:12" s="6" customFormat="1" ht="28.5">
      <c r="B101" s="28">
        <v>60131500</v>
      </c>
      <c r="C101" s="67" t="s">
        <v>228</v>
      </c>
      <c r="D101" s="70">
        <v>43892</v>
      </c>
      <c r="E101" s="193" t="s">
        <v>203</v>
      </c>
      <c r="F101" s="71" t="s">
        <v>257</v>
      </c>
      <c r="G101" s="42" t="s">
        <v>260</v>
      </c>
      <c r="H101" s="73">
        <v>20000000</v>
      </c>
      <c r="I101" s="73">
        <v>20000000</v>
      </c>
      <c r="J101" s="193" t="s">
        <v>34</v>
      </c>
      <c r="K101" s="42" t="s">
        <v>34</v>
      </c>
      <c r="L101" s="195" t="s">
        <v>264</v>
      </c>
    </row>
    <row r="102" spans="2:12" s="6" customFormat="1" ht="28.5">
      <c r="B102" s="200">
        <v>78111800</v>
      </c>
      <c r="C102" s="67" t="s">
        <v>229</v>
      </c>
      <c r="D102" s="190">
        <v>43932</v>
      </c>
      <c r="E102" s="69" t="s">
        <v>35</v>
      </c>
      <c r="F102" s="71" t="s">
        <v>256</v>
      </c>
      <c r="G102" s="42" t="s">
        <v>260</v>
      </c>
      <c r="H102" s="73">
        <v>35000000</v>
      </c>
      <c r="I102" s="73">
        <v>35000000</v>
      </c>
      <c r="J102" s="193" t="s">
        <v>34</v>
      </c>
      <c r="K102" s="42" t="s">
        <v>34</v>
      </c>
      <c r="L102" s="195" t="s">
        <v>262</v>
      </c>
    </row>
    <row r="103" spans="2:12" s="6" customFormat="1" ht="15">
      <c r="B103" s="157">
        <v>72121406</v>
      </c>
      <c r="C103" s="201" t="s">
        <v>230</v>
      </c>
      <c r="D103" s="70">
        <v>43952</v>
      </c>
      <c r="E103" s="69" t="s">
        <v>47</v>
      </c>
      <c r="F103" s="71" t="s">
        <v>924</v>
      </c>
      <c r="G103" s="192" t="s">
        <v>36</v>
      </c>
      <c r="H103" s="73">
        <v>14337768719.9</v>
      </c>
      <c r="I103" s="73">
        <v>14337768719.9</v>
      </c>
      <c r="J103" s="193" t="s">
        <v>34</v>
      </c>
      <c r="K103" s="42" t="s">
        <v>34</v>
      </c>
      <c r="L103" s="202" t="s">
        <v>263</v>
      </c>
    </row>
    <row r="104" spans="2:12" s="6" customFormat="1" ht="28.5">
      <c r="B104" s="203">
        <v>76111501</v>
      </c>
      <c r="C104" s="204" t="s">
        <v>231</v>
      </c>
      <c r="D104" s="70">
        <v>43832</v>
      </c>
      <c r="E104" s="193" t="s">
        <v>44</v>
      </c>
      <c r="F104" s="42" t="s">
        <v>149</v>
      </c>
      <c r="G104" s="192" t="s">
        <v>36</v>
      </c>
      <c r="H104" s="73">
        <v>2148000000</v>
      </c>
      <c r="I104" s="73">
        <v>2148000000</v>
      </c>
      <c r="J104" s="193" t="s">
        <v>34</v>
      </c>
      <c r="K104" s="42" t="s">
        <v>34</v>
      </c>
      <c r="L104" s="159" t="s">
        <v>265</v>
      </c>
    </row>
    <row r="105" spans="2:12" s="6" customFormat="1" ht="15">
      <c r="B105" s="160">
        <v>78000000</v>
      </c>
      <c r="C105" s="68" t="s">
        <v>232</v>
      </c>
      <c r="D105" s="190">
        <v>43932</v>
      </c>
      <c r="E105" s="69" t="s">
        <v>47</v>
      </c>
      <c r="F105" s="71" t="s">
        <v>256</v>
      </c>
      <c r="G105" s="192" t="s">
        <v>36</v>
      </c>
      <c r="H105" s="73">
        <v>42430000</v>
      </c>
      <c r="I105" s="73">
        <v>42430000</v>
      </c>
      <c r="J105" s="193" t="s">
        <v>34</v>
      </c>
      <c r="K105" s="42" t="s">
        <v>34</v>
      </c>
      <c r="L105" s="195" t="s">
        <v>262</v>
      </c>
    </row>
    <row r="106" spans="2:12" s="6" customFormat="1" ht="15">
      <c r="B106" s="160">
        <v>78000000</v>
      </c>
      <c r="C106" s="68" t="s">
        <v>233</v>
      </c>
      <c r="D106" s="190">
        <v>43932</v>
      </c>
      <c r="E106" s="69" t="s">
        <v>38</v>
      </c>
      <c r="F106" s="71" t="s">
        <v>924</v>
      </c>
      <c r="G106" s="192" t="s">
        <v>36</v>
      </c>
      <c r="H106" s="73">
        <v>1700000000</v>
      </c>
      <c r="I106" s="73">
        <v>1700000000</v>
      </c>
      <c r="J106" s="193" t="s">
        <v>34</v>
      </c>
      <c r="K106" s="42" t="s">
        <v>34</v>
      </c>
      <c r="L106" s="205" t="s">
        <v>266</v>
      </c>
    </row>
    <row r="107" spans="2:12" s="6" customFormat="1" ht="15">
      <c r="B107" s="157">
        <v>78102203</v>
      </c>
      <c r="C107" s="201" t="s">
        <v>234</v>
      </c>
      <c r="D107" s="190">
        <v>43932</v>
      </c>
      <c r="E107" s="69" t="s">
        <v>47</v>
      </c>
      <c r="F107" s="71" t="s">
        <v>257</v>
      </c>
      <c r="G107" s="192" t="s">
        <v>36</v>
      </c>
      <c r="H107" s="73">
        <v>4500000</v>
      </c>
      <c r="I107" s="73">
        <v>4500000</v>
      </c>
      <c r="J107" s="193" t="s">
        <v>34</v>
      </c>
      <c r="K107" s="42" t="s">
        <v>34</v>
      </c>
      <c r="L107" s="195" t="s">
        <v>262</v>
      </c>
    </row>
    <row r="108" spans="2:12" s="6" customFormat="1" ht="15">
      <c r="B108" s="203">
        <v>78111500</v>
      </c>
      <c r="C108" s="204" t="s">
        <v>235</v>
      </c>
      <c r="D108" s="190">
        <v>43932</v>
      </c>
      <c r="E108" s="69" t="s">
        <v>254</v>
      </c>
      <c r="F108" s="71" t="s">
        <v>257</v>
      </c>
      <c r="G108" s="192" t="s">
        <v>36</v>
      </c>
      <c r="H108" s="73">
        <v>31800000</v>
      </c>
      <c r="I108" s="73">
        <v>31800000</v>
      </c>
      <c r="J108" s="193" t="s">
        <v>34</v>
      </c>
      <c r="K108" s="42" t="s">
        <v>34</v>
      </c>
      <c r="L108" s="195" t="s">
        <v>262</v>
      </c>
    </row>
    <row r="109" spans="2:12" s="6" customFormat="1" ht="15">
      <c r="B109" s="160">
        <v>78111803</v>
      </c>
      <c r="C109" s="68" t="s">
        <v>236</v>
      </c>
      <c r="D109" s="190">
        <v>43932</v>
      </c>
      <c r="E109" s="69" t="s">
        <v>47</v>
      </c>
      <c r="F109" s="71" t="s">
        <v>257</v>
      </c>
      <c r="G109" s="192" t="s">
        <v>36</v>
      </c>
      <c r="H109" s="73">
        <v>40000000</v>
      </c>
      <c r="I109" s="73">
        <v>40000000</v>
      </c>
      <c r="J109" s="193" t="s">
        <v>34</v>
      </c>
      <c r="K109" s="42" t="s">
        <v>34</v>
      </c>
      <c r="L109" s="159" t="s">
        <v>267</v>
      </c>
    </row>
    <row r="110" spans="2:12" s="6" customFormat="1" ht="28.5">
      <c r="B110" s="160">
        <v>80101500</v>
      </c>
      <c r="C110" s="68" t="s">
        <v>237</v>
      </c>
      <c r="D110" s="190">
        <v>43932</v>
      </c>
      <c r="E110" s="69" t="s">
        <v>47</v>
      </c>
      <c r="F110" s="42" t="s">
        <v>149</v>
      </c>
      <c r="G110" s="192" t="s">
        <v>36</v>
      </c>
      <c r="H110" s="73">
        <v>85000000</v>
      </c>
      <c r="I110" s="73">
        <v>85000000</v>
      </c>
      <c r="J110" s="193" t="s">
        <v>34</v>
      </c>
      <c r="K110" s="42" t="s">
        <v>34</v>
      </c>
      <c r="L110" s="195" t="s">
        <v>263</v>
      </c>
    </row>
    <row r="111" spans="2:12" s="6" customFormat="1" ht="28.5">
      <c r="B111" s="158">
        <v>80111600</v>
      </c>
      <c r="C111" s="68" t="s">
        <v>238</v>
      </c>
      <c r="D111" s="70">
        <v>43864</v>
      </c>
      <c r="E111" s="69" t="s">
        <v>35</v>
      </c>
      <c r="F111" s="42" t="s">
        <v>149</v>
      </c>
      <c r="G111" s="192" t="s">
        <v>36</v>
      </c>
      <c r="H111" s="73">
        <v>226080000</v>
      </c>
      <c r="I111" s="73">
        <v>226080000</v>
      </c>
      <c r="J111" s="193" t="s">
        <v>34</v>
      </c>
      <c r="K111" s="42" t="s">
        <v>34</v>
      </c>
      <c r="L111" s="159" t="s">
        <v>267</v>
      </c>
    </row>
    <row r="112" spans="2:12" s="6" customFormat="1" ht="28.5">
      <c r="B112" s="158">
        <v>80111600</v>
      </c>
      <c r="C112" s="68" t="s">
        <v>239</v>
      </c>
      <c r="D112" s="70">
        <v>43864</v>
      </c>
      <c r="E112" s="69" t="s">
        <v>138</v>
      </c>
      <c r="F112" s="42" t="s">
        <v>149</v>
      </c>
      <c r="G112" s="192" t="s">
        <v>36</v>
      </c>
      <c r="H112" s="73">
        <v>859200000</v>
      </c>
      <c r="I112" s="73">
        <v>859200000</v>
      </c>
      <c r="J112" s="193" t="s">
        <v>34</v>
      </c>
      <c r="K112" s="42" t="s">
        <v>34</v>
      </c>
      <c r="L112" s="195" t="s">
        <v>262</v>
      </c>
    </row>
    <row r="113" spans="2:12" s="6" customFormat="1" ht="28.5">
      <c r="B113" s="158">
        <v>80131502</v>
      </c>
      <c r="C113" s="68" t="s">
        <v>240</v>
      </c>
      <c r="D113" s="70">
        <v>43832</v>
      </c>
      <c r="E113" s="206" t="s">
        <v>44</v>
      </c>
      <c r="F113" s="42" t="s">
        <v>149</v>
      </c>
      <c r="G113" s="192" t="s">
        <v>36</v>
      </c>
      <c r="H113" s="73">
        <v>351229500</v>
      </c>
      <c r="I113" s="73">
        <v>351229500</v>
      </c>
      <c r="J113" s="193" t="s">
        <v>34</v>
      </c>
      <c r="K113" s="42" t="s">
        <v>34</v>
      </c>
      <c r="L113" s="195" t="s">
        <v>262</v>
      </c>
    </row>
    <row r="114" spans="2:12" s="6" customFormat="1" ht="28.5">
      <c r="B114" s="178">
        <v>80131600</v>
      </c>
      <c r="C114" s="67" t="s">
        <v>241</v>
      </c>
      <c r="D114" s="70">
        <v>43983</v>
      </c>
      <c r="E114" s="206" t="s">
        <v>39</v>
      </c>
      <c r="F114" s="42" t="s">
        <v>149</v>
      </c>
      <c r="G114" s="192" t="s">
        <v>36</v>
      </c>
      <c r="H114" s="73">
        <v>2600000000</v>
      </c>
      <c r="I114" s="73">
        <v>2600000000</v>
      </c>
      <c r="J114" s="193" t="s">
        <v>34</v>
      </c>
      <c r="K114" s="42" t="s">
        <v>34</v>
      </c>
      <c r="L114" s="159" t="s">
        <v>263</v>
      </c>
    </row>
    <row r="115" spans="2:12" s="6" customFormat="1" ht="15">
      <c r="B115" s="160">
        <v>80141607</v>
      </c>
      <c r="C115" s="68" t="s">
        <v>242</v>
      </c>
      <c r="D115" s="190">
        <v>43932</v>
      </c>
      <c r="E115" s="69" t="s">
        <v>47</v>
      </c>
      <c r="F115" s="71" t="s">
        <v>256</v>
      </c>
      <c r="G115" s="192" t="s">
        <v>36</v>
      </c>
      <c r="H115" s="73">
        <f>10000000+2000000+12000000+5000000+12000000+5000000+20000000+5000000+7000000+5000000+40000000+35000000+20000000+1000000+40000000+20000000+20000000+10000000</f>
        <v>269000000</v>
      </c>
      <c r="I115" s="73">
        <f>10000000+2000000+12000000+5000000+12000000+5000000+20000000+5000000+7000000+5000000+40000000+35000000+20000000+1000000+40000000+20000000+20000000+10000000</f>
        <v>269000000</v>
      </c>
      <c r="J115" s="193" t="s">
        <v>34</v>
      </c>
      <c r="K115" s="42" t="s">
        <v>34</v>
      </c>
      <c r="L115" s="159" t="s">
        <v>267</v>
      </c>
    </row>
    <row r="116" spans="2:12" s="6" customFormat="1" ht="28.5">
      <c r="B116" s="160">
        <v>80141607</v>
      </c>
      <c r="C116" s="67" t="s">
        <v>243</v>
      </c>
      <c r="D116" s="190">
        <v>43932</v>
      </c>
      <c r="E116" s="69" t="s">
        <v>47</v>
      </c>
      <c r="F116" s="71" t="s">
        <v>257</v>
      </c>
      <c r="G116" s="42" t="s">
        <v>260</v>
      </c>
      <c r="H116" s="73">
        <v>70000000</v>
      </c>
      <c r="I116" s="73">
        <v>70000000</v>
      </c>
      <c r="J116" s="193" t="s">
        <v>34</v>
      </c>
      <c r="K116" s="42" t="s">
        <v>34</v>
      </c>
      <c r="L116" s="195" t="s">
        <v>264</v>
      </c>
    </row>
    <row r="117" spans="2:12" s="6" customFormat="1" ht="28.5">
      <c r="B117" s="160">
        <v>80141607</v>
      </c>
      <c r="C117" s="67" t="s">
        <v>244</v>
      </c>
      <c r="D117" s="190">
        <v>43932</v>
      </c>
      <c r="E117" s="69" t="s">
        <v>47</v>
      </c>
      <c r="F117" s="71" t="s">
        <v>257</v>
      </c>
      <c r="G117" s="192" t="s">
        <v>36</v>
      </c>
      <c r="H117" s="73">
        <f>1000000+13000000+20000000+1000000+30000000+40000000+10000000+1000000+30000000+1000000+1000000+1000000</f>
        <v>149000000</v>
      </c>
      <c r="I117" s="73">
        <f>1000000+13000000+20000000+1000000+30000000+40000000+10000000+1000000+30000000+1000000+1000000+1000000</f>
        <v>149000000</v>
      </c>
      <c r="J117" s="193" t="s">
        <v>34</v>
      </c>
      <c r="K117" s="42" t="s">
        <v>34</v>
      </c>
      <c r="L117" s="159" t="s">
        <v>267</v>
      </c>
    </row>
    <row r="118" spans="2:12" s="6" customFormat="1" ht="15">
      <c r="B118" s="160">
        <v>82100000</v>
      </c>
      <c r="C118" s="68" t="s">
        <v>245</v>
      </c>
      <c r="D118" s="190">
        <v>43932</v>
      </c>
      <c r="E118" s="69" t="s">
        <v>47</v>
      </c>
      <c r="F118" s="71" t="s">
        <v>256</v>
      </c>
      <c r="G118" s="192" t="s">
        <v>36</v>
      </c>
      <c r="H118" s="73">
        <v>10000000</v>
      </c>
      <c r="I118" s="73">
        <v>10000000</v>
      </c>
      <c r="J118" s="193" t="s">
        <v>34</v>
      </c>
      <c r="K118" s="42" t="s">
        <v>34</v>
      </c>
      <c r="L118" s="159" t="s">
        <v>262</v>
      </c>
    </row>
    <row r="119" spans="2:12" s="6" customFormat="1" ht="28.5">
      <c r="B119" s="160">
        <v>83120000</v>
      </c>
      <c r="C119" s="68" t="s">
        <v>246</v>
      </c>
      <c r="D119" s="190">
        <v>43932</v>
      </c>
      <c r="E119" s="69" t="s">
        <v>47</v>
      </c>
      <c r="F119" s="42" t="s">
        <v>149</v>
      </c>
      <c r="G119" s="192" t="s">
        <v>36</v>
      </c>
      <c r="H119" s="73">
        <v>1277391595</v>
      </c>
      <c r="I119" s="73">
        <v>1277391595</v>
      </c>
      <c r="J119" s="193" t="s">
        <v>34</v>
      </c>
      <c r="K119" s="42" t="s">
        <v>34</v>
      </c>
      <c r="L119" s="159" t="s">
        <v>267</v>
      </c>
    </row>
    <row r="120" spans="2:12" s="6" customFormat="1" ht="28.5">
      <c r="B120" s="158">
        <v>86100000</v>
      </c>
      <c r="C120" s="67" t="s">
        <v>247</v>
      </c>
      <c r="D120" s="190">
        <v>43932</v>
      </c>
      <c r="E120" s="69" t="s">
        <v>60</v>
      </c>
      <c r="F120" s="71" t="s">
        <v>257</v>
      </c>
      <c r="G120" s="192" t="s">
        <v>36</v>
      </c>
      <c r="H120" s="74">
        <v>20000000</v>
      </c>
      <c r="I120" s="74">
        <v>20000000</v>
      </c>
      <c r="J120" s="193" t="s">
        <v>34</v>
      </c>
      <c r="K120" s="42" t="s">
        <v>34</v>
      </c>
      <c r="L120" s="159" t="s">
        <v>267</v>
      </c>
    </row>
    <row r="121" spans="2:12" s="6" customFormat="1" ht="28.5">
      <c r="B121" s="157">
        <v>86121503</v>
      </c>
      <c r="C121" s="201" t="s">
        <v>248</v>
      </c>
      <c r="D121" s="70">
        <v>43864</v>
      </c>
      <c r="E121" s="69" t="s">
        <v>255</v>
      </c>
      <c r="F121" s="42" t="s">
        <v>149</v>
      </c>
      <c r="G121" s="192" t="s">
        <v>36</v>
      </c>
      <c r="H121" s="73">
        <v>7732411153</v>
      </c>
      <c r="I121" s="73">
        <v>7732411153</v>
      </c>
      <c r="J121" s="193" t="s">
        <v>34</v>
      </c>
      <c r="K121" s="42" t="s">
        <v>34</v>
      </c>
      <c r="L121" s="159" t="s">
        <v>268</v>
      </c>
    </row>
    <row r="122" spans="2:12" s="6" customFormat="1" ht="28.5">
      <c r="B122" s="158">
        <v>80111600</v>
      </c>
      <c r="C122" s="201" t="s">
        <v>249</v>
      </c>
      <c r="D122" s="70">
        <v>43864</v>
      </c>
      <c r="E122" s="69" t="s">
        <v>255</v>
      </c>
      <c r="F122" s="42" t="s">
        <v>149</v>
      </c>
      <c r="G122" s="192" t="s">
        <v>36</v>
      </c>
      <c r="H122" s="73">
        <v>1300718000</v>
      </c>
      <c r="I122" s="73">
        <v>1300718000</v>
      </c>
      <c r="J122" s="207" t="s">
        <v>261</v>
      </c>
      <c r="K122" s="42" t="s">
        <v>34</v>
      </c>
      <c r="L122" s="159" t="s">
        <v>268</v>
      </c>
    </row>
    <row r="123" spans="2:12" s="6" customFormat="1" ht="15">
      <c r="B123" s="158">
        <v>90101600</v>
      </c>
      <c r="C123" s="68" t="s">
        <v>250</v>
      </c>
      <c r="D123" s="70">
        <v>44137</v>
      </c>
      <c r="E123" s="193" t="s">
        <v>35</v>
      </c>
      <c r="F123" s="71" t="s">
        <v>259</v>
      </c>
      <c r="G123" s="192" t="s">
        <v>36</v>
      </c>
      <c r="H123" s="73">
        <v>741312000</v>
      </c>
      <c r="I123" s="73">
        <v>741312000</v>
      </c>
      <c r="J123" s="207" t="s">
        <v>261</v>
      </c>
      <c r="K123" s="42" t="s">
        <v>34</v>
      </c>
      <c r="L123" s="159" t="s">
        <v>268</v>
      </c>
    </row>
    <row r="124" spans="2:12" s="6" customFormat="1" ht="15">
      <c r="B124" s="160">
        <v>90101603</v>
      </c>
      <c r="C124" s="68" t="s">
        <v>251</v>
      </c>
      <c r="D124" s="70">
        <v>44137</v>
      </c>
      <c r="E124" s="193" t="s">
        <v>35</v>
      </c>
      <c r="F124" s="71" t="s">
        <v>924</v>
      </c>
      <c r="G124" s="192" t="s">
        <v>36</v>
      </c>
      <c r="H124" s="73">
        <v>16299744760</v>
      </c>
      <c r="I124" s="73">
        <v>16299744760</v>
      </c>
      <c r="J124" s="207" t="s">
        <v>261</v>
      </c>
      <c r="K124" s="42" t="s">
        <v>34</v>
      </c>
      <c r="L124" s="159" t="s">
        <v>268</v>
      </c>
    </row>
    <row r="125" spans="2:12" s="6" customFormat="1" ht="28.5">
      <c r="B125" s="158">
        <v>80111600</v>
      </c>
      <c r="C125" s="204" t="s">
        <v>252</v>
      </c>
      <c r="D125" s="70">
        <v>43864</v>
      </c>
      <c r="E125" s="69" t="s">
        <v>35</v>
      </c>
      <c r="F125" s="42" t="s">
        <v>149</v>
      </c>
      <c r="G125" s="192" t="s">
        <v>36</v>
      </c>
      <c r="H125" s="73">
        <v>295000000</v>
      </c>
      <c r="I125" s="73">
        <v>295000000</v>
      </c>
      <c r="J125" s="193" t="s">
        <v>34</v>
      </c>
      <c r="K125" s="42" t="s">
        <v>34</v>
      </c>
      <c r="L125" s="195" t="s">
        <v>262</v>
      </c>
    </row>
    <row r="126" spans="2:12" s="6" customFormat="1" ht="28.5">
      <c r="B126" s="161">
        <v>44120000</v>
      </c>
      <c r="C126" s="75" t="s">
        <v>269</v>
      </c>
      <c r="D126" s="76">
        <v>43891</v>
      </c>
      <c r="E126" s="77" t="s">
        <v>254</v>
      </c>
      <c r="F126" s="77" t="s">
        <v>270</v>
      </c>
      <c r="G126" s="42" t="s">
        <v>260</v>
      </c>
      <c r="H126" s="79">
        <v>55000000</v>
      </c>
      <c r="I126" s="79">
        <v>55000000</v>
      </c>
      <c r="J126" s="80" t="s">
        <v>150</v>
      </c>
      <c r="K126" s="42" t="s">
        <v>34</v>
      </c>
      <c r="L126" s="162" t="s">
        <v>271</v>
      </c>
    </row>
    <row r="127" spans="2:12" s="6" customFormat="1" ht="28.5">
      <c r="B127" s="163">
        <v>44000000</v>
      </c>
      <c r="C127" s="75" t="s">
        <v>272</v>
      </c>
      <c r="D127" s="76">
        <v>43891</v>
      </c>
      <c r="E127" s="77" t="s">
        <v>254</v>
      </c>
      <c r="F127" s="77" t="s">
        <v>270</v>
      </c>
      <c r="G127" s="42" t="s">
        <v>260</v>
      </c>
      <c r="H127" s="79">
        <v>25000000</v>
      </c>
      <c r="I127" s="79">
        <v>25000000</v>
      </c>
      <c r="J127" s="80" t="s">
        <v>150</v>
      </c>
      <c r="K127" s="42" t="s">
        <v>34</v>
      </c>
      <c r="L127" s="162" t="s">
        <v>271</v>
      </c>
    </row>
    <row r="128" spans="2:12" s="6" customFormat="1" ht="28.5">
      <c r="B128" s="163">
        <v>47130000</v>
      </c>
      <c r="C128" s="75" t="s">
        <v>273</v>
      </c>
      <c r="D128" s="76">
        <v>43891</v>
      </c>
      <c r="E128" s="77" t="s">
        <v>254</v>
      </c>
      <c r="F128" s="77" t="s">
        <v>270</v>
      </c>
      <c r="G128" s="42" t="s">
        <v>260</v>
      </c>
      <c r="H128" s="79">
        <v>35000000</v>
      </c>
      <c r="I128" s="79">
        <v>35000000</v>
      </c>
      <c r="J128" s="80" t="s">
        <v>150</v>
      </c>
      <c r="K128" s="42" t="s">
        <v>34</v>
      </c>
      <c r="L128" s="162" t="s">
        <v>271</v>
      </c>
    </row>
    <row r="129" spans="2:12" s="6" customFormat="1" ht="28.5">
      <c r="B129" s="161">
        <v>45000000</v>
      </c>
      <c r="C129" s="75" t="s">
        <v>274</v>
      </c>
      <c r="D129" s="76">
        <v>43862</v>
      </c>
      <c r="E129" s="77" t="s">
        <v>138</v>
      </c>
      <c r="F129" s="77" t="s">
        <v>275</v>
      </c>
      <c r="G129" s="42" t="s">
        <v>260</v>
      </c>
      <c r="H129" s="79">
        <v>150000000</v>
      </c>
      <c r="I129" s="79">
        <v>150000000</v>
      </c>
      <c r="J129" s="80" t="s">
        <v>150</v>
      </c>
      <c r="K129" s="42" t="s">
        <v>34</v>
      </c>
      <c r="L129" s="162" t="s">
        <v>276</v>
      </c>
    </row>
    <row r="130" spans="2:12" s="6" customFormat="1" ht="28.5">
      <c r="B130" s="163">
        <v>55000000</v>
      </c>
      <c r="C130" s="75" t="s">
        <v>277</v>
      </c>
      <c r="D130" s="76">
        <v>43862</v>
      </c>
      <c r="E130" s="77" t="s">
        <v>138</v>
      </c>
      <c r="F130" s="77" t="s">
        <v>270</v>
      </c>
      <c r="G130" s="42" t="s">
        <v>260</v>
      </c>
      <c r="H130" s="79">
        <v>60000000</v>
      </c>
      <c r="I130" s="79">
        <v>60000000</v>
      </c>
      <c r="J130" s="80" t="s">
        <v>150</v>
      </c>
      <c r="K130" s="42" t="s">
        <v>34</v>
      </c>
      <c r="L130" s="162" t="s">
        <v>278</v>
      </c>
    </row>
    <row r="131" spans="2:12" s="6" customFormat="1" ht="28.5">
      <c r="B131" s="163">
        <v>39000000</v>
      </c>
      <c r="C131" s="75" t="s">
        <v>279</v>
      </c>
      <c r="D131" s="76">
        <v>43862</v>
      </c>
      <c r="E131" s="77" t="s">
        <v>138</v>
      </c>
      <c r="F131" s="77" t="s">
        <v>270</v>
      </c>
      <c r="G131" s="42" t="s">
        <v>260</v>
      </c>
      <c r="H131" s="79">
        <v>70000000</v>
      </c>
      <c r="I131" s="79">
        <v>70000000</v>
      </c>
      <c r="J131" s="80" t="s">
        <v>150</v>
      </c>
      <c r="K131" s="42" t="s">
        <v>34</v>
      </c>
      <c r="L131" s="162" t="s">
        <v>280</v>
      </c>
    </row>
    <row r="132" spans="2:12" s="6" customFormat="1" ht="38.25">
      <c r="B132" s="163">
        <v>53000000</v>
      </c>
      <c r="C132" s="75" t="s">
        <v>281</v>
      </c>
      <c r="D132" s="76">
        <v>43891</v>
      </c>
      <c r="E132" s="77" t="s">
        <v>254</v>
      </c>
      <c r="F132" s="77" t="s">
        <v>282</v>
      </c>
      <c r="G132" s="42" t="s">
        <v>260</v>
      </c>
      <c r="H132" s="79">
        <v>535000000</v>
      </c>
      <c r="I132" s="79">
        <v>535000000</v>
      </c>
      <c r="J132" s="80" t="s">
        <v>150</v>
      </c>
      <c r="K132" s="42" t="s">
        <v>34</v>
      </c>
      <c r="L132" s="162" t="s">
        <v>283</v>
      </c>
    </row>
    <row r="133" spans="2:12" s="6" customFormat="1" ht="28.5">
      <c r="B133" s="163">
        <v>53000000</v>
      </c>
      <c r="C133" s="75" t="s">
        <v>284</v>
      </c>
      <c r="D133" s="76">
        <v>43862</v>
      </c>
      <c r="E133" s="77" t="s">
        <v>138</v>
      </c>
      <c r="F133" s="77" t="s">
        <v>270</v>
      </c>
      <c r="G133" s="42" t="s">
        <v>260</v>
      </c>
      <c r="H133" s="79">
        <v>70000000</v>
      </c>
      <c r="I133" s="79">
        <v>70000000</v>
      </c>
      <c r="J133" s="80" t="s">
        <v>150</v>
      </c>
      <c r="K133" s="42" t="s">
        <v>34</v>
      </c>
      <c r="L133" s="162" t="s">
        <v>283</v>
      </c>
    </row>
    <row r="134" spans="2:12" s="6" customFormat="1" ht="28.5">
      <c r="B134" s="163">
        <v>53000000</v>
      </c>
      <c r="C134" s="75" t="s">
        <v>285</v>
      </c>
      <c r="D134" s="76">
        <v>43891</v>
      </c>
      <c r="E134" s="77" t="s">
        <v>286</v>
      </c>
      <c r="F134" s="77" t="s">
        <v>275</v>
      </c>
      <c r="G134" s="42" t="s">
        <v>260</v>
      </c>
      <c r="H134" s="79">
        <v>79198305</v>
      </c>
      <c r="I134" s="79">
        <v>79198305</v>
      </c>
      <c r="J134" s="80" t="s">
        <v>150</v>
      </c>
      <c r="K134" s="42" t="s">
        <v>34</v>
      </c>
      <c r="L134" s="162" t="s">
        <v>287</v>
      </c>
    </row>
    <row r="135" spans="2:12" s="6" customFormat="1" ht="28.5">
      <c r="B135" s="163">
        <v>53000000</v>
      </c>
      <c r="C135" s="75" t="s">
        <v>288</v>
      </c>
      <c r="D135" s="76">
        <v>43891</v>
      </c>
      <c r="E135" s="77" t="s">
        <v>254</v>
      </c>
      <c r="F135" s="77" t="s">
        <v>275</v>
      </c>
      <c r="G135" s="42" t="s">
        <v>260</v>
      </c>
      <c r="H135" s="79">
        <v>166000000</v>
      </c>
      <c r="I135" s="79">
        <v>166000000</v>
      </c>
      <c r="J135" s="80" t="s">
        <v>150</v>
      </c>
      <c r="K135" s="42" t="s">
        <v>34</v>
      </c>
      <c r="L135" s="162" t="s">
        <v>283</v>
      </c>
    </row>
    <row r="136" spans="2:12" s="6" customFormat="1" ht="28.5">
      <c r="B136" s="163">
        <v>46161504</v>
      </c>
      <c r="C136" s="75" t="s">
        <v>289</v>
      </c>
      <c r="D136" s="76">
        <v>43952</v>
      </c>
      <c r="E136" s="77" t="s">
        <v>290</v>
      </c>
      <c r="F136" s="77" t="s">
        <v>275</v>
      </c>
      <c r="G136" s="42" t="s">
        <v>260</v>
      </c>
      <c r="H136" s="79">
        <v>1550000000</v>
      </c>
      <c r="I136" s="79">
        <v>1550000000</v>
      </c>
      <c r="J136" s="80" t="s">
        <v>150</v>
      </c>
      <c r="K136" s="42" t="s">
        <v>34</v>
      </c>
      <c r="L136" s="162" t="s">
        <v>291</v>
      </c>
    </row>
    <row r="137" spans="2:12" s="6" customFormat="1" ht="28.5">
      <c r="B137" s="163">
        <v>43190000</v>
      </c>
      <c r="C137" s="75" t="s">
        <v>292</v>
      </c>
      <c r="D137" s="76">
        <v>43952</v>
      </c>
      <c r="E137" s="77" t="s">
        <v>290</v>
      </c>
      <c r="F137" s="77" t="s">
        <v>270</v>
      </c>
      <c r="G137" s="42" t="s">
        <v>260</v>
      </c>
      <c r="H137" s="79">
        <v>80000000</v>
      </c>
      <c r="I137" s="79">
        <v>80000000</v>
      </c>
      <c r="J137" s="80" t="s">
        <v>150</v>
      </c>
      <c r="K137" s="42" t="s">
        <v>34</v>
      </c>
      <c r="L137" s="162" t="s">
        <v>276</v>
      </c>
    </row>
    <row r="138" spans="2:12" s="6" customFormat="1" ht="28.5">
      <c r="B138" s="163">
        <v>56000000</v>
      </c>
      <c r="C138" s="75" t="s">
        <v>293</v>
      </c>
      <c r="D138" s="76">
        <v>43983</v>
      </c>
      <c r="E138" s="77" t="s">
        <v>294</v>
      </c>
      <c r="F138" s="77" t="s">
        <v>270</v>
      </c>
      <c r="G138" s="42" t="s">
        <v>260</v>
      </c>
      <c r="H138" s="79">
        <v>70000000</v>
      </c>
      <c r="I138" s="79">
        <v>70000000</v>
      </c>
      <c r="J138" s="80" t="s">
        <v>150</v>
      </c>
      <c r="K138" s="42" t="s">
        <v>34</v>
      </c>
      <c r="L138" s="162" t="s">
        <v>278</v>
      </c>
    </row>
    <row r="139" spans="2:12" s="6" customFormat="1" ht="28.5">
      <c r="B139" s="163">
        <v>46181701</v>
      </c>
      <c r="C139" s="75" t="s">
        <v>295</v>
      </c>
      <c r="D139" s="76">
        <v>43952</v>
      </c>
      <c r="E139" s="77" t="s">
        <v>286</v>
      </c>
      <c r="F139" s="77" t="s">
        <v>270</v>
      </c>
      <c r="G139" s="42" t="s">
        <v>260</v>
      </c>
      <c r="H139" s="79">
        <v>50000000</v>
      </c>
      <c r="I139" s="79">
        <v>50000000</v>
      </c>
      <c r="J139" s="80" t="s">
        <v>150</v>
      </c>
      <c r="K139" s="42" t="s">
        <v>34</v>
      </c>
      <c r="L139" s="162" t="s">
        <v>283</v>
      </c>
    </row>
    <row r="140" spans="2:12" s="6" customFormat="1" ht="28.5">
      <c r="B140" s="163">
        <v>78181500</v>
      </c>
      <c r="C140" s="75" t="s">
        <v>296</v>
      </c>
      <c r="D140" s="76">
        <v>43891</v>
      </c>
      <c r="E140" s="77" t="s">
        <v>254</v>
      </c>
      <c r="F140" s="77" t="s">
        <v>270</v>
      </c>
      <c r="G140" s="42" t="s">
        <v>260</v>
      </c>
      <c r="H140" s="79">
        <v>30000000</v>
      </c>
      <c r="I140" s="79">
        <v>30000000</v>
      </c>
      <c r="J140" s="80" t="s">
        <v>150</v>
      </c>
      <c r="K140" s="42" t="s">
        <v>34</v>
      </c>
      <c r="L140" s="162" t="s">
        <v>283</v>
      </c>
    </row>
    <row r="141" spans="2:12" s="6" customFormat="1" ht="38.25">
      <c r="B141" s="164">
        <v>80111600</v>
      </c>
      <c r="C141" s="81" t="s">
        <v>297</v>
      </c>
      <c r="D141" s="82">
        <v>43891</v>
      </c>
      <c r="E141" s="65" t="s">
        <v>254</v>
      </c>
      <c r="F141" s="42" t="s">
        <v>149</v>
      </c>
      <c r="G141" s="42" t="s">
        <v>260</v>
      </c>
      <c r="H141" s="79">
        <v>2500000</v>
      </c>
      <c r="I141" s="79">
        <v>2500000</v>
      </c>
      <c r="J141" s="65" t="s">
        <v>150</v>
      </c>
      <c r="K141" s="42" t="s">
        <v>34</v>
      </c>
      <c r="L141" s="165" t="s">
        <v>298</v>
      </c>
    </row>
    <row r="142" spans="2:12" s="6" customFormat="1" ht="28.5">
      <c r="B142" s="164">
        <v>80111600</v>
      </c>
      <c r="C142" s="83" t="s">
        <v>299</v>
      </c>
      <c r="D142" s="82">
        <v>43862</v>
      </c>
      <c r="E142" s="65" t="s">
        <v>138</v>
      </c>
      <c r="F142" s="42" t="s">
        <v>149</v>
      </c>
      <c r="G142" s="42" t="s">
        <v>260</v>
      </c>
      <c r="H142" s="79">
        <v>24200000</v>
      </c>
      <c r="I142" s="79">
        <v>24200000</v>
      </c>
      <c r="J142" s="65" t="s">
        <v>150</v>
      </c>
      <c r="K142" s="42" t="s">
        <v>34</v>
      </c>
      <c r="L142" s="165" t="s">
        <v>300</v>
      </c>
    </row>
    <row r="143" spans="2:12" s="6" customFormat="1" ht="38.25">
      <c r="B143" s="164">
        <v>80111600</v>
      </c>
      <c r="C143" s="83" t="s">
        <v>301</v>
      </c>
      <c r="D143" s="82">
        <v>43891</v>
      </c>
      <c r="E143" s="65" t="s">
        <v>35</v>
      </c>
      <c r="F143" s="42" t="s">
        <v>149</v>
      </c>
      <c r="G143" s="42" t="s">
        <v>260</v>
      </c>
      <c r="H143" s="79">
        <v>24000000</v>
      </c>
      <c r="I143" s="79">
        <v>24000000</v>
      </c>
      <c r="J143" s="65" t="s">
        <v>150</v>
      </c>
      <c r="K143" s="42" t="s">
        <v>34</v>
      </c>
      <c r="L143" s="165" t="s">
        <v>298</v>
      </c>
    </row>
    <row r="144" spans="2:12" s="6" customFormat="1" ht="28.5">
      <c r="B144" s="164">
        <v>80111600</v>
      </c>
      <c r="C144" s="83" t="s">
        <v>302</v>
      </c>
      <c r="D144" s="82">
        <v>43862</v>
      </c>
      <c r="E144" s="65" t="s">
        <v>138</v>
      </c>
      <c r="F144" s="42" t="s">
        <v>149</v>
      </c>
      <c r="G144" s="42" t="s">
        <v>260</v>
      </c>
      <c r="H144" s="79">
        <v>23650000</v>
      </c>
      <c r="I144" s="79">
        <v>23650000</v>
      </c>
      <c r="J144" s="65" t="s">
        <v>150</v>
      </c>
      <c r="K144" s="42" t="s">
        <v>34</v>
      </c>
      <c r="L144" s="165" t="s">
        <v>303</v>
      </c>
    </row>
    <row r="145" spans="2:12" s="6" customFormat="1" ht="28.5">
      <c r="B145" s="164">
        <v>80111600</v>
      </c>
      <c r="C145" s="83" t="s">
        <v>302</v>
      </c>
      <c r="D145" s="82">
        <v>43891</v>
      </c>
      <c r="E145" s="65" t="s">
        <v>254</v>
      </c>
      <c r="F145" s="42" t="s">
        <v>149</v>
      </c>
      <c r="G145" s="42" t="s">
        <v>260</v>
      </c>
      <c r="H145" s="79">
        <v>25000000</v>
      </c>
      <c r="I145" s="79">
        <v>25000000</v>
      </c>
      <c r="J145" s="65" t="s">
        <v>150</v>
      </c>
      <c r="K145" s="42" t="s">
        <v>34</v>
      </c>
      <c r="L145" s="165" t="s">
        <v>303</v>
      </c>
    </row>
    <row r="146" spans="2:12" s="6" customFormat="1" ht="28.5">
      <c r="B146" s="164">
        <v>80111600</v>
      </c>
      <c r="C146" s="83" t="s">
        <v>304</v>
      </c>
      <c r="D146" s="82">
        <v>43862</v>
      </c>
      <c r="E146" s="65" t="s">
        <v>138</v>
      </c>
      <c r="F146" s="42" t="s">
        <v>149</v>
      </c>
      <c r="G146" s="42" t="s">
        <v>260</v>
      </c>
      <c r="H146" s="79">
        <v>23650000</v>
      </c>
      <c r="I146" s="79">
        <v>23650000</v>
      </c>
      <c r="J146" s="65" t="s">
        <v>150</v>
      </c>
      <c r="K146" s="42" t="s">
        <v>34</v>
      </c>
      <c r="L146" s="165" t="s">
        <v>303</v>
      </c>
    </row>
    <row r="147" spans="2:12" s="6" customFormat="1" ht="38.25">
      <c r="B147" s="164">
        <v>80100000</v>
      </c>
      <c r="C147" s="83" t="s">
        <v>305</v>
      </c>
      <c r="D147" s="76">
        <v>43983</v>
      </c>
      <c r="E147" s="65" t="s">
        <v>306</v>
      </c>
      <c r="F147" s="42" t="s">
        <v>149</v>
      </c>
      <c r="G147" s="42" t="s">
        <v>260</v>
      </c>
      <c r="H147" s="79">
        <v>10000000</v>
      </c>
      <c r="I147" s="79">
        <v>10000000</v>
      </c>
      <c r="J147" s="80" t="s">
        <v>150</v>
      </c>
      <c r="K147" s="42" t="s">
        <v>34</v>
      </c>
      <c r="L147" s="165" t="s">
        <v>298</v>
      </c>
    </row>
    <row r="148" spans="2:12" s="6" customFormat="1" ht="38.25">
      <c r="B148" s="164">
        <v>80110160</v>
      </c>
      <c r="C148" s="83" t="s">
        <v>307</v>
      </c>
      <c r="D148" s="76">
        <v>43983</v>
      </c>
      <c r="E148" s="65" t="s">
        <v>306</v>
      </c>
      <c r="F148" s="42" t="s">
        <v>149</v>
      </c>
      <c r="G148" s="42" t="s">
        <v>260</v>
      </c>
      <c r="H148" s="79">
        <v>20000000</v>
      </c>
      <c r="I148" s="79">
        <v>20000000</v>
      </c>
      <c r="J148" s="80" t="s">
        <v>150</v>
      </c>
      <c r="K148" s="42" t="s">
        <v>34</v>
      </c>
      <c r="L148" s="165" t="s">
        <v>298</v>
      </c>
    </row>
    <row r="149" spans="2:12" s="6" customFormat="1" ht="28.5">
      <c r="B149" s="164">
        <v>80111600</v>
      </c>
      <c r="C149" s="83" t="s">
        <v>304</v>
      </c>
      <c r="D149" s="82">
        <v>43831</v>
      </c>
      <c r="E149" s="65" t="s">
        <v>308</v>
      </c>
      <c r="F149" s="42" t="s">
        <v>149</v>
      </c>
      <c r="G149" s="42" t="s">
        <v>260</v>
      </c>
      <c r="H149" s="79">
        <v>28800000</v>
      </c>
      <c r="I149" s="79">
        <v>28800000</v>
      </c>
      <c r="J149" s="65" t="s">
        <v>150</v>
      </c>
      <c r="K149" s="42" t="s">
        <v>34</v>
      </c>
      <c r="L149" s="165" t="s">
        <v>309</v>
      </c>
    </row>
    <row r="150" spans="2:12" s="6" customFormat="1" ht="28.5">
      <c r="B150" s="164">
        <v>80111600</v>
      </c>
      <c r="C150" s="83" t="s">
        <v>304</v>
      </c>
      <c r="D150" s="82">
        <v>43831</v>
      </c>
      <c r="E150" s="65" t="s">
        <v>308</v>
      </c>
      <c r="F150" s="42" t="s">
        <v>149</v>
      </c>
      <c r="G150" s="42" t="s">
        <v>260</v>
      </c>
      <c r="H150" s="79">
        <v>28800000</v>
      </c>
      <c r="I150" s="79">
        <v>28800000</v>
      </c>
      <c r="J150" s="65" t="s">
        <v>150</v>
      </c>
      <c r="K150" s="42" t="s">
        <v>34</v>
      </c>
      <c r="L150" s="165" t="s">
        <v>309</v>
      </c>
    </row>
    <row r="151" spans="2:12" s="6" customFormat="1" ht="28.5">
      <c r="B151" s="164">
        <v>80111600</v>
      </c>
      <c r="C151" s="83" t="s">
        <v>304</v>
      </c>
      <c r="D151" s="82">
        <v>43831</v>
      </c>
      <c r="E151" s="65" t="s">
        <v>308</v>
      </c>
      <c r="F151" s="42" t="s">
        <v>149</v>
      </c>
      <c r="G151" s="42" t="s">
        <v>260</v>
      </c>
      <c r="H151" s="79">
        <v>24200000</v>
      </c>
      <c r="I151" s="79">
        <v>24200000</v>
      </c>
      <c r="J151" s="65" t="s">
        <v>150</v>
      </c>
      <c r="K151" s="42" t="s">
        <v>34</v>
      </c>
      <c r="L151" s="165" t="s">
        <v>310</v>
      </c>
    </row>
    <row r="152" spans="2:12" s="6" customFormat="1" ht="28.5">
      <c r="B152" s="164">
        <v>80111600</v>
      </c>
      <c r="C152" s="83" t="s">
        <v>304</v>
      </c>
      <c r="D152" s="82">
        <v>43831</v>
      </c>
      <c r="E152" s="65" t="s">
        <v>308</v>
      </c>
      <c r="F152" s="42" t="s">
        <v>149</v>
      </c>
      <c r="G152" s="42" t="s">
        <v>260</v>
      </c>
      <c r="H152" s="79">
        <v>24200000</v>
      </c>
      <c r="I152" s="79">
        <v>24200000</v>
      </c>
      <c r="J152" s="65" t="s">
        <v>150</v>
      </c>
      <c r="K152" s="42" t="s">
        <v>34</v>
      </c>
      <c r="L152" s="165" t="s">
        <v>311</v>
      </c>
    </row>
    <row r="153" spans="2:12" s="6" customFormat="1" ht="38.25">
      <c r="B153" s="164">
        <v>80111600</v>
      </c>
      <c r="C153" s="83" t="s">
        <v>304</v>
      </c>
      <c r="D153" s="82">
        <v>43862</v>
      </c>
      <c r="E153" s="65" t="s">
        <v>138</v>
      </c>
      <c r="F153" s="42" t="s">
        <v>149</v>
      </c>
      <c r="G153" s="42" t="s">
        <v>260</v>
      </c>
      <c r="H153" s="79">
        <v>24200000</v>
      </c>
      <c r="I153" s="79">
        <v>24200000</v>
      </c>
      <c r="J153" s="65" t="s">
        <v>150</v>
      </c>
      <c r="K153" s="42" t="s">
        <v>34</v>
      </c>
      <c r="L153" s="165" t="s">
        <v>298</v>
      </c>
    </row>
    <row r="154" spans="2:12" s="6" customFormat="1" ht="38.25">
      <c r="B154" s="164">
        <v>80111600</v>
      </c>
      <c r="C154" s="83" t="s">
        <v>304</v>
      </c>
      <c r="D154" s="82">
        <v>43862</v>
      </c>
      <c r="E154" s="65" t="s">
        <v>138</v>
      </c>
      <c r="F154" s="42" t="s">
        <v>149</v>
      </c>
      <c r="G154" s="42" t="s">
        <v>260</v>
      </c>
      <c r="H154" s="79">
        <v>23650000</v>
      </c>
      <c r="I154" s="79">
        <v>23650000</v>
      </c>
      <c r="J154" s="65" t="s">
        <v>150</v>
      </c>
      <c r="K154" s="42" t="s">
        <v>34</v>
      </c>
      <c r="L154" s="165" t="s">
        <v>298</v>
      </c>
    </row>
    <row r="155" spans="2:12" s="6" customFormat="1" ht="28.5">
      <c r="B155" s="164">
        <v>80111600</v>
      </c>
      <c r="C155" s="83" t="s">
        <v>312</v>
      </c>
      <c r="D155" s="82">
        <v>43862</v>
      </c>
      <c r="E155" s="65" t="s">
        <v>138</v>
      </c>
      <c r="F155" s="42" t="s">
        <v>149</v>
      </c>
      <c r="G155" s="42" t="s">
        <v>260</v>
      </c>
      <c r="H155" s="79">
        <v>25300000</v>
      </c>
      <c r="I155" s="79">
        <v>25300000</v>
      </c>
      <c r="J155" s="65" t="s">
        <v>150</v>
      </c>
      <c r="K155" s="42" t="s">
        <v>34</v>
      </c>
      <c r="L155" s="165" t="s">
        <v>303</v>
      </c>
    </row>
    <row r="156" spans="2:12" s="6" customFormat="1" ht="38.25">
      <c r="B156" s="164">
        <v>80111600</v>
      </c>
      <c r="C156" s="83" t="s">
        <v>313</v>
      </c>
      <c r="D156" s="82">
        <v>43891</v>
      </c>
      <c r="E156" s="65" t="s">
        <v>254</v>
      </c>
      <c r="F156" s="42" t="s">
        <v>149</v>
      </c>
      <c r="G156" s="42" t="s">
        <v>260</v>
      </c>
      <c r="H156" s="79">
        <v>23000000</v>
      </c>
      <c r="I156" s="79">
        <v>23000000</v>
      </c>
      <c r="J156" s="65" t="s">
        <v>150</v>
      </c>
      <c r="K156" s="42" t="s">
        <v>34</v>
      </c>
      <c r="L156" s="165" t="s">
        <v>298</v>
      </c>
    </row>
    <row r="157" spans="2:12" s="6" customFormat="1" ht="28.5">
      <c r="B157" s="164">
        <v>80111600</v>
      </c>
      <c r="C157" s="83" t="s">
        <v>314</v>
      </c>
      <c r="D157" s="82">
        <v>43831</v>
      </c>
      <c r="E157" s="65" t="s">
        <v>308</v>
      </c>
      <c r="F157" s="42" t="s">
        <v>149</v>
      </c>
      <c r="G157" s="42" t="s">
        <v>260</v>
      </c>
      <c r="H157" s="79">
        <v>36000000</v>
      </c>
      <c r="I157" s="79">
        <v>36000000</v>
      </c>
      <c r="J157" s="65" t="s">
        <v>150</v>
      </c>
      <c r="K157" s="42" t="s">
        <v>34</v>
      </c>
      <c r="L157" s="165" t="s">
        <v>315</v>
      </c>
    </row>
    <row r="158" spans="2:12" s="6" customFormat="1" ht="28.5">
      <c r="B158" s="164">
        <v>80111600</v>
      </c>
      <c r="C158" s="83" t="s">
        <v>316</v>
      </c>
      <c r="D158" s="82">
        <v>43831</v>
      </c>
      <c r="E158" s="65" t="s">
        <v>308</v>
      </c>
      <c r="F158" s="42" t="s">
        <v>149</v>
      </c>
      <c r="G158" s="42" t="s">
        <v>260</v>
      </c>
      <c r="H158" s="79">
        <v>27600000</v>
      </c>
      <c r="I158" s="79">
        <v>27600000</v>
      </c>
      <c r="J158" s="65" t="s">
        <v>150</v>
      </c>
      <c r="K158" s="42" t="s">
        <v>34</v>
      </c>
      <c r="L158" s="165" t="s">
        <v>317</v>
      </c>
    </row>
    <row r="159" spans="2:12" s="6" customFormat="1" ht="28.5">
      <c r="B159" s="164">
        <v>80111600</v>
      </c>
      <c r="C159" s="83" t="s">
        <v>318</v>
      </c>
      <c r="D159" s="82">
        <v>43862</v>
      </c>
      <c r="E159" s="65" t="s">
        <v>138</v>
      </c>
      <c r="F159" s="42" t="s">
        <v>149</v>
      </c>
      <c r="G159" s="42" t="s">
        <v>260</v>
      </c>
      <c r="H159" s="79">
        <v>24200000</v>
      </c>
      <c r="I159" s="79">
        <v>24200000</v>
      </c>
      <c r="J159" s="65" t="s">
        <v>150</v>
      </c>
      <c r="K159" s="42" t="s">
        <v>34</v>
      </c>
      <c r="L159" s="165" t="s">
        <v>303</v>
      </c>
    </row>
    <row r="160" spans="2:12" s="6" customFormat="1" ht="38.25">
      <c r="B160" s="164">
        <v>80111600</v>
      </c>
      <c r="C160" s="83" t="s">
        <v>319</v>
      </c>
      <c r="D160" s="82">
        <v>43831</v>
      </c>
      <c r="E160" s="65" t="s">
        <v>308</v>
      </c>
      <c r="F160" s="42" t="s">
        <v>149</v>
      </c>
      <c r="G160" s="42" t="s">
        <v>260</v>
      </c>
      <c r="H160" s="79">
        <v>30000000</v>
      </c>
      <c r="I160" s="79">
        <v>30000000</v>
      </c>
      <c r="J160" s="65" t="s">
        <v>150</v>
      </c>
      <c r="K160" s="42" t="s">
        <v>34</v>
      </c>
      <c r="L160" s="165" t="s">
        <v>298</v>
      </c>
    </row>
    <row r="161" spans="2:12" s="6" customFormat="1" ht="38.25">
      <c r="B161" s="164">
        <v>80111600</v>
      </c>
      <c r="C161" s="83" t="s">
        <v>320</v>
      </c>
      <c r="D161" s="82">
        <v>43831</v>
      </c>
      <c r="E161" s="65" t="s">
        <v>308</v>
      </c>
      <c r="F161" s="42" t="s">
        <v>149</v>
      </c>
      <c r="G161" s="42" t="s">
        <v>260</v>
      </c>
      <c r="H161" s="79">
        <v>27600000</v>
      </c>
      <c r="I161" s="79">
        <v>27600000</v>
      </c>
      <c r="J161" s="65" t="s">
        <v>150</v>
      </c>
      <c r="K161" s="42" t="s">
        <v>34</v>
      </c>
      <c r="L161" s="165" t="s">
        <v>298</v>
      </c>
    </row>
    <row r="162" spans="2:12" s="6" customFormat="1" ht="28.5">
      <c r="B162" s="164">
        <v>80111600</v>
      </c>
      <c r="C162" s="83" t="s">
        <v>321</v>
      </c>
      <c r="D162" s="82">
        <v>43831</v>
      </c>
      <c r="E162" s="65" t="s">
        <v>44</v>
      </c>
      <c r="F162" s="42" t="s">
        <v>149</v>
      </c>
      <c r="G162" s="42" t="s">
        <v>260</v>
      </c>
      <c r="H162" s="79">
        <v>24000000</v>
      </c>
      <c r="I162" s="79">
        <v>24000000</v>
      </c>
      <c r="J162" s="65" t="s">
        <v>150</v>
      </c>
      <c r="K162" s="42" t="s">
        <v>34</v>
      </c>
      <c r="L162" s="165" t="s">
        <v>322</v>
      </c>
    </row>
    <row r="163" spans="2:12" s="6" customFormat="1" ht="28.5">
      <c r="B163" s="164">
        <v>80111600</v>
      </c>
      <c r="C163" s="83" t="s">
        <v>321</v>
      </c>
      <c r="D163" s="82">
        <v>43831</v>
      </c>
      <c r="E163" s="65" t="s">
        <v>44</v>
      </c>
      <c r="F163" s="42" t="s">
        <v>149</v>
      </c>
      <c r="G163" s="42" t="s">
        <v>260</v>
      </c>
      <c r="H163" s="79">
        <v>24000000</v>
      </c>
      <c r="I163" s="79">
        <v>24000000</v>
      </c>
      <c r="J163" s="65" t="s">
        <v>150</v>
      </c>
      <c r="K163" s="42" t="s">
        <v>34</v>
      </c>
      <c r="L163" s="165" t="s">
        <v>322</v>
      </c>
    </row>
    <row r="164" spans="2:12" s="6" customFormat="1" ht="28.5">
      <c r="B164" s="164">
        <v>80111600</v>
      </c>
      <c r="C164" s="83" t="s">
        <v>321</v>
      </c>
      <c r="D164" s="82">
        <v>43831</v>
      </c>
      <c r="E164" s="65" t="s">
        <v>44</v>
      </c>
      <c r="F164" s="42" t="s">
        <v>149</v>
      </c>
      <c r="G164" s="42" t="s">
        <v>260</v>
      </c>
      <c r="H164" s="79">
        <v>24000000</v>
      </c>
      <c r="I164" s="79">
        <v>24000000</v>
      </c>
      <c r="J164" s="65" t="s">
        <v>150</v>
      </c>
      <c r="K164" s="42" t="s">
        <v>34</v>
      </c>
      <c r="L164" s="165" t="s">
        <v>322</v>
      </c>
    </row>
    <row r="165" spans="2:12" s="6" customFormat="1" ht="28.5">
      <c r="B165" s="164">
        <v>80111600</v>
      </c>
      <c r="C165" s="83" t="s">
        <v>321</v>
      </c>
      <c r="D165" s="82">
        <v>43831</v>
      </c>
      <c r="E165" s="65" t="s">
        <v>44</v>
      </c>
      <c r="F165" s="42" t="s">
        <v>149</v>
      </c>
      <c r="G165" s="42" t="s">
        <v>260</v>
      </c>
      <c r="H165" s="79">
        <v>24000000</v>
      </c>
      <c r="I165" s="79">
        <v>24000000</v>
      </c>
      <c r="J165" s="65" t="s">
        <v>150</v>
      </c>
      <c r="K165" s="42" t="s">
        <v>34</v>
      </c>
      <c r="L165" s="165" t="s">
        <v>322</v>
      </c>
    </row>
    <row r="166" spans="2:12" s="6" customFormat="1" ht="28.5">
      <c r="B166" s="164">
        <v>80111600</v>
      </c>
      <c r="C166" s="83" t="s">
        <v>321</v>
      </c>
      <c r="D166" s="82">
        <v>43831</v>
      </c>
      <c r="E166" s="65" t="s">
        <v>44</v>
      </c>
      <c r="F166" s="42" t="s">
        <v>149</v>
      </c>
      <c r="G166" s="42" t="s">
        <v>260</v>
      </c>
      <c r="H166" s="79">
        <v>24000000</v>
      </c>
      <c r="I166" s="79">
        <v>24000000</v>
      </c>
      <c r="J166" s="65" t="s">
        <v>150</v>
      </c>
      <c r="K166" s="42" t="s">
        <v>34</v>
      </c>
      <c r="L166" s="165" t="s">
        <v>322</v>
      </c>
    </row>
    <row r="167" spans="2:12" s="6" customFormat="1" ht="28.5">
      <c r="B167" s="164">
        <v>80111600</v>
      </c>
      <c r="C167" s="83" t="s">
        <v>321</v>
      </c>
      <c r="D167" s="82">
        <v>43831</v>
      </c>
      <c r="E167" s="65" t="s">
        <v>44</v>
      </c>
      <c r="F167" s="42" t="s">
        <v>149</v>
      </c>
      <c r="G167" s="42" t="s">
        <v>260</v>
      </c>
      <c r="H167" s="79">
        <v>24000000</v>
      </c>
      <c r="I167" s="79">
        <v>24000000</v>
      </c>
      <c r="J167" s="65" t="s">
        <v>150</v>
      </c>
      <c r="K167" s="42" t="s">
        <v>34</v>
      </c>
      <c r="L167" s="165" t="s">
        <v>322</v>
      </c>
    </row>
    <row r="168" spans="2:12" s="6" customFormat="1" ht="28.5">
      <c r="B168" s="164">
        <v>80111600</v>
      </c>
      <c r="C168" s="83" t="s">
        <v>321</v>
      </c>
      <c r="D168" s="82">
        <v>43831</v>
      </c>
      <c r="E168" s="65" t="s">
        <v>44</v>
      </c>
      <c r="F168" s="42" t="s">
        <v>149</v>
      </c>
      <c r="G168" s="42" t="s">
        <v>260</v>
      </c>
      <c r="H168" s="79">
        <v>24000000</v>
      </c>
      <c r="I168" s="79">
        <v>24000000</v>
      </c>
      <c r="J168" s="65" t="s">
        <v>150</v>
      </c>
      <c r="K168" s="42" t="s">
        <v>34</v>
      </c>
      <c r="L168" s="165" t="s">
        <v>322</v>
      </c>
    </row>
    <row r="169" spans="2:12" s="6" customFormat="1" ht="28.5">
      <c r="B169" s="164">
        <v>80111600</v>
      </c>
      <c r="C169" s="83" t="s">
        <v>321</v>
      </c>
      <c r="D169" s="82">
        <v>43831</v>
      </c>
      <c r="E169" s="65" t="s">
        <v>44</v>
      </c>
      <c r="F169" s="42" t="s">
        <v>149</v>
      </c>
      <c r="G169" s="42" t="s">
        <v>260</v>
      </c>
      <c r="H169" s="79">
        <v>24000000</v>
      </c>
      <c r="I169" s="79">
        <v>24000000</v>
      </c>
      <c r="J169" s="65" t="s">
        <v>150</v>
      </c>
      <c r="K169" s="42" t="s">
        <v>34</v>
      </c>
      <c r="L169" s="165" t="s">
        <v>322</v>
      </c>
    </row>
    <row r="170" spans="2:12" s="6" customFormat="1" ht="28.5">
      <c r="B170" s="164">
        <v>80111600</v>
      </c>
      <c r="C170" s="83" t="s">
        <v>321</v>
      </c>
      <c r="D170" s="82">
        <v>43831</v>
      </c>
      <c r="E170" s="65" t="s">
        <v>44</v>
      </c>
      <c r="F170" s="42" t="s">
        <v>149</v>
      </c>
      <c r="G170" s="42" t="s">
        <v>260</v>
      </c>
      <c r="H170" s="79">
        <v>24000000</v>
      </c>
      <c r="I170" s="79">
        <v>24000000</v>
      </c>
      <c r="J170" s="65" t="s">
        <v>150</v>
      </c>
      <c r="K170" s="42" t="s">
        <v>34</v>
      </c>
      <c r="L170" s="165" t="s">
        <v>322</v>
      </c>
    </row>
    <row r="171" spans="2:12" s="6" customFormat="1" ht="28.5">
      <c r="B171" s="164">
        <v>80111600</v>
      </c>
      <c r="C171" s="83" t="s">
        <v>321</v>
      </c>
      <c r="D171" s="82">
        <v>43831</v>
      </c>
      <c r="E171" s="65" t="s">
        <v>44</v>
      </c>
      <c r="F171" s="42" t="s">
        <v>149</v>
      </c>
      <c r="G171" s="42" t="s">
        <v>260</v>
      </c>
      <c r="H171" s="79">
        <v>24000000</v>
      </c>
      <c r="I171" s="79">
        <v>24000000</v>
      </c>
      <c r="J171" s="65" t="s">
        <v>150</v>
      </c>
      <c r="K171" s="42" t="s">
        <v>34</v>
      </c>
      <c r="L171" s="165" t="s">
        <v>322</v>
      </c>
    </row>
    <row r="172" spans="2:12" s="6" customFormat="1" ht="28.5">
      <c r="B172" s="164">
        <v>80111600</v>
      </c>
      <c r="C172" s="83" t="s">
        <v>321</v>
      </c>
      <c r="D172" s="82">
        <v>43831</v>
      </c>
      <c r="E172" s="65" t="s">
        <v>44</v>
      </c>
      <c r="F172" s="42" t="s">
        <v>149</v>
      </c>
      <c r="G172" s="42" t="s">
        <v>260</v>
      </c>
      <c r="H172" s="79">
        <v>24000000</v>
      </c>
      <c r="I172" s="79">
        <v>24000000</v>
      </c>
      <c r="J172" s="65" t="s">
        <v>150</v>
      </c>
      <c r="K172" s="42" t="s">
        <v>34</v>
      </c>
      <c r="L172" s="165" t="s">
        <v>322</v>
      </c>
    </row>
    <row r="173" spans="2:12" s="6" customFormat="1" ht="28.5">
      <c r="B173" s="164">
        <v>80111600</v>
      </c>
      <c r="C173" s="83" t="s">
        <v>321</v>
      </c>
      <c r="D173" s="82">
        <v>43831</v>
      </c>
      <c r="E173" s="65" t="s">
        <v>44</v>
      </c>
      <c r="F173" s="42" t="s">
        <v>149</v>
      </c>
      <c r="G173" s="42" t="s">
        <v>260</v>
      </c>
      <c r="H173" s="79">
        <v>24000000</v>
      </c>
      <c r="I173" s="79">
        <v>24000000</v>
      </c>
      <c r="J173" s="65" t="s">
        <v>150</v>
      </c>
      <c r="K173" s="42" t="s">
        <v>34</v>
      </c>
      <c r="L173" s="165" t="s">
        <v>322</v>
      </c>
    </row>
    <row r="174" spans="2:12" s="6" customFormat="1" ht="28.5">
      <c r="B174" s="164">
        <v>80111600</v>
      </c>
      <c r="C174" s="83" t="s">
        <v>321</v>
      </c>
      <c r="D174" s="82">
        <v>43831</v>
      </c>
      <c r="E174" s="65" t="s">
        <v>44</v>
      </c>
      <c r="F174" s="42" t="s">
        <v>149</v>
      </c>
      <c r="G174" s="42" t="s">
        <v>260</v>
      </c>
      <c r="H174" s="79">
        <v>24000000</v>
      </c>
      <c r="I174" s="79">
        <v>24000000</v>
      </c>
      <c r="J174" s="65" t="s">
        <v>150</v>
      </c>
      <c r="K174" s="42" t="s">
        <v>34</v>
      </c>
      <c r="L174" s="165" t="s">
        <v>322</v>
      </c>
    </row>
    <row r="175" spans="2:12" s="6" customFormat="1" ht="28.5">
      <c r="B175" s="164">
        <v>80111600</v>
      </c>
      <c r="C175" s="83" t="s">
        <v>321</v>
      </c>
      <c r="D175" s="82">
        <v>43831</v>
      </c>
      <c r="E175" s="65" t="s">
        <v>44</v>
      </c>
      <c r="F175" s="42" t="s">
        <v>149</v>
      </c>
      <c r="G175" s="42" t="s">
        <v>260</v>
      </c>
      <c r="H175" s="79">
        <v>24000000</v>
      </c>
      <c r="I175" s="79">
        <v>24000000</v>
      </c>
      <c r="J175" s="65" t="s">
        <v>150</v>
      </c>
      <c r="K175" s="42" t="s">
        <v>34</v>
      </c>
      <c r="L175" s="165" t="s">
        <v>322</v>
      </c>
    </row>
    <row r="176" spans="2:12" s="6" customFormat="1" ht="28.5">
      <c r="B176" s="164">
        <v>80111600</v>
      </c>
      <c r="C176" s="83" t="s">
        <v>321</v>
      </c>
      <c r="D176" s="82">
        <v>43831</v>
      </c>
      <c r="E176" s="65" t="s">
        <v>44</v>
      </c>
      <c r="F176" s="42" t="s">
        <v>149</v>
      </c>
      <c r="G176" s="42" t="s">
        <v>260</v>
      </c>
      <c r="H176" s="79">
        <v>24000000</v>
      </c>
      <c r="I176" s="79">
        <v>24000000</v>
      </c>
      <c r="J176" s="65" t="s">
        <v>150</v>
      </c>
      <c r="K176" s="42" t="s">
        <v>34</v>
      </c>
      <c r="L176" s="165" t="s">
        <v>322</v>
      </c>
    </row>
    <row r="177" spans="2:12" s="6" customFormat="1" ht="28.5">
      <c r="B177" s="164">
        <v>80111600</v>
      </c>
      <c r="C177" s="83" t="s">
        <v>321</v>
      </c>
      <c r="D177" s="82">
        <v>43831</v>
      </c>
      <c r="E177" s="65" t="s">
        <v>44</v>
      </c>
      <c r="F177" s="42" t="s">
        <v>149</v>
      </c>
      <c r="G177" s="42" t="s">
        <v>260</v>
      </c>
      <c r="H177" s="79">
        <v>24000000</v>
      </c>
      <c r="I177" s="79">
        <v>24000000</v>
      </c>
      <c r="J177" s="65" t="s">
        <v>150</v>
      </c>
      <c r="K177" s="42" t="s">
        <v>34</v>
      </c>
      <c r="L177" s="165" t="s">
        <v>322</v>
      </c>
    </row>
    <row r="178" spans="2:12" s="6" customFormat="1" ht="28.5">
      <c r="B178" s="164">
        <v>80111600</v>
      </c>
      <c r="C178" s="83" t="s">
        <v>321</v>
      </c>
      <c r="D178" s="82">
        <v>43862</v>
      </c>
      <c r="E178" s="65" t="s">
        <v>33</v>
      </c>
      <c r="F178" s="42" t="s">
        <v>149</v>
      </c>
      <c r="G178" s="42" t="s">
        <v>260</v>
      </c>
      <c r="H178" s="79">
        <v>22000000</v>
      </c>
      <c r="I178" s="79">
        <v>22000000</v>
      </c>
      <c r="J178" s="65" t="s">
        <v>150</v>
      </c>
      <c r="K178" s="42" t="s">
        <v>34</v>
      </c>
      <c r="L178" s="165" t="s">
        <v>323</v>
      </c>
    </row>
    <row r="179" spans="2:12" s="6" customFormat="1" ht="28.5">
      <c r="B179" s="164">
        <v>80111600</v>
      </c>
      <c r="C179" s="83" t="s">
        <v>321</v>
      </c>
      <c r="D179" s="82">
        <v>43862</v>
      </c>
      <c r="E179" s="65" t="s">
        <v>33</v>
      </c>
      <c r="F179" s="42" t="s">
        <v>149</v>
      </c>
      <c r="G179" s="42" t="s">
        <v>260</v>
      </c>
      <c r="H179" s="79">
        <v>22000000</v>
      </c>
      <c r="I179" s="79">
        <v>22000000</v>
      </c>
      <c r="J179" s="65" t="s">
        <v>150</v>
      </c>
      <c r="K179" s="42" t="s">
        <v>34</v>
      </c>
      <c r="L179" s="165" t="s">
        <v>323</v>
      </c>
    </row>
    <row r="180" spans="2:12" s="6" customFormat="1" ht="28.5">
      <c r="B180" s="164">
        <v>80111600</v>
      </c>
      <c r="C180" s="83" t="s">
        <v>321</v>
      </c>
      <c r="D180" s="82">
        <v>43862</v>
      </c>
      <c r="E180" s="65" t="s">
        <v>33</v>
      </c>
      <c r="F180" s="42" t="s">
        <v>149</v>
      </c>
      <c r="G180" s="42" t="s">
        <v>260</v>
      </c>
      <c r="H180" s="79">
        <v>22000000</v>
      </c>
      <c r="I180" s="79">
        <v>22000000</v>
      </c>
      <c r="J180" s="65" t="s">
        <v>150</v>
      </c>
      <c r="K180" s="42" t="s">
        <v>34</v>
      </c>
      <c r="L180" s="165" t="s">
        <v>323</v>
      </c>
    </row>
    <row r="181" spans="2:12" s="6" customFormat="1" ht="28.5">
      <c r="B181" s="164">
        <v>80111600</v>
      </c>
      <c r="C181" s="83" t="s">
        <v>321</v>
      </c>
      <c r="D181" s="82">
        <v>43862</v>
      </c>
      <c r="E181" s="65" t="s">
        <v>138</v>
      </c>
      <c r="F181" s="42" t="s">
        <v>149</v>
      </c>
      <c r="G181" s="42" t="s">
        <v>260</v>
      </c>
      <c r="H181" s="79">
        <v>33000000</v>
      </c>
      <c r="I181" s="79">
        <v>33000000</v>
      </c>
      <c r="J181" s="65" t="s">
        <v>150</v>
      </c>
      <c r="K181" s="42" t="s">
        <v>34</v>
      </c>
      <c r="L181" s="165" t="s">
        <v>323</v>
      </c>
    </row>
    <row r="182" spans="2:12" s="6" customFormat="1" ht="28.5">
      <c r="B182" s="164">
        <v>80111600</v>
      </c>
      <c r="C182" s="83" t="s">
        <v>321</v>
      </c>
      <c r="D182" s="82">
        <v>43862</v>
      </c>
      <c r="E182" s="65" t="s">
        <v>33</v>
      </c>
      <c r="F182" s="42" t="s">
        <v>149</v>
      </c>
      <c r="G182" s="42" t="s">
        <v>260</v>
      </c>
      <c r="H182" s="79">
        <v>22000000</v>
      </c>
      <c r="I182" s="79">
        <v>22000000</v>
      </c>
      <c r="J182" s="65" t="s">
        <v>150</v>
      </c>
      <c r="K182" s="42" t="s">
        <v>34</v>
      </c>
      <c r="L182" s="165" t="s">
        <v>323</v>
      </c>
    </row>
    <row r="183" spans="2:12" s="6" customFormat="1" ht="28.5">
      <c r="B183" s="164">
        <v>80111600</v>
      </c>
      <c r="C183" s="83" t="s">
        <v>321</v>
      </c>
      <c r="D183" s="82">
        <v>43862</v>
      </c>
      <c r="E183" s="65" t="s">
        <v>33</v>
      </c>
      <c r="F183" s="42" t="s">
        <v>149</v>
      </c>
      <c r="G183" s="42" t="s">
        <v>260</v>
      </c>
      <c r="H183" s="79">
        <v>22000000</v>
      </c>
      <c r="I183" s="79">
        <v>22000000</v>
      </c>
      <c r="J183" s="65" t="s">
        <v>150</v>
      </c>
      <c r="K183" s="42" t="s">
        <v>34</v>
      </c>
      <c r="L183" s="165" t="s">
        <v>323</v>
      </c>
    </row>
    <row r="184" spans="2:12" s="6" customFormat="1" ht="28.5">
      <c r="B184" s="164">
        <v>80111600</v>
      </c>
      <c r="C184" s="83" t="s">
        <v>321</v>
      </c>
      <c r="D184" s="82">
        <v>43862</v>
      </c>
      <c r="E184" s="65" t="s">
        <v>33</v>
      </c>
      <c r="F184" s="42" t="s">
        <v>149</v>
      </c>
      <c r="G184" s="42" t="s">
        <v>260</v>
      </c>
      <c r="H184" s="79">
        <v>22000000</v>
      </c>
      <c r="I184" s="79">
        <v>22000000</v>
      </c>
      <c r="J184" s="65" t="s">
        <v>150</v>
      </c>
      <c r="K184" s="42" t="s">
        <v>34</v>
      </c>
      <c r="L184" s="165" t="s">
        <v>323</v>
      </c>
    </row>
    <row r="185" spans="2:12" s="6" customFormat="1" ht="28.5">
      <c r="B185" s="164">
        <v>80111600</v>
      </c>
      <c r="C185" s="83" t="s">
        <v>321</v>
      </c>
      <c r="D185" s="82">
        <v>43862</v>
      </c>
      <c r="E185" s="65" t="s">
        <v>33</v>
      </c>
      <c r="F185" s="42" t="s">
        <v>149</v>
      </c>
      <c r="G185" s="42" t="s">
        <v>260</v>
      </c>
      <c r="H185" s="79">
        <v>22000000</v>
      </c>
      <c r="I185" s="79">
        <v>22000000</v>
      </c>
      <c r="J185" s="65" t="s">
        <v>150</v>
      </c>
      <c r="K185" s="42" t="s">
        <v>34</v>
      </c>
      <c r="L185" s="165" t="s">
        <v>323</v>
      </c>
    </row>
    <row r="186" spans="2:12" s="6" customFormat="1" ht="28.5">
      <c r="B186" s="164">
        <v>80111600</v>
      </c>
      <c r="C186" s="83" t="s">
        <v>321</v>
      </c>
      <c r="D186" s="82">
        <v>43862</v>
      </c>
      <c r="E186" s="65" t="s">
        <v>33</v>
      </c>
      <c r="F186" s="42" t="s">
        <v>149</v>
      </c>
      <c r="G186" s="42" t="s">
        <v>260</v>
      </c>
      <c r="H186" s="79">
        <v>22000000</v>
      </c>
      <c r="I186" s="79">
        <v>22000000</v>
      </c>
      <c r="J186" s="65" t="s">
        <v>150</v>
      </c>
      <c r="K186" s="42" t="s">
        <v>34</v>
      </c>
      <c r="L186" s="165" t="s">
        <v>323</v>
      </c>
    </row>
    <row r="187" spans="2:12" s="6" customFormat="1" ht="28.5">
      <c r="B187" s="164">
        <v>80111600</v>
      </c>
      <c r="C187" s="83" t="s">
        <v>321</v>
      </c>
      <c r="D187" s="82">
        <v>43862</v>
      </c>
      <c r="E187" s="65" t="s">
        <v>33</v>
      </c>
      <c r="F187" s="42" t="s">
        <v>149</v>
      </c>
      <c r="G187" s="42" t="s">
        <v>260</v>
      </c>
      <c r="H187" s="79">
        <v>22000000</v>
      </c>
      <c r="I187" s="79">
        <v>22000000</v>
      </c>
      <c r="J187" s="65" t="s">
        <v>150</v>
      </c>
      <c r="K187" s="42" t="s">
        <v>34</v>
      </c>
      <c r="L187" s="165" t="s">
        <v>323</v>
      </c>
    </row>
    <row r="188" spans="2:12" s="6" customFormat="1" ht="28.5">
      <c r="B188" s="164">
        <v>80111600</v>
      </c>
      <c r="C188" s="83" t="s">
        <v>321</v>
      </c>
      <c r="D188" s="82">
        <v>43831</v>
      </c>
      <c r="E188" s="65" t="s">
        <v>44</v>
      </c>
      <c r="F188" s="42" t="s">
        <v>149</v>
      </c>
      <c r="G188" s="42" t="s">
        <v>260</v>
      </c>
      <c r="H188" s="79">
        <v>27600000</v>
      </c>
      <c r="I188" s="79">
        <v>27600000</v>
      </c>
      <c r="J188" s="80" t="s">
        <v>150</v>
      </c>
      <c r="K188" s="42" t="s">
        <v>34</v>
      </c>
      <c r="L188" s="165" t="s">
        <v>323</v>
      </c>
    </row>
    <row r="189" spans="2:12" s="6" customFormat="1" ht="28.5">
      <c r="B189" s="164">
        <v>80111600</v>
      </c>
      <c r="C189" s="83" t="s">
        <v>324</v>
      </c>
      <c r="D189" s="82">
        <v>43831</v>
      </c>
      <c r="E189" s="65" t="s">
        <v>308</v>
      </c>
      <c r="F189" s="42" t="s">
        <v>149</v>
      </c>
      <c r="G189" s="42" t="s">
        <v>260</v>
      </c>
      <c r="H189" s="79">
        <v>28800000</v>
      </c>
      <c r="I189" s="79">
        <v>28800000</v>
      </c>
      <c r="J189" s="65" t="s">
        <v>150</v>
      </c>
      <c r="K189" s="42" t="s">
        <v>34</v>
      </c>
      <c r="L189" s="165" t="s">
        <v>325</v>
      </c>
    </row>
    <row r="190" spans="2:12" s="6" customFormat="1" ht="28.5">
      <c r="B190" s="164">
        <v>80111600</v>
      </c>
      <c r="C190" s="83" t="s">
        <v>324</v>
      </c>
      <c r="D190" s="82">
        <v>43831</v>
      </c>
      <c r="E190" s="65" t="s">
        <v>308</v>
      </c>
      <c r="F190" s="42" t="s">
        <v>149</v>
      </c>
      <c r="G190" s="42" t="s">
        <v>260</v>
      </c>
      <c r="H190" s="79">
        <v>28800000</v>
      </c>
      <c r="I190" s="79">
        <v>28800000</v>
      </c>
      <c r="J190" s="65" t="s">
        <v>150</v>
      </c>
      <c r="K190" s="42" t="s">
        <v>34</v>
      </c>
      <c r="L190" s="165" t="s">
        <v>325</v>
      </c>
    </row>
    <row r="191" spans="2:12" s="6" customFormat="1" ht="28.5">
      <c r="B191" s="164">
        <v>80111600</v>
      </c>
      <c r="C191" s="83" t="s">
        <v>324</v>
      </c>
      <c r="D191" s="82">
        <v>43831</v>
      </c>
      <c r="E191" s="65" t="s">
        <v>308</v>
      </c>
      <c r="F191" s="42" t="s">
        <v>149</v>
      </c>
      <c r="G191" s="42" t="s">
        <v>260</v>
      </c>
      <c r="H191" s="79">
        <v>28800000</v>
      </c>
      <c r="I191" s="79">
        <v>28800000</v>
      </c>
      <c r="J191" s="65" t="s">
        <v>150</v>
      </c>
      <c r="K191" s="42" t="s">
        <v>34</v>
      </c>
      <c r="L191" s="165" t="s">
        <v>325</v>
      </c>
    </row>
    <row r="192" spans="2:12" s="6" customFormat="1" ht="28.5">
      <c r="B192" s="164">
        <v>80111600</v>
      </c>
      <c r="C192" s="83" t="s">
        <v>324</v>
      </c>
      <c r="D192" s="82">
        <v>43862</v>
      </c>
      <c r="E192" s="65" t="s">
        <v>308</v>
      </c>
      <c r="F192" s="42" t="s">
        <v>149</v>
      </c>
      <c r="G192" s="42" t="s">
        <v>260</v>
      </c>
      <c r="H192" s="79">
        <v>26400000</v>
      </c>
      <c r="I192" s="79">
        <v>26400000</v>
      </c>
      <c r="J192" s="65" t="s">
        <v>150</v>
      </c>
      <c r="K192" s="42" t="s">
        <v>34</v>
      </c>
      <c r="L192" s="165" t="s">
        <v>325</v>
      </c>
    </row>
    <row r="193" spans="2:12" s="6" customFormat="1" ht="28.5">
      <c r="B193" s="164">
        <v>80111600</v>
      </c>
      <c r="C193" s="83" t="s">
        <v>326</v>
      </c>
      <c r="D193" s="82">
        <v>43831</v>
      </c>
      <c r="E193" s="65" t="s">
        <v>308</v>
      </c>
      <c r="F193" s="42" t="s">
        <v>149</v>
      </c>
      <c r="G193" s="42" t="s">
        <v>260</v>
      </c>
      <c r="H193" s="79">
        <v>24000000</v>
      </c>
      <c r="I193" s="79">
        <v>24000000</v>
      </c>
      <c r="J193" s="65" t="s">
        <v>150</v>
      </c>
      <c r="K193" s="42" t="s">
        <v>34</v>
      </c>
      <c r="L193" s="165" t="s">
        <v>317</v>
      </c>
    </row>
    <row r="194" spans="2:12" s="6" customFormat="1" ht="38.25">
      <c r="B194" s="164">
        <v>80111600</v>
      </c>
      <c r="C194" s="83" t="s">
        <v>327</v>
      </c>
      <c r="D194" s="82">
        <v>43831</v>
      </c>
      <c r="E194" s="65" t="s">
        <v>44</v>
      </c>
      <c r="F194" s="42" t="s">
        <v>149</v>
      </c>
      <c r="G194" s="42" t="s">
        <v>260</v>
      </c>
      <c r="H194" s="79">
        <v>14400000</v>
      </c>
      <c r="I194" s="79">
        <v>14400000</v>
      </c>
      <c r="J194" s="65" t="s">
        <v>150</v>
      </c>
      <c r="K194" s="42" t="s">
        <v>34</v>
      </c>
      <c r="L194" s="165" t="s">
        <v>298</v>
      </c>
    </row>
    <row r="195" spans="2:12" s="6" customFormat="1" ht="38.25">
      <c r="B195" s="164">
        <v>80111600</v>
      </c>
      <c r="C195" s="83" t="s">
        <v>327</v>
      </c>
      <c r="D195" s="82">
        <v>43831</v>
      </c>
      <c r="E195" s="65" t="s">
        <v>44</v>
      </c>
      <c r="F195" s="42" t="s">
        <v>149</v>
      </c>
      <c r="G195" s="42" t="s">
        <v>260</v>
      </c>
      <c r="H195" s="79">
        <v>14400000</v>
      </c>
      <c r="I195" s="79">
        <v>14400000</v>
      </c>
      <c r="J195" s="65" t="s">
        <v>150</v>
      </c>
      <c r="K195" s="42" t="s">
        <v>34</v>
      </c>
      <c r="L195" s="165" t="s">
        <v>298</v>
      </c>
    </row>
    <row r="196" spans="2:12" s="6" customFormat="1" ht="38.25">
      <c r="B196" s="164">
        <v>80111600</v>
      </c>
      <c r="C196" s="83" t="s">
        <v>327</v>
      </c>
      <c r="D196" s="82">
        <v>43831</v>
      </c>
      <c r="E196" s="65" t="s">
        <v>44</v>
      </c>
      <c r="F196" s="42" t="s">
        <v>149</v>
      </c>
      <c r="G196" s="42" t="s">
        <v>260</v>
      </c>
      <c r="H196" s="79">
        <v>14400000</v>
      </c>
      <c r="I196" s="79">
        <v>14400000</v>
      </c>
      <c r="J196" s="65" t="s">
        <v>150</v>
      </c>
      <c r="K196" s="42" t="s">
        <v>34</v>
      </c>
      <c r="L196" s="165" t="s">
        <v>298</v>
      </c>
    </row>
    <row r="197" spans="2:12" s="6" customFormat="1" ht="38.25">
      <c r="B197" s="164">
        <v>80111600</v>
      </c>
      <c r="C197" s="83" t="s">
        <v>327</v>
      </c>
      <c r="D197" s="82">
        <v>43831</v>
      </c>
      <c r="E197" s="65" t="s">
        <v>44</v>
      </c>
      <c r="F197" s="42" t="s">
        <v>149</v>
      </c>
      <c r="G197" s="42" t="s">
        <v>260</v>
      </c>
      <c r="H197" s="79">
        <v>14400000</v>
      </c>
      <c r="I197" s="79">
        <v>14400000</v>
      </c>
      <c r="J197" s="65" t="s">
        <v>150</v>
      </c>
      <c r="K197" s="42" t="s">
        <v>34</v>
      </c>
      <c r="L197" s="165" t="s">
        <v>298</v>
      </c>
    </row>
    <row r="198" spans="2:12" s="6" customFormat="1" ht="38.25">
      <c r="B198" s="164">
        <v>80111600</v>
      </c>
      <c r="C198" s="83" t="s">
        <v>327</v>
      </c>
      <c r="D198" s="82">
        <v>43862</v>
      </c>
      <c r="E198" s="65" t="s">
        <v>33</v>
      </c>
      <c r="F198" s="42" t="s">
        <v>149</v>
      </c>
      <c r="G198" s="42" t="s">
        <v>260</v>
      </c>
      <c r="H198" s="79">
        <v>11000000</v>
      </c>
      <c r="I198" s="79">
        <v>11000000</v>
      </c>
      <c r="J198" s="65" t="s">
        <v>150</v>
      </c>
      <c r="K198" s="42" t="s">
        <v>34</v>
      </c>
      <c r="L198" s="165" t="s">
        <v>298</v>
      </c>
    </row>
    <row r="199" spans="2:12" s="6" customFormat="1" ht="38.25">
      <c r="B199" s="164">
        <v>80111600</v>
      </c>
      <c r="C199" s="83" t="s">
        <v>327</v>
      </c>
      <c r="D199" s="82">
        <v>43862</v>
      </c>
      <c r="E199" s="65" t="s">
        <v>33</v>
      </c>
      <c r="F199" s="42" t="s">
        <v>149</v>
      </c>
      <c r="G199" s="42" t="s">
        <v>260</v>
      </c>
      <c r="H199" s="79">
        <v>11000000</v>
      </c>
      <c r="I199" s="79">
        <v>11000000</v>
      </c>
      <c r="J199" s="65" t="s">
        <v>150</v>
      </c>
      <c r="K199" s="42" t="s">
        <v>34</v>
      </c>
      <c r="L199" s="165" t="s">
        <v>298</v>
      </c>
    </row>
    <row r="200" spans="2:12" s="6" customFormat="1" ht="38.25">
      <c r="B200" s="164">
        <v>80111600</v>
      </c>
      <c r="C200" s="83" t="s">
        <v>327</v>
      </c>
      <c r="D200" s="82">
        <v>43831</v>
      </c>
      <c r="E200" s="65" t="s">
        <v>44</v>
      </c>
      <c r="F200" s="42" t="s">
        <v>149</v>
      </c>
      <c r="G200" s="42" t="s">
        <v>260</v>
      </c>
      <c r="H200" s="79">
        <v>14400000</v>
      </c>
      <c r="I200" s="79">
        <v>14400000</v>
      </c>
      <c r="J200" s="65" t="s">
        <v>150</v>
      </c>
      <c r="K200" s="42" t="s">
        <v>34</v>
      </c>
      <c r="L200" s="165" t="s">
        <v>298</v>
      </c>
    </row>
    <row r="201" spans="2:12" s="6" customFormat="1" ht="38.25">
      <c r="B201" s="164">
        <v>80111600</v>
      </c>
      <c r="C201" s="83" t="s">
        <v>327</v>
      </c>
      <c r="D201" s="82">
        <v>43831</v>
      </c>
      <c r="E201" s="65" t="s">
        <v>44</v>
      </c>
      <c r="F201" s="42" t="s">
        <v>149</v>
      </c>
      <c r="G201" s="42" t="s">
        <v>260</v>
      </c>
      <c r="H201" s="79">
        <v>14400000</v>
      </c>
      <c r="I201" s="79">
        <v>14400000</v>
      </c>
      <c r="J201" s="65" t="s">
        <v>150</v>
      </c>
      <c r="K201" s="42" t="s">
        <v>34</v>
      </c>
      <c r="L201" s="165" t="s">
        <v>298</v>
      </c>
    </row>
    <row r="202" spans="2:12" s="6" customFormat="1" ht="38.25">
      <c r="B202" s="164">
        <v>80111600</v>
      </c>
      <c r="C202" s="83" t="s">
        <v>327</v>
      </c>
      <c r="D202" s="82">
        <v>43831</v>
      </c>
      <c r="E202" s="65" t="s">
        <v>44</v>
      </c>
      <c r="F202" s="42" t="s">
        <v>149</v>
      </c>
      <c r="G202" s="42" t="s">
        <v>260</v>
      </c>
      <c r="H202" s="79">
        <v>14400000</v>
      </c>
      <c r="I202" s="79">
        <v>14400000</v>
      </c>
      <c r="J202" s="65" t="s">
        <v>150</v>
      </c>
      <c r="K202" s="42" t="s">
        <v>34</v>
      </c>
      <c r="L202" s="165" t="s">
        <v>298</v>
      </c>
    </row>
    <row r="203" spans="2:12" s="6" customFormat="1" ht="38.25">
      <c r="B203" s="164">
        <v>80111600</v>
      </c>
      <c r="C203" s="83" t="s">
        <v>327</v>
      </c>
      <c r="D203" s="82">
        <v>43831</v>
      </c>
      <c r="E203" s="65" t="s">
        <v>44</v>
      </c>
      <c r="F203" s="42" t="s">
        <v>149</v>
      </c>
      <c r="G203" s="42" t="s">
        <v>260</v>
      </c>
      <c r="H203" s="79">
        <v>14400000</v>
      </c>
      <c r="I203" s="79">
        <v>14400000</v>
      </c>
      <c r="J203" s="65" t="s">
        <v>150</v>
      </c>
      <c r="K203" s="42" t="s">
        <v>34</v>
      </c>
      <c r="L203" s="165" t="s">
        <v>298</v>
      </c>
    </row>
    <row r="204" spans="2:12" s="6" customFormat="1" ht="38.25">
      <c r="B204" s="164">
        <v>80111600</v>
      </c>
      <c r="C204" s="83" t="s">
        <v>328</v>
      </c>
      <c r="D204" s="82">
        <v>43831</v>
      </c>
      <c r="E204" s="65" t="s">
        <v>44</v>
      </c>
      <c r="F204" s="42" t="s">
        <v>149</v>
      </c>
      <c r="G204" s="42" t="s">
        <v>260</v>
      </c>
      <c r="H204" s="79">
        <v>18000000</v>
      </c>
      <c r="I204" s="79">
        <v>18000000</v>
      </c>
      <c r="J204" s="65" t="s">
        <v>150</v>
      </c>
      <c r="K204" s="42" t="s">
        <v>34</v>
      </c>
      <c r="L204" s="165" t="s">
        <v>298</v>
      </c>
    </row>
    <row r="205" spans="2:12" s="6" customFormat="1" ht="38.25">
      <c r="B205" s="164">
        <v>80111600</v>
      </c>
      <c r="C205" s="83" t="s">
        <v>328</v>
      </c>
      <c r="D205" s="82">
        <v>43831</v>
      </c>
      <c r="E205" s="65" t="s">
        <v>44</v>
      </c>
      <c r="F205" s="42" t="s">
        <v>149</v>
      </c>
      <c r="G205" s="42" t="s">
        <v>260</v>
      </c>
      <c r="H205" s="79">
        <v>18000000</v>
      </c>
      <c r="I205" s="79">
        <v>18000000</v>
      </c>
      <c r="J205" s="65" t="s">
        <v>150</v>
      </c>
      <c r="K205" s="42" t="s">
        <v>34</v>
      </c>
      <c r="L205" s="165" t="s">
        <v>298</v>
      </c>
    </row>
    <row r="206" spans="2:12" s="6" customFormat="1" ht="38.25">
      <c r="B206" s="164">
        <v>80111600</v>
      </c>
      <c r="C206" s="83" t="s">
        <v>328</v>
      </c>
      <c r="D206" s="82">
        <v>43831</v>
      </c>
      <c r="E206" s="65" t="s">
        <v>44</v>
      </c>
      <c r="F206" s="42" t="s">
        <v>149</v>
      </c>
      <c r="G206" s="42" t="s">
        <v>260</v>
      </c>
      <c r="H206" s="79">
        <v>18000000</v>
      </c>
      <c r="I206" s="79">
        <v>18000000</v>
      </c>
      <c r="J206" s="65" t="s">
        <v>150</v>
      </c>
      <c r="K206" s="42" t="s">
        <v>34</v>
      </c>
      <c r="L206" s="165" t="s">
        <v>298</v>
      </c>
    </row>
    <row r="207" spans="2:12" s="6" customFormat="1" ht="38.25">
      <c r="B207" s="164">
        <v>80111600</v>
      </c>
      <c r="C207" s="83" t="s">
        <v>328</v>
      </c>
      <c r="D207" s="82">
        <v>43831</v>
      </c>
      <c r="E207" s="65" t="s">
        <v>44</v>
      </c>
      <c r="F207" s="42" t="s">
        <v>149</v>
      </c>
      <c r="G207" s="42" t="s">
        <v>260</v>
      </c>
      <c r="H207" s="79">
        <v>18000000</v>
      </c>
      <c r="I207" s="79">
        <v>18000000</v>
      </c>
      <c r="J207" s="65" t="s">
        <v>150</v>
      </c>
      <c r="K207" s="42" t="s">
        <v>34</v>
      </c>
      <c r="L207" s="165" t="s">
        <v>298</v>
      </c>
    </row>
    <row r="208" spans="2:12" s="6" customFormat="1" ht="38.25">
      <c r="B208" s="164">
        <v>80111600</v>
      </c>
      <c r="C208" s="83" t="s">
        <v>328</v>
      </c>
      <c r="D208" s="82">
        <v>43831</v>
      </c>
      <c r="E208" s="65" t="s">
        <v>44</v>
      </c>
      <c r="F208" s="42" t="s">
        <v>149</v>
      </c>
      <c r="G208" s="42" t="s">
        <v>260</v>
      </c>
      <c r="H208" s="79">
        <v>18000000</v>
      </c>
      <c r="I208" s="79">
        <v>18000000</v>
      </c>
      <c r="J208" s="65" t="s">
        <v>150</v>
      </c>
      <c r="K208" s="42" t="s">
        <v>34</v>
      </c>
      <c r="L208" s="165" t="s">
        <v>298</v>
      </c>
    </row>
    <row r="209" spans="2:12" s="6" customFormat="1" ht="38.25">
      <c r="B209" s="164">
        <v>80111600</v>
      </c>
      <c r="C209" s="83" t="s">
        <v>328</v>
      </c>
      <c r="D209" s="82">
        <v>43831</v>
      </c>
      <c r="E209" s="65" t="s">
        <v>44</v>
      </c>
      <c r="F209" s="42" t="s">
        <v>149</v>
      </c>
      <c r="G209" s="42" t="s">
        <v>260</v>
      </c>
      <c r="H209" s="79">
        <v>18000000</v>
      </c>
      <c r="I209" s="79">
        <v>18000000</v>
      </c>
      <c r="J209" s="65" t="s">
        <v>150</v>
      </c>
      <c r="K209" s="42" t="s">
        <v>34</v>
      </c>
      <c r="L209" s="165" t="s">
        <v>298</v>
      </c>
    </row>
    <row r="210" spans="2:12" s="6" customFormat="1" ht="38.25">
      <c r="B210" s="164">
        <v>80111600</v>
      </c>
      <c r="C210" s="83" t="s">
        <v>328</v>
      </c>
      <c r="D210" s="82">
        <v>43831</v>
      </c>
      <c r="E210" s="65" t="s">
        <v>44</v>
      </c>
      <c r="F210" s="42" t="s">
        <v>149</v>
      </c>
      <c r="G210" s="42" t="s">
        <v>260</v>
      </c>
      <c r="H210" s="79">
        <v>18000000</v>
      </c>
      <c r="I210" s="79">
        <v>18000000</v>
      </c>
      <c r="J210" s="65" t="s">
        <v>150</v>
      </c>
      <c r="K210" s="42" t="s">
        <v>34</v>
      </c>
      <c r="L210" s="165" t="s">
        <v>298</v>
      </c>
    </row>
    <row r="211" spans="2:12" s="6" customFormat="1" ht="38.25">
      <c r="B211" s="164">
        <v>80111600</v>
      </c>
      <c r="C211" s="83" t="s">
        <v>328</v>
      </c>
      <c r="D211" s="82">
        <v>43831</v>
      </c>
      <c r="E211" s="65" t="s">
        <v>44</v>
      </c>
      <c r="F211" s="42" t="s">
        <v>149</v>
      </c>
      <c r="G211" s="42" t="s">
        <v>260</v>
      </c>
      <c r="H211" s="79">
        <v>18000000</v>
      </c>
      <c r="I211" s="79">
        <v>18000000</v>
      </c>
      <c r="J211" s="65" t="s">
        <v>150</v>
      </c>
      <c r="K211" s="42" t="s">
        <v>34</v>
      </c>
      <c r="L211" s="165" t="s">
        <v>298</v>
      </c>
    </row>
    <row r="212" spans="2:12" s="6" customFormat="1" ht="38.25">
      <c r="B212" s="164">
        <v>80111600</v>
      </c>
      <c r="C212" s="83" t="s">
        <v>328</v>
      </c>
      <c r="D212" s="82">
        <v>43891</v>
      </c>
      <c r="E212" s="65" t="s">
        <v>254</v>
      </c>
      <c r="F212" s="42" t="s">
        <v>149</v>
      </c>
      <c r="G212" s="42" t="s">
        <v>260</v>
      </c>
      <c r="H212" s="79">
        <v>15000000</v>
      </c>
      <c r="I212" s="79">
        <v>15000000</v>
      </c>
      <c r="J212" s="65" t="s">
        <v>150</v>
      </c>
      <c r="K212" s="42" t="s">
        <v>34</v>
      </c>
      <c r="L212" s="165" t="s">
        <v>298</v>
      </c>
    </row>
    <row r="213" spans="2:12" s="6" customFormat="1" ht="38.25">
      <c r="B213" s="164">
        <v>80111600</v>
      </c>
      <c r="C213" s="83" t="s">
        <v>328</v>
      </c>
      <c r="D213" s="82">
        <v>43891</v>
      </c>
      <c r="E213" s="65" t="s">
        <v>254</v>
      </c>
      <c r="F213" s="42" t="s">
        <v>149</v>
      </c>
      <c r="G213" s="42" t="s">
        <v>260</v>
      </c>
      <c r="H213" s="79">
        <v>15000000</v>
      </c>
      <c r="I213" s="79">
        <v>15000000</v>
      </c>
      <c r="J213" s="65" t="s">
        <v>150</v>
      </c>
      <c r="K213" s="42" t="s">
        <v>34</v>
      </c>
      <c r="L213" s="165" t="s">
        <v>298</v>
      </c>
    </row>
    <row r="214" spans="2:12" s="6" customFormat="1" ht="38.25">
      <c r="B214" s="164">
        <v>80111600</v>
      </c>
      <c r="C214" s="83" t="s">
        <v>328</v>
      </c>
      <c r="D214" s="82">
        <v>43891</v>
      </c>
      <c r="E214" s="65" t="s">
        <v>254</v>
      </c>
      <c r="F214" s="42" t="s">
        <v>149</v>
      </c>
      <c r="G214" s="42" t="s">
        <v>260</v>
      </c>
      <c r="H214" s="79">
        <v>15000000</v>
      </c>
      <c r="I214" s="79">
        <v>15000000</v>
      </c>
      <c r="J214" s="65" t="s">
        <v>150</v>
      </c>
      <c r="K214" s="42" t="s">
        <v>34</v>
      </c>
      <c r="L214" s="165" t="s">
        <v>298</v>
      </c>
    </row>
    <row r="215" spans="2:12" s="6" customFormat="1" ht="51">
      <c r="B215" s="164">
        <v>80111600</v>
      </c>
      <c r="C215" s="83" t="s">
        <v>328</v>
      </c>
      <c r="D215" s="82">
        <v>43831</v>
      </c>
      <c r="E215" s="65" t="s">
        <v>44</v>
      </c>
      <c r="F215" s="42" t="s">
        <v>149</v>
      </c>
      <c r="G215" s="42" t="s">
        <v>260</v>
      </c>
      <c r="H215" s="79">
        <v>21600000</v>
      </c>
      <c r="I215" s="79">
        <v>21600000</v>
      </c>
      <c r="J215" s="65" t="s">
        <v>150</v>
      </c>
      <c r="K215" s="42" t="s">
        <v>34</v>
      </c>
      <c r="L215" s="165" t="s">
        <v>329</v>
      </c>
    </row>
    <row r="216" spans="2:12" s="6" customFormat="1" ht="28.5">
      <c r="B216" s="164">
        <v>80111600</v>
      </c>
      <c r="C216" s="83" t="s">
        <v>330</v>
      </c>
      <c r="D216" s="82">
        <v>43831</v>
      </c>
      <c r="E216" s="65" t="s">
        <v>44</v>
      </c>
      <c r="F216" s="42" t="s">
        <v>149</v>
      </c>
      <c r="G216" s="42" t="s">
        <v>260</v>
      </c>
      <c r="H216" s="79">
        <v>11400000</v>
      </c>
      <c r="I216" s="79">
        <v>11400000</v>
      </c>
      <c r="J216" s="65" t="s">
        <v>150</v>
      </c>
      <c r="K216" s="42" t="s">
        <v>34</v>
      </c>
      <c r="L216" s="165" t="s">
        <v>311</v>
      </c>
    </row>
    <row r="217" spans="2:12" s="6" customFormat="1" ht="28.5">
      <c r="B217" s="164">
        <v>80111600</v>
      </c>
      <c r="C217" s="83" t="s">
        <v>330</v>
      </c>
      <c r="D217" s="82">
        <v>43831</v>
      </c>
      <c r="E217" s="65" t="s">
        <v>44</v>
      </c>
      <c r="F217" s="42" t="s">
        <v>149</v>
      </c>
      <c r="G217" s="42" t="s">
        <v>260</v>
      </c>
      <c r="H217" s="79">
        <v>11400000</v>
      </c>
      <c r="I217" s="79">
        <v>11400000</v>
      </c>
      <c r="J217" s="65" t="s">
        <v>150</v>
      </c>
      <c r="K217" s="42" t="s">
        <v>34</v>
      </c>
      <c r="L217" s="165" t="s">
        <v>311</v>
      </c>
    </row>
    <row r="218" spans="2:12" s="6" customFormat="1" ht="28.5">
      <c r="B218" s="164">
        <v>80111600</v>
      </c>
      <c r="C218" s="83" t="s">
        <v>330</v>
      </c>
      <c r="D218" s="82">
        <v>43831</v>
      </c>
      <c r="E218" s="65" t="s">
        <v>44</v>
      </c>
      <c r="F218" s="42" t="s">
        <v>149</v>
      </c>
      <c r="G218" s="42" t="s">
        <v>260</v>
      </c>
      <c r="H218" s="79">
        <v>11400000</v>
      </c>
      <c r="I218" s="79">
        <v>11400000</v>
      </c>
      <c r="J218" s="65" t="s">
        <v>150</v>
      </c>
      <c r="K218" s="42" t="s">
        <v>34</v>
      </c>
      <c r="L218" s="165" t="s">
        <v>311</v>
      </c>
    </row>
    <row r="219" spans="2:12" s="6" customFormat="1" ht="28.5">
      <c r="B219" s="164">
        <v>80111600</v>
      </c>
      <c r="C219" s="83" t="s">
        <v>330</v>
      </c>
      <c r="D219" s="82">
        <v>43831</v>
      </c>
      <c r="E219" s="65" t="s">
        <v>44</v>
      </c>
      <c r="F219" s="42" t="s">
        <v>149</v>
      </c>
      <c r="G219" s="42" t="s">
        <v>260</v>
      </c>
      <c r="H219" s="79">
        <v>11400000</v>
      </c>
      <c r="I219" s="79">
        <v>11400000</v>
      </c>
      <c r="J219" s="65" t="s">
        <v>150</v>
      </c>
      <c r="K219" s="42" t="s">
        <v>34</v>
      </c>
      <c r="L219" s="165" t="s">
        <v>311</v>
      </c>
    </row>
    <row r="220" spans="2:12" s="6" customFormat="1" ht="28.5">
      <c r="B220" s="164">
        <v>80111600</v>
      </c>
      <c r="C220" s="83" t="s">
        <v>330</v>
      </c>
      <c r="D220" s="82">
        <v>43831</v>
      </c>
      <c r="E220" s="65" t="s">
        <v>44</v>
      </c>
      <c r="F220" s="42" t="s">
        <v>149</v>
      </c>
      <c r="G220" s="42" t="s">
        <v>260</v>
      </c>
      <c r="H220" s="79">
        <v>11400000</v>
      </c>
      <c r="I220" s="79">
        <v>11400000</v>
      </c>
      <c r="J220" s="65" t="s">
        <v>150</v>
      </c>
      <c r="K220" s="42" t="s">
        <v>34</v>
      </c>
      <c r="L220" s="165" t="s">
        <v>311</v>
      </c>
    </row>
    <row r="221" spans="2:12" s="6" customFormat="1" ht="28.5">
      <c r="B221" s="164">
        <v>80111600</v>
      </c>
      <c r="C221" s="83" t="s">
        <v>330</v>
      </c>
      <c r="D221" s="82">
        <v>43831</v>
      </c>
      <c r="E221" s="65" t="s">
        <v>44</v>
      </c>
      <c r="F221" s="42" t="s">
        <v>149</v>
      </c>
      <c r="G221" s="42" t="s">
        <v>260</v>
      </c>
      <c r="H221" s="79">
        <v>11400000</v>
      </c>
      <c r="I221" s="79">
        <v>11400000</v>
      </c>
      <c r="J221" s="65" t="s">
        <v>150</v>
      </c>
      <c r="K221" s="42" t="s">
        <v>34</v>
      </c>
      <c r="L221" s="165" t="s">
        <v>311</v>
      </c>
    </row>
    <row r="222" spans="2:12" s="6" customFormat="1" ht="28.5">
      <c r="B222" s="164">
        <v>80111600</v>
      </c>
      <c r="C222" s="83" t="s">
        <v>330</v>
      </c>
      <c r="D222" s="82">
        <v>43831</v>
      </c>
      <c r="E222" s="65" t="s">
        <v>44</v>
      </c>
      <c r="F222" s="42" t="s">
        <v>149</v>
      </c>
      <c r="G222" s="42" t="s">
        <v>260</v>
      </c>
      <c r="H222" s="79">
        <v>11400000</v>
      </c>
      <c r="I222" s="79">
        <v>11400000</v>
      </c>
      <c r="J222" s="65" t="s">
        <v>150</v>
      </c>
      <c r="K222" s="42" t="s">
        <v>34</v>
      </c>
      <c r="L222" s="165" t="s">
        <v>311</v>
      </c>
    </row>
    <row r="223" spans="2:12" s="6" customFormat="1" ht="28.5">
      <c r="B223" s="164">
        <v>80111600</v>
      </c>
      <c r="C223" s="83" t="s">
        <v>330</v>
      </c>
      <c r="D223" s="82">
        <v>43831</v>
      </c>
      <c r="E223" s="65" t="s">
        <v>44</v>
      </c>
      <c r="F223" s="42" t="s">
        <v>149</v>
      </c>
      <c r="G223" s="42" t="s">
        <v>260</v>
      </c>
      <c r="H223" s="79">
        <v>11400000</v>
      </c>
      <c r="I223" s="79">
        <v>11400000</v>
      </c>
      <c r="J223" s="65" t="s">
        <v>150</v>
      </c>
      <c r="K223" s="42" t="s">
        <v>34</v>
      </c>
      <c r="L223" s="165" t="s">
        <v>311</v>
      </c>
    </row>
    <row r="224" spans="2:12" s="6" customFormat="1" ht="28.5">
      <c r="B224" s="164">
        <v>80111600</v>
      </c>
      <c r="C224" s="83" t="s">
        <v>330</v>
      </c>
      <c r="D224" s="82">
        <v>43831</v>
      </c>
      <c r="E224" s="65" t="s">
        <v>44</v>
      </c>
      <c r="F224" s="42" t="s">
        <v>149</v>
      </c>
      <c r="G224" s="42" t="s">
        <v>260</v>
      </c>
      <c r="H224" s="79">
        <v>11400000</v>
      </c>
      <c r="I224" s="79">
        <v>11400000</v>
      </c>
      <c r="J224" s="65" t="s">
        <v>150</v>
      </c>
      <c r="K224" s="42" t="s">
        <v>34</v>
      </c>
      <c r="L224" s="165" t="s">
        <v>311</v>
      </c>
    </row>
    <row r="225" spans="2:12" s="6" customFormat="1" ht="28.5">
      <c r="B225" s="164">
        <v>80111600</v>
      </c>
      <c r="C225" s="83" t="s">
        <v>330</v>
      </c>
      <c r="D225" s="82">
        <v>43831</v>
      </c>
      <c r="E225" s="65" t="s">
        <v>44</v>
      </c>
      <c r="F225" s="42" t="s">
        <v>149</v>
      </c>
      <c r="G225" s="42" t="s">
        <v>260</v>
      </c>
      <c r="H225" s="79">
        <v>11400000</v>
      </c>
      <c r="I225" s="79">
        <v>11400000</v>
      </c>
      <c r="J225" s="65" t="s">
        <v>150</v>
      </c>
      <c r="K225" s="42" t="s">
        <v>34</v>
      </c>
      <c r="L225" s="165" t="s">
        <v>311</v>
      </c>
    </row>
    <row r="226" spans="2:12" s="6" customFormat="1" ht="28.5">
      <c r="B226" s="164">
        <v>80111600</v>
      </c>
      <c r="C226" s="83" t="s">
        <v>330</v>
      </c>
      <c r="D226" s="82">
        <v>43831</v>
      </c>
      <c r="E226" s="65" t="s">
        <v>44</v>
      </c>
      <c r="F226" s="42" t="s">
        <v>149</v>
      </c>
      <c r="G226" s="42" t="s">
        <v>260</v>
      </c>
      <c r="H226" s="79">
        <v>11400000</v>
      </c>
      <c r="I226" s="79">
        <v>11400000</v>
      </c>
      <c r="J226" s="65" t="s">
        <v>150</v>
      </c>
      <c r="K226" s="42" t="s">
        <v>34</v>
      </c>
      <c r="L226" s="165" t="s">
        <v>311</v>
      </c>
    </row>
    <row r="227" spans="2:12" s="6" customFormat="1" ht="28.5">
      <c r="B227" s="164">
        <v>80111600</v>
      </c>
      <c r="C227" s="83" t="s">
        <v>330</v>
      </c>
      <c r="D227" s="82">
        <v>43831</v>
      </c>
      <c r="E227" s="65" t="s">
        <v>44</v>
      </c>
      <c r="F227" s="42" t="s">
        <v>149</v>
      </c>
      <c r="G227" s="42" t="s">
        <v>260</v>
      </c>
      <c r="H227" s="79">
        <v>11400000</v>
      </c>
      <c r="I227" s="79">
        <v>11400000</v>
      </c>
      <c r="J227" s="65" t="s">
        <v>150</v>
      </c>
      <c r="K227" s="42" t="s">
        <v>34</v>
      </c>
      <c r="L227" s="165" t="s">
        <v>311</v>
      </c>
    </row>
    <row r="228" spans="2:12" s="6" customFormat="1" ht="28.5">
      <c r="B228" s="164">
        <v>80111600</v>
      </c>
      <c r="C228" s="83" t="s">
        <v>330</v>
      </c>
      <c r="D228" s="82">
        <v>43831</v>
      </c>
      <c r="E228" s="65" t="s">
        <v>44</v>
      </c>
      <c r="F228" s="42" t="s">
        <v>149</v>
      </c>
      <c r="G228" s="42" t="s">
        <v>260</v>
      </c>
      <c r="H228" s="79">
        <v>11400000</v>
      </c>
      <c r="I228" s="79">
        <v>11400000</v>
      </c>
      <c r="J228" s="65" t="s">
        <v>150</v>
      </c>
      <c r="K228" s="42" t="s">
        <v>34</v>
      </c>
      <c r="L228" s="165" t="s">
        <v>311</v>
      </c>
    </row>
    <row r="229" spans="2:12" s="6" customFormat="1" ht="28.5">
      <c r="B229" s="164">
        <v>80111600</v>
      </c>
      <c r="C229" s="83" t="s">
        <v>330</v>
      </c>
      <c r="D229" s="82">
        <v>43831</v>
      </c>
      <c r="E229" s="65" t="s">
        <v>44</v>
      </c>
      <c r="F229" s="42" t="s">
        <v>149</v>
      </c>
      <c r="G229" s="42" t="s">
        <v>260</v>
      </c>
      <c r="H229" s="79">
        <v>11400000</v>
      </c>
      <c r="I229" s="79">
        <v>11400000</v>
      </c>
      <c r="J229" s="65" t="s">
        <v>150</v>
      </c>
      <c r="K229" s="42" t="s">
        <v>34</v>
      </c>
      <c r="L229" s="165" t="s">
        <v>311</v>
      </c>
    </row>
    <row r="230" spans="2:12" s="6" customFormat="1" ht="28.5">
      <c r="B230" s="164">
        <v>80111600</v>
      </c>
      <c r="C230" s="83" t="s">
        <v>330</v>
      </c>
      <c r="D230" s="82">
        <v>43831</v>
      </c>
      <c r="E230" s="65" t="s">
        <v>44</v>
      </c>
      <c r="F230" s="42" t="s">
        <v>149</v>
      </c>
      <c r="G230" s="42" t="s">
        <v>260</v>
      </c>
      <c r="H230" s="79">
        <v>11400000</v>
      </c>
      <c r="I230" s="79">
        <v>11400000</v>
      </c>
      <c r="J230" s="65" t="s">
        <v>150</v>
      </c>
      <c r="K230" s="42" t="s">
        <v>34</v>
      </c>
      <c r="L230" s="165" t="s">
        <v>311</v>
      </c>
    </row>
    <row r="231" spans="2:12" s="6" customFormat="1" ht="28.5">
      <c r="B231" s="164">
        <v>80111600</v>
      </c>
      <c r="C231" s="83" t="s">
        <v>330</v>
      </c>
      <c r="D231" s="82">
        <v>43831</v>
      </c>
      <c r="E231" s="65" t="s">
        <v>44</v>
      </c>
      <c r="F231" s="42" t="s">
        <v>149</v>
      </c>
      <c r="G231" s="42" t="s">
        <v>260</v>
      </c>
      <c r="H231" s="79">
        <v>11400000</v>
      </c>
      <c r="I231" s="79">
        <v>11400000</v>
      </c>
      <c r="J231" s="65" t="s">
        <v>150</v>
      </c>
      <c r="K231" s="42" t="s">
        <v>34</v>
      </c>
      <c r="L231" s="165" t="s">
        <v>311</v>
      </c>
    </row>
    <row r="232" spans="2:12" s="6" customFormat="1" ht="28.5">
      <c r="B232" s="164">
        <v>80111600</v>
      </c>
      <c r="C232" s="83" t="s">
        <v>330</v>
      </c>
      <c r="D232" s="82">
        <v>43831</v>
      </c>
      <c r="E232" s="65" t="s">
        <v>44</v>
      </c>
      <c r="F232" s="42" t="s">
        <v>149</v>
      </c>
      <c r="G232" s="42" t="s">
        <v>260</v>
      </c>
      <c r="H232" s="79">
        <v>11400000</v>
      </c>
      <c r="I232" s="79">
        <v>11400000</v>
      </c>
      <c r="J232" s="65" t="s">
        <v>150</v>
      </c>
      <c r="K232" s="42" t="s">
        <v>34</v>
      </c>
      <c r="L232" s="165" t="s">
        <v>311</v>
      </c>
    </row>
    <row r="233" spans="2:12" s="6" customFormat="1" ht="28.5">
      <c r="B233" s="164">
        <v>80111600</v>
      </c>
      <c r="C233" s="83" t="s">
        <v>330</v>
      </c>
      <c r="D233" s="82">
        <v>43831</v>
      </c>
      <c r="E233" s="65" t="s">
        <v>44</v>
      </c>
      <c r="F233" s="42" t="s">
        <v>149</v>
      </c>
      <c r="G233" s="42" t="s">
        <v>260</v>
      </c>
      <c r="H233" s="79">
        <v>11400000</v>
      </c>
      <c r="I233" s="79">
        <v>11400000</v>
      </c>
      <c r="J233" s="65" t="s">
        <v>150</v>
      </c>
      <c r="K233" s="42" t="s">
        <v>34</v>
      </c>
      <c r="L233" s="165" t="s">
        <v>311</v>
      </c>
    </row>
    <row r="234" spans="2:12" s="6" customFormat="1" ht="28.5">
      <c r="B234" s="164">
        <v>80111600</v>
      </c>
      <c r="C234" s="83" t="s">
        <v>330</v>
      </c>
      <c r="D234" s="82">
        <v>43831</v>
      </c>
      <c r="E234" s="65" t="s">
        <v>44</v>
      </c>
      <c r="F234" s="42" t="s">
        <v>149</v>
      </c>
      <c r="G234" s="42" t="s">
        <v>260</v>
      </c>
      <c r="H234" s="79">
        <v>11400000</v>
      </c>
      <c r="I234" s="79">
        <v>11400000</v>
      </c>
      <c r="J234" s="65" t="s">
        <v>150</v>
      </c>
      <c r="K234" s="42" t="s">
        <v>34</v>
      </c>
      <c r="L234" s="165" t="s">
        <v>311</v>
      </c>
    </row>
    <row r="235" spans="2:12" s="6" customFormat="1" ht="28.5">
      <c r="B235" s="164">
        <v>80111600</v>
      </c>
      <c r="C235" s="83" t="s">
        <v>330</v>
      </c>
      <c r="D235" s="82">
        <v>43831</v>
      </c>
      <c r="E235" s="65" t="s">
        <v>44</v>
      </c>
      <c r="F235" s="42" t="s">
        <v>149</v>
      </c>
      <c r="G235" s="42" t="s">
        <v>260</v>
      </c>
      <c r="H235" s="79">
        <v>11400000</v>
      </c>
      <c r="I235" s="79">
        <v>11400000</v>
      </c>
      <c r="J235" s="65" t="s">
        <v>150</v>
      </c>
      <c r="K235" s="42" t="s">
        <v>34</v>
      </c>
      <c r="L235" s="165" t="s">
        <v>311</v>
      </c>
    </row>
    <row r="236" spans="2:12" s="6" customFormat="1" ht="28.5">
      <c r="B236" s="164">
        <v>80111600</v>
      </c>
      <c r="C236" s="83" t="s">
        <v>330</v>
      </c>
      <c r="D236" s="82">
        <v>43831</v>
      </c>
      <c r="E236" s="65" t="s">
        <v>44</v>
      </c>
      <c r="F236" s="42" t="s">
        <v>149</v>
      </c>
      <c r="G236" s="42" t="s">
        <v>260</v>
      </c>
      <c r="H236" s="79">
        <v>11400000</v>
      </c>
      <c r="I236" s="79">
        <v>11400000</v>
      </c>
      <c r="J236" s="65" t="s">
        <v>150</v>
      </c>
      <c r="K236" s="42" t="s">
        <v>34</v>
      </c>
      <c r="L236" s="165" t="s">
        <v>311</v>
      </c>
    </row>
    <row r="237" spans="2:12" s="6" customFormat="1" ht="28.5">
      <c r="B237" s="164">
        <v>80111600</v>
      </c>
      <c r="C237" s="83" t="s">
        <v>330</v>
      </c>
      <c r="D237" s="82">
        <v>43831</v>
      </c>
      <c r="E237" s="65" t="s">
        <v>44</v>
      </c>
      <c r="F237" s="42" t="s">
        <v>149</v>
      </c>
      <c r="G237" s="42" t="s">
        <v>260</v>
      </c>
      <c r="H237" s="79">
        <v>11400000</v>
      </c>
      <c r="I237" s="79">
        <v>11400000</v>
      </c>
      <c r="J237" s="65" t="s">
        <v>150</v>
      </c>
      <c r="K237" s="42" t="s">
        <v>34</v>
      </c>
      <c r="L237" s="165" t="s">
        <v>311</v>
      </c>
    </row>
    <row r="238" spans="2:12" s="6" customFormat="1" ht="28.5">
      <c r="B238" s="164">
        <v>80111600</v>
      </c>
      <c r="C238" s="83" t="s">
        <v>330</v>
      </c>
      <c r="D238" s="82">
        <v>43831</v>
      </c>
      <c r="E238" s="65" t="s">
        <v>44</v>
      </c>
      <c r="F238" s="42" t="s">
        <v>149</v>
      </c>
      <c r="G238" s="42" t="s">
        <v>260</v>
      </c>
      <c r="H238" s="79">
        <v>11400000</v>
      </c>
      <c r="I238" s="79">
        <v>11400000</v>
      </c>
      <c r="J238" s="65" t="s">
        <v>150</v>
      </c>
      <c r="K238" s="42" t="s">
        <v>34</v>
      </c>
      <c r="L238" s="165" t="s">
        <v>311</v>
      </c>
    </row>
    <row r="239" spans="2:12" s="6" customFormat="1" ht="28.5">
      <c r="B239" s="164">
        <v>80111600</v>
      </c>
      <c r="C239" s="83" t="s">
        <v>330</v>
      </c>
      <c r="D239" s="82">
        <v>43831</v>
      </c>
      <c r="E239" s="65" t="s">
        <v>44</v>
      </c>
      <c r="F239" s="42" t="s">
        <v>149</v>
      </c>
      <c r="G239" s="42" t="s">
        <v>260</v>
      </c>
      <c r="H239" s="79">
        <v>11400000</v>
      </c>
      <c r="I239" s="79">
        <v>11400000</v>
      </c>
      <c r="J239" s="65" t="s">
        <v>150</v>
      </c>
      <c r="K239" s="42" t="s">
        <v>34</v>
      </c>
      <c r="L239" s="165" t="s">
        <v>311</v>
      </c>
    </row>
    <row r="240" spans="2:12" s="6" customFormat="1" ht="28.5">
      <c r="B240" s="164">
        <v>80111600</v>
      </c>
      <c r="C240" s="83" t="s">
        <v>330</v>
      </c>
      <c r="D240" s="82">
        <v>43831</v>
      </c>
      <c r="E240" s="65" t="s">
        <v>44</v>
      </c>
      <c r="F240" s="42" t="s">
        <v>149</v>
      </c>
      <c r="G240" s="42" t="s">
        <v>260</v>
      </c>
      <c r="H240" s="79">
        <v>11400000</v>
      </c>
      <c r="I240" s="79">
        <v>11400000</v>
      </c>
      <c r="J240" s="65" t="s">
        <v>150</v>
      </c>
      <c r="K240" s="42" t="s">
        <v>34</v>
      </c>
      <c r="L240" s="165" t="s">
        <v>311</v>
      </c>
    </row>
    <row r="241" spans="2:12" s="6" customFormat="1" ht="28.5">
      <c r="B241" s="164">
        <v>80111600</v>
      </c>
      <c r="C241" s="83" t="s">
        <v>330</v>
      </c>
      <c r="D241" s="82">
        <v>43831</v>
      </c>
      <c r="E241" s="65" t="s">
        <v>44</v>
      </c>
      <c r="F241" s="42" t="s">
        <v>149</v>
      </c>
      <c r="G241" s="42" t="s">
        <v>260</v>
      </c>
      <c r="H241" s="79">
        <v>11400000</v>
      </c>
      <c r="I241" s="79">
        <v>11400000</v>
      </c>
      <c r="J241" s="65" t="s">
        <v>150</v>
      </c>
      <c r="K241" s="42" t="s">
        <v>34</v>
      </c>
      <c r="L241" s="165" t="s">
        <v>311</v>
      </c>
    </row>
    <row r="242" spans="2:12" s="6" customFormat="1" ht="28.5">
      <c r="B242" s="164">
        <v>80111600</v>
      </c>
      <c r="C242" s="83" t="s">
        <v>330</v>
      </c>
      <c r="D242" s="82">
        <v>43831</v>
      </c>
      <c r="E242" s="65" t="s">
        <v>44</v>
      </c>
      <c r="F242" s="42" t="s">
        <v>149</v>
      </c>
      <c r="G242" s="42" t="s">
        <v>260</v>
      </c>
      <c r="H242" s="79">
        <v>11400000</v>
      </c>
      <c r="I242" s="79">
        <v>11400000</v>
      </c>
      <c r="J242" s="65" t="s">
        <v>150</v>
      </c>
      <c r="K242" s="42" t="s">
        <v>34</v>
      </c>
      <c r="L242" s="165" t="s">
        <v>311</v>
      </c>
    </row>
    <row r="243" spans="2:12" s="6" customFormat="1" ht="28.5">
      <c r="B243" s="164">
        <v>80111600</v>
      </c>
      <c r="C243" s="83" t="s">
        <v>330</v>
      </c>
      <c r="D243" s="82">
        <v>43831</v>
      </c>
      <c r="E243" s="65" t="s">
        <v>44</v>
      </c>
      <c r="F243" s="42" t="s">
        <v>149</v>
      </c>
      <c r="G243" s="42" t="s">
        <v>260</v>
      </c>
      <c r="H243" s="79">
        <v>11400000</v>
      </c>
      <c r="I243" s="79">
        <v>11400000</v>
      </c>
      <c r="J243" s="65" t="s">
        <v>150</v>
      </c>
      <c r="K243" s="42" t="s">
        <v>34</v>
      </c>
      <c r="L243" s="165" t="s">
        <v>311</v>
      </c>
    </row>
    <row r="244" spans="2:12" s="6" customFormat="1" ht="28.5">
      <c r="B244" s="164">
        <v>80111600</v>
      </c>
      <c r="C244" s="83" t="s">
        <v>330</v>
      </c>
      <c r="D244" s="82">
        <v>43831</v>
      </c>
      <c r="E244" s="65" t="s">
        <v>44</v>
      </c>
      <c r="F244" s="42" t="s">
        <v>149</v>
      </c>
      <c r="G244" s="42" t="s">
        <v>260</v>
      </c>
      <c r="H244" s="79">
        <v>11400000</v>
      </c>
      <c r="I244" s="79">
        <v>11400000</v>
      </c>
      <c r="J244" s="65" t="s">
        <v>150</v>
      </c>
      <c r="K244" s="42" t="s">
        <v>34</v>
      </c>
      <c r="L244" s="165" t="s">
        <v>311</v>
      </c>
    </row>
    <row r="245" spans="2:12" s="6" customFormat="1" ht="28.5">
      <c r="B245" s="164">
        <v>80111600</v>
      </c>
      <c r="C245" s="83" t="s">
        <v>330</v>
      </c>
      <c r="D245" s="82">
        <v>43831</v>
      </c>
      <c r="E245" s="65" t="s">
        <v>44</v>
      </c>
      <c r="F245" s="42" t="s">
        <v>149</v>
      </c>
      <c r="G245" s="42" t="s">
        <v>260</v>
      </c>
      <c r="H245" s="79">
        <v>11400000</v>
      </c>
      <c r="I245" s="79">
        <v>11400000</v>
      </c>
      <c r="J245" s="65" t="s">
        <v>150</v>
      </c>
      <c r="K245" s="42" t="s">
        <v>34</v>
      </c>
      <c r="L245" s="165" t="s">
        <v>311</v>
      </c>
    </row>
    <row r="246" spans="2:12" s="6" customFormat="1" ht="28.5">
      <c r="B246" s="164">
        <v>80111600</v>
      </c>
      <c r="C246" s="83" t="s">
        <v>330</v>
      </c>
      <c r="D246" s="82">
        <v>43831</v>
      </c>
      <c r="E246" s="65" t="s">
        <v>44</v>
      </c>
      <c r="F246" s="42" t="s">
        <v>149</v>
      </c>
      <c r="G246" s="42" t="s">
        <v>260</v>
      </c>
      <c r="H246" s="79">
        <v>11400000</v>
      </c>
      <c r="I246" s="79">
        <v>11400000</v>
      </c>
      <c r="J246" s="65" t="s">
        <v>150</v>
      </c>
      <c r="K246" s="42" t="s">
        <v>34</v>
      </c>
      <c r="L246" s="165" t="s">
        <v>311</v>
      </c>
    </row>
    <row r="247" spans="2:12" s="6" customFormat="1" ht="28.5">
      <c r="B247" s="164">
        <v>80111600</v>
      </c>
      <c r="C247" s="83" t="s">
        <v>330</v>
      </c>
      <c r="D247" s="82">
        <v>43831</v>
      </c>
      <c r="E247" s="65" t="s">
        <v>44</v>
      </c>
      <c r="F247" s="42" t="s">
        <v>149</v>
      </c>
      <c r="G247" s="42" t="s">
        <v>260</v>
      </c>
      <c r="H247" s="79">
        <v>11400000</v>
      </c>
      <c r="I247" s="79">
        <v>11400000</v>
      </c>
      <c r="J247" s="65" t="s">
        <v>150</v>
      </c>
      <c r="K247" s="42" t="s">
        <v>34</v>
      </c>
      <c r="L247" s="165" t="s">
        <v>311</v>
      </c>
    </row>
    <row r="248" spans="2:12" s="6" customFormat="1" ht="28.5">
      <c r="B248" s="164">
        <v>80111600</v>
      </c>
      <c r="C248" s="83" t="s">
        <v>330</v>
      </c>
      <c r="D248" s="82">
        <v>43831</v>
      </c>
      <c r="E248" s="65" t="s">
        <v>44</v>
      </c>
      <c r="F248" s="42" t="s">
        <v>149</v>
      </c>
      <c r="G248" s="42" t="s">
        <v>260</v>
      </c>
      <c r="H248" s="79">
        <v>11400000</v>
      </c>
      <c r="I248" s="79">
        <v>11400000</v>
      </c>
      <c r="J248" s="65" t="s">
        <v>150</v>
      </c>
      <c r="K248" s="42" t="s">
        <v>34</v>
      </c>
      <c r="L248" s="165" t="s">
        <v>311</v>
      </c>
    </row>
    <row r="249" spans="2:12" s="6" customFormat="1" ht="28.5">
      <c r="B249" s="164">
        <v>80111600</v>
      </c>
      <c r="C249" s="83" t="s">
        <v>330</v>
      </c>
      <c r="D249" s="82">
        <v>43831</v>
      </c>
      <c r="E249" s="65" t="s">
        <v>44</v>
      </c>
      <c r="F249" s="42" t="s">
        <v>149</v>
      </c>
      <c r="G249" s="42" t="s">
        <v>260</v>
      </c>
      <c r="H249" s="79">
        <v>11400000</v>
      </c>
      <c r="I249" s="79">
        <v>11400000</v>
      </c>
      <c r="J249" s="65" t="s">
        <v>150</v>
      </c>
      <c r="K249" s="42" t="s">
        <v>34</v>
      </c>
      <c r="L249" s="165" t="s">
        <v>311</v>
      </c>
    </row>
    <row r="250" spans="2:12" s="6" customFormat="1" ht="28.5">
      <c r="B250" s="164">
        <v>80111600</v>
      </c>
      <c r="C250" s="83" t="s">
        <v>330</v>
      </c>
      <c r="D250" s="82">
        <v>43831</v>
      </c>
      <c r="E250" s="65" t="s">
        <v>44</v>
      </c>
      <c r="F250" s="42" t="s">
        <v>149</v>
      </c>
      <c r="G250" s="42" t="s">
        <v>260</v>
      </c>
      <c r="H250" s="79">
        <v>11400000</v>
      </c>
      <c r="I250" s="79">
        <v>11400000</v>
      </c>
      <c r="J250" s="65" t="s">
        <v>150</v>
      </c>
      <c r="K250" s="42" t="s">
        <v>34</v>
      </c>
      <c r="L250" s="165" t="s">
        <v>311</v>
      </c>
    </row>
    <row r="251" spans="2:12" s="6" customFormat="1" ht="28.5">
      <c r="B251" s="164">
        <v>80111600</v>
      </c>
      <c r="C251" s="83" t="s">
        <v>330</v>
      </c>
      <c r="D251" s="82">
        <v>43831</v>
      </c>
      <c r="E251" s="65" t="s">
        <v>44</v>
      </c>
      <c r="F251" s="42" t="s">
        <v>149</v>
      </c>
      <c r="G251" s="42" t="s">
        <v>260</v>
      </c>
      <c r="H251" s="79">
        <v>11400000</v>
      </c>
      <c r="I251" s="79">
        <v>11400000</v>
      </c>
      <c r="J251" s="65" t="s">
        <v>150</v>
      </c>
      <c r="K251" s="42" t="s">
        <v>34</v>
      </c>
      <c r="L251" s="165" t="s">
        <v>311</v>
      </c>
    </row>
    <row r="252" spans="2:12" s="6" customFormat="1" ht="28.5">
      <c r="B252" s="164">
        <v>80111600</v>
      </c>
      <c r="C252" s="83" t="s">
        <v>330</v>
      </c>
      <c r="D252" s="82">
        <v>43831</v>
      </c>
      <c r="E252" s="65" t="s">
        <v>44</v>
      </c>
      <c r="F252" s="42" t="s">
        <v>149</v>
      </c>
      <c r="G252" s="42" t="s">
        <v>260</v>
      </c>
      <c r="H252" s="79">
        <v>11400000</v>
      </c>
      <c r="I252" s="79">
        <v>11400000</v>
      </c>
      <c r="J252" s="65" t="s">
        <v>150</v>
      </c>
      <c r="K252" s="42" t="s">
        <v>34</v>
      </c>
      <c r="L252" s="165" t="s">
        <v>311</v>
      </c>
    </row>
    <row r="253" spans="2:12" s="6" customFormat="1" ht="28.5">
      <c r="B253" s="164">
        <v>80111600</v>
      </c>
      <c r="C253" s="83" t="s">
        <v>330</v>
      </c>
      <c r="D253" s="82">
        <v>43831</v>
      </c>
      <c r="E253" s="65" t="s">
        <v>44</v>
      </c>
      <c r="F253" s="42" t="s">
        <v>149</v>
      </c>
      <c r="G253" s="42" t="s">
        <v>260</v>
      </c>
      <c r="H253" s="79">
        <v>11400000</v>
      </c>
      <c r="I253" s="79">
        <v>11400000</v>
      </c>
      <c r="J253" s="65" t="s">
        <v>150</v>
      </c>
      <c r="K253" s="42" t="s">
        <v>34</v>
      </c>
      <c r="L253" s="165" t="s">
        <v>311</v>
      </c>
    </row>
    <row r="254" spans="2:12" s="6" customFormat="1" ht="28.5">
      <c r="B254" s="164">
        <v>80111600</v>
      </c>
      <c r="C254" s="83" t="s">
        <v>330</v>
      </c>
      <c r="D254" s="82">
        <v>43831</v>
      </c>
      <c r="E254" s="65" t="s">
        <v>44</v>
      </c>
      <c r="F254" s="42" t="s">
        <v>149</v>
      </c>
      <c r="G254" s="42" t="s">
        <v>260</v>
      </c>
      <c r="H254" s="79">
        <v>11400000</v>
      </c>
      <c r="I254" s="79">
        <v>11400000</v>
      </c>
      <c r="J254" s="65" t="s">
        <v>150</v>
      </c>
      <c r="K254" s="42" t="s">
        <v>34</v>
      </c>
      <c r="L254" s="165" t="s">
        <v>311</v>
      </c>
    </row>
    <row r="255" spans="2:12" s="6" customFormat="1" ht="28.5">
      <c r="B255" s="164">
        <v>80111600</v>
      </c>
      <c r="C255" s="83" t="s">
        <v>330</v>
      </c>
      <c r="D255" s="82">
        <v>43831</v>
      </c>
      <c r="E255" s="65" t="s">
        <v>44</v>
      </c>
      <c r="F255" s="42" t="s">
        <v>149</v>
      </c>
      <c r="G255" s="42" t="s">
        <v>260</v>
      </c>
      <c r="H255" s="79">
        <v>11400000</v>
      </c>
      <c r="I255" s="79">
        <v>11400000</v>
      </c>
      <c r="J255" s="65" t="s">
        <v>150</v>
      </c>
      <c r="K255" s="42" t="s">
        <v>34</v>
      </c>
      <c r="L255" s="165" t="s">
        <v>311</v>
      </c>
    </row>
    <row r="256" spans="2:12" s="6" customFormat="1" ht="28.5">
      <c r="B256" s="164">
        <v>80111600</v>
      </c>
      <c r="C256" s="83" t="s">
        <v>330</v>
      </c>
      <c r="D256" s="82">
        <v>43831</v>
      </c>
      <c r="E256" s="65" t="s">
        <v>44</v>
      </c>
      <c r="F256" s="42" t="s">
        <v>149</v>
      </c>
      <c r="G256" s="42" t="s">
        <v>260</v>
      </c>
      <c r="H256" s="79">
        <v>11400000</v>
      </c>
      <c r="I256" s="79">
        <v>11400000</v>
      </c>
      <c r="J256" s="65" t="s">
        <v>150</v>
      </c>
      <c r="K256" s="42" t="s">
        <v>34</v>
      </c>
      <c r="L256" s="165" t="s">
        <v>311</v>
      </c>
    </row>
    <row r="257" spans="2:12" s="6" customFormat="1" ht="28.5">
      <c r="B257" s="164">
        <v>80111600</v>
      </c>
      <c r="C257" s="83" t="s">
        <v>330</v>
      </c>
      <c r="D257" s="82">
        <v>43831</v>
      </c>
      <c r="E257" s="65" t="s">
        <v>44</v>
      </c>
      <c r="F257" s="42" t="s">
        <v>149</v>
      </c>
      <c r="G257" s="42" t="s">
        <v>260</v>
      </c>
      <c r="H257" s="79">
        <v>11400000</v>
      </c>
      <c r="I257" s="79">
        <v>11400000</v>
      </c>
      <c r="J257" s="65" t="s">
        <v>150</v>
      </c>
      <c r="K257" s="42" t="s">
        <v>34</v>
      </c>
      <c r="L257" s="165" t="s">
        <v>311</v>
      </c>
    </row>
    <row r="258" spans="2:12" s="6" customFormat="1" ht="28.5">
      <c r="B258" s="164">
        <v>80111600</v>
      </c>
      <c r="C258" s="83" t="s">
        <v>330</v>
      </c>
      <c r="D258" s="82">
        <v>43831</v>
      </c>
      <c r="E258" s="65" t="s">
        <v>44</v>
      </c>
      <c r="F258" s="42" t="s">
        <v>149</v>
      </c>
      <c r="G258" s="42" t="s">
        <v>260</v>
      </c>
      <c r="H258" s="79">
        <v>11400000</v>
      </c>
      <c r="I258" s="79">
        <v>11400000</v>
      </c>
      <c r="J258" s="65" t="s">
        <v>150</v>
      </c>
      <c r="K258" s="42" t="s">
        <v>34</v>
      </c>
      <c r="L258" s="165" t="s">
        <v>311</v>
      </c>
    </row>
    <row r="259" spans="2:12" s="6" customFormat="1" ht="28.5">
      <c r="B259" s="164">
        <v>80111600</v>
      </c>
      <c r="C259" s="83" t="s">
        <v>330</v>
      </c>
      <c r="D259" s="82">
        <v>43831</v>
      </c>
      <c r="E259" s="65" t="s">
        <v>44</v>
      </c>
      <c r="F259" s="42" t="s">
        <v>149</v>
      </c>
      <c r="G259" s="42" t="s">
        <v>260</v>
      </c>
      <c r="H259" s="79">
        <v>11400000</v>
      </c>
      <c r="I259" s="79">
        <v>11400000</v>
      </c>
      <c r="J259" s="65" t="s">
        <v>150</v>
      </c>
      <c r="K259" s="42" t="s">
        <v>34</v>
      </c>
      <c r="L259" s="165" t="s">
        <v>311</v>
      </c>
    </row>
    <row r="260" spans="2:12" s="6" customFormat="1" ht="28.5">
      <c r="B260" s="164">
        <v>80111600</v>
      </c>
      <c r="C260" s="83" t="s">
        <v>330</v>
      </c>
      <c r="D260" s="82">
        <v>43831</v>
      </c>
      <c r="E260" s="65" t="s">
        <v>44</v>
      </c>
      <c r="F260" s="42" t="s">
        <v>149</v>
      </c>
      <c r="G260" s="42" t="s">
        <v>260</v>
      </c>
      <c r="H260" s="79">
        <v>11400000</v>
      </c>
      <c r="I260" s="79">
        <v>11400000</v>
      </c>
      <c r="J260" s="65" t="s">
        <v>150</v>
      </c>
      <c r="K260" s="42" t="s">
        <v>34</v>
      </c>
      <c r="L260" s="165" t="s">
        <v>311</v>
      </c>
    </row>
    <row r="261" spans="2:12" s="6" customFormat="1" ht="28.5">
      <c r="B261" s="164">
        <v>80111600</v>
      </c>
      <c r="C261" s="83" t="s">
        <v>330</v>
      </c>
      <c r="D261" s="82">
        <v>43831</v>
      </c>
      <c r="E261" s="65" t="s">
        <v>44</v>
      </c>
      <c r="F261" s="42" t="s">
        <v>149</v>
      </c>
      <c r="G261" s="42" t="s">
        <v>260</v>
      </c>
      <c r="H261" s="79">
        <v>11400000</v>
      </c>
      <c r="I261" s="79">
        <v>11400000</v>
      </c>
      <c r="J261" s="65" t="s">
        <v>150</v>
      </c>
      <c r="K261" s="42" t="s">
        <v>34</v>
      </c>
      <c r="L261" s="165" t="s">
        <v>311</v>
      </c>
    </row>
    <row r="262" spans="2:12" s="6" customFormat="1" ht="28.5">
      <c r="B262" s="164">
        <v>80111600</v>
      </c>
      <c r="C262" s="83" t="s">
        <v>330</v>
      </c>
      <c r="D262" s="82">
        <v>43831</v>
      </c>
      <c r="E262" s="65" t="s">
        <v>44</v>
      </c>
      <c r="F262" s="42" t="s">
        <v>149</v>
      </c>
      <c r="G262" s="42" t="s">
        <v>260</v>
      </c>
      <c r="H262" s="79">
        <v>11400000</v>
      </c>
      <c r="I262" s="79">
        <v>11400000</v>
      </c>
      <c r="J262" s="65" t="s">
        <v>150</v>
      </c>
      <c r="K262" s="42" t="s">
        <v>34</v>
      </c>
      <c r="L262" s="165" t="s">
        <v>311</v>
      </c>
    </row>
    <row r="263" spans="2:12" s="6" customFormat="1" ht="28.5">
      <c r="B263" s="164">
        <v>80111600</v>
      </c>
      <c r="C263" s="83" t="s">
        <v>330</v>
      </c>
      <c r="D263" s="82">
        <v>43831</v>
      </c>
      <c r="E263" s="65" t="s">
        <v>44</v>
      </c>
      <c r="F263" s="42" t="s">
        <v>149</v>
      </c>
      <c r="G263" s="42" t="s">
        <v>260</v>
      </c>
      <c r="H263" s="79">
        <v>11400000</v>
      </c>
      <c r="I263" s="79">
        <v>11400000</v>
      </c>
      <c r="J263" s="65" t="s">
        <v>150</v>
      </c>
      <c r="K263" s="42" t="s">
        <v>34</v>
      </c>
      <c r="L263" s="165" t="s">
        <v>311</v>
      </c>
    </row>
    <row r="264" spans="2:12" s="6" customFormat="1" ht="28.5">
      <c r="B264" s="164">
        <v>80111600</v>
      </c>
      <c r="C264" s="83" t="s">
        <v>330</v>
      </c>
      <c r="D264" s="82">
        <v>43831</v>
      </c>
      <c r="E264" s="65" t="s">
        <v>44</v>
      </c>
      <c r="F264" s="42" t="s">
        <v>149</v>
      </c>
      <c r="G264" s="42" t="s">
        <v>260</v>
      </c>
      <c r="H264" s="79">
        <v>11400000</v>
      </c>
      <c r="I264" s="79">
        <v>11400000</v>
      </c>
      <c r="J264" s="65" t="s">
        <v>150</v>
      </c>
      <c r="K264" s="42" t="s">
        <v>34</v>
      </c>
      <c r="L264" s="165" t="s">
        <v>311</v>
      </c>
    </row>
    <row r="265" spans="2:12" s="6" customFormat="1" ht="28.5">
      <c r="B265" s="164">
        <v>80111600</v>
      </c>
      <c r="C265" s="83" t="s">
        <v>330</v>
      </c>
      <c r="D265" s="82">
        <v>43831</v>
      </c>
      <c r="E265" s="65" t="s">
        <v>44</v>
      </c>
      <c r="F265" s="42" t="s">
        <v>149</v>
      </c>
      <c r="G265" s="42" t="s">
        <v>260</v>
      </c>
      <c r="H265" s="79">
        <v>11400000</v>
      </c>
      <c r="I265" s="79">
        <v>11400000</v>
      </c>
      <c r="J265" s="65" t="s">
        <v>150</v>
      </c>
      <c r="K265" s="42" t="s">
        <v>34</v>
      </c>
      <c r="L265" s="165" t="s">
        <v>311</v>
      </c>
    </row>
    <row r="266" spans="2:12" s="6" customFormat="1" ht="28.5">
      <c r="B266" s="164">
        <v>80111600</v>
      </c>
      <c r="C266" s="83" t="s">
        <v>330</v>
      </c>
      <c r="D266" s="82">
        <v>43831</v>
      </c>
      <c r="E266" s="65" t="s">
        <v>44</v>
      </c>
      <c r="F266" s="42" t="s">
        <v>149</v>
      </c>
      <c r="G266" s="42" t="s">
        <v>260</v>
      </c>
      <c r="H266" s="79">
        <v>11400000</v>
      </c>
      <c r="I266" s="79">
        <v>11400000</v>
      </c>
      <c r="J266" s="65" t="s">
        <v>150</v>
      </c>
      <c r="K266" s="42" t="s">
        <v>34</v>
      </c>
      <c r="L266" s="165" t="s">
        <v>311</v>
      </c>
    </row>
    <row r="267" spans="2:12" s="6" customFormat="1" ht="28.5">
      <c r="B267" s="164">
        <v>80111600</v>
      </c>
      <c r="C267" s="83" t="s">
        <v>330</v>
      </c>
      <c r="D267" s="82">
        <v>43831</v>
      </c>
      <c r="E267" s="65" t="s">
        <v>44</v>
      </c>
      <c r="F267" s="42" t="s">
        <v>149</v>
      </c>
      <c r="G267" s="42" t="s">
        <v>260</v>
      </c>
      <c r="H267" s="79">
        <v>11400000</v>
      </c>
      <c r="I267" s="79">
        <v>11400000</v>
      </c>
      <c r="J267" s="65" t="s">
        <v>150</v>
      </c>
      <c r="K267" s="42" t="s">
        <v>34</v>
      </c>
      <c r="L267" s="165" t="s">
        <v>311</v>
      </c>
    </row>
    <row r="268" spans="2:12" s="6" customFormat="1" ht="28.5">
      <c r="B268" s="164">
        <v>80111600</v>
      </c>
      <c r="C268" s="83" t="s">
        <v>330</v>
      </c>
      <c r="D268" s="82">
        <v>43831</v>
      </c>
      <c r="E268" s="65" t="s">
        <v>44</v>
      </c>
      <c r="F268" s="42" t="s">
        <v>149</v>
      </c>
      <c r="G268" s="42" t="s">
        <v>260</v>
      </c>
      <c r="H268" s="79">
        <v>11400000</v>
      </c>
      <c r="I268" s="79">
        <v>11400000</v>
      </c>
      <c r="J268" s="65" t="s">
        <v>150</v>
      </c>
      <c r="K268" s="42" t="s">
        <v>34</v>
      </c>
      <c r="L268" s="165" t="s">
        <v>311</v>
      </c>
    </row>
    <row r="269" spans="2:12" s="6" customFormat="1" ht="28.5">
      <c r="B269" s="164">
        <v>80111600</v>
      </c>
      <c r="C269" s="83" t="s">
        <v>330</v>
      </c>
      <c r="D269" s="82">
        <v>43831</v>
      </c>
      <c r="E269" s="65" t="s">
        <v>44</v>
      </c>
      <c r="F269" s="42" t="s">
        <v>149</v>
      </c>
      <c r="G269" s="42" t="s">
        <v>260</v>
      </c>
      <c r="H269" s="79">
        <v>11400000</v>
      </c>
      <c r="I269" s="79">
        <v>11400000</v>
      </c>
      <c r="J269" s="65" t="s">
        <v>150</v>
      </c>
      <c r="K269" s="42" t="s">
        <v>34</v>
      </c>
      <c r="L269" s="165" t="s">
        <v>311</v>
      </c>
    </row>
    <row r="270" spans="2:12" s="6" customFormat="1" ht="28.5">
      <c r="B270" s="164">
        <v>80111600</v>
      </c>
      <c r="C270" s="83" t="s">
        <v>330</v>
      </c>
      <c r="D270" s="82">
        <v>43831</v>
      </c>
      <c r="E270" s="65" t="s">
        <v>44</v>
      </c>
      <c r="F270" s="42" t="s">
        <v>149</v>
      </c>
      <c r="G270" s="42" t="s">
        <v>260</v>
      </c>
      <c r="H270" s="79">
        <v>11400000</v>
      </c>
      <c r="I270" s="79">
        <v>11400000</v>
      </c>
      <c r="J270" s="65" t="s">
        <v>150</v>
      </c>
      <c r="K270" s="42" t="s">
        <v>34</v>
      </c>
      <c r="L270" s="165" t="s">
        <v>311</v>
      </c>
    </row>
    <row r="271" spans="2:12" s="6" customFormat="1" ht="28.5">
      <c r="B271" s="164">
        <v>80111600</v>
      </c>
      <c r="C271" s="83" t="s">
        <v>330</v>
      </c>
      <c r="D271" s="82">
        <v>43831</v>
      </c>
      <c r="E271" s="65" t="s">
        <v>44</v>
      </c>
      <c r="F271" s="42" t="s">
        <v>149</v>
      </c>
      <c r="G271" s="42" t="s">
        <v>260</v>
      </c>
      <c r="H271" s="79">
        <v>11400000</v>
      </c>
      <c r="I271" s="79">
        <v>11400000</v>
      </c>
      <c r="J271" s="65" t="s">
        <v>150</v>
      </c>
      <c r="K271" s="42" t="s">
        <v>34</v>
      </c>
      <c r="L271" s="165" t="s">
        <v>311</v>
      </c>
    </row>
    <row r="272" spans="2:12" s="6" customFormat="1" ht="28.5">
      <c r="B272" s="164">
        <v>80111600</v>
      </c>
      <c r="C272" s="83" t="s">
        <v>330</v>
      </c>
      <c r="D272" s="82">
        <v>43831</v>
      </c>
      <c r="E272" s="65" t="s">
        <v>44</v>
      </c>
      <c r="F272" s="42" t="s">
        <v>149</v>
      </c>
      <c r="G272" s="42" t="s">
        <v>260</v>
      </c>
      <c r="H272" s="79">
        <v>11400000</v>
      </c>
      <c r="I272" s="79">
        <v>11400000</v>
      </c>
      <c r="J272" s="65" t="s">
        <v>150</v>
      </c>
      <c r="K272" s="42" t="s">
        <v>34</v>
      </c>
      <c r="L272" s="165" t="s">
        <v>311</v>
      </c>
    </row>
    <row r="273" spans="2:12" s="6" customFormat="1" ht="28.5">
      <c r="B273" s="164">
        <v>80111600</v>
      </c>
      <c r="C273" s="83" t="s">
        <v>330</v>
      </c>
      <c r="D273" s="82">
        <v>43831</v>
      </c>
      <c r="E273" s="65" t="s">
        <v>44</v>
      </c>
      <c r="F273" s="42" t="s">
        <v>149</v>
      </c>
      <c r="G273" s="42" t="s">
        <v>260</v>
      </c>
      <c r="H273" s="79">
        <v>11400000</v>
      </c>
      <c r="I273" s="79">
        <v>11400000</v>
      </c>
      <c r="J273" s="65" t="s">
        <v>150</v>
      </c>
      <c r="K273" s="42" t="s">
        <v>34</v>
      </c>
      <c r="L273" s="165" t="s">
        <v>311</v>
      </c>
    </row>
    <row r="274" spans="2:12" s="6" customFormat="1" ht="28.5">
      <c r="B274" s="164">
        <v>80111600</v>
      </c>
      <c r="C274" s="83" t="s">
        <v>330</v>
      </c>
      <c r="D274" s="82">
        <v>43831</v>
      </c>
      <c r="E274" s="65" t="s">
        <v>44</v>
      </c>
      <c r="F274" s="42" t="s">
        <v>149</v>
      </c>
      <c r="G274" s="42" t="s">
        <v>260</v>
      </c>
      <c r="H274" s="79">
        <v>11400000</v>
      </c>
      <c r="I274" s="79">
        <v>11400000</v>
      </c>
      <c r="J274" s="65" t="s">
        <v>150</v>
      </c>
      <c r="K274" s="42" t="s">
        <v>34</v>
      </c>
      <c r="L274" s="165" t="s">
        <v>311</v>
      </c>
    </row>
    <row r="275" spans="2:12" s="6" customFormat="1" ht="28.5">
      <c r="B275" s="164">
        <v>80111600</v>
      </c>
      <c r="C275" s="83" t="s">
        <v>330</v>
      </c>
      <c r="D275" s="82">
        <v>43831</v>
      </c>
      <c r="E275" s="65" t="s">
        <v>44</v>
      </c>
      <c r="F275" s="42" t="s">
        <v>149</v>
      </c>
      <c r="G275" s="42" t="s">
        <v>260</v>
      </c>
      <c r="H275" s="79">
        <v>11400000</v>
      </c>
      <c r="I275" s="79">
        <v>11400000</v>
      </c>
      <c r="J275" s="65" t="s">
        <v>150</v>
      </c>
      <c r="K275" s="42" t="s">
        <v>34</v>
      </c>
      <c r="L275" s="165" t="s">
        <v>311</v>
      </c>
    </row>
    <row r="276" spans="2:12" s="6" customFormat="1" ht="28.5">
      <c r="B276" s="164">
        <v>80111600</v>
      </c>
      <c r="C276" s="83" t="s">
        <v>330</v>
      </c>
      <c r="D276" s="82">
        <v>43831</v>
      </c>
      <c r="E276" s="65" t="s">
        <v>44</v>
      </c>
      <c r="F276" s="42" t="s">
        <v>149</v>
      </c>
      <c r="G276" s="42" t="s">
        <v>260</v>
      </c>
      <c r="H276" s="79">
        <v>11400000</v>
      </c>
      <c r="I276" s="79">
        <v>11400000</v>
      </c>
      <c r="J276" s="65" t="s">
        <v>150</v>
      </c>
      <c r="K276" s="42" t="s">
        <v>34</v>
      </c>
      <c r="L276" s="165" t="s">
        <v>311</v>
      </c>
    </row>
    <row r="277" spans="2:12" s="6" customFormat="1" ht="28.5">
      <c r="B277" s="164">
        <v>80111600</v>
      </c>
      <c r="C277" s="83" t="s">
        <v>330</v>
      </c>
      <c r="D277" s="82">
        <v>43831</v>
      </c>
      <c r="E277" s="65" t="s">
        <v>44</v>
      </c>
      <c r="F277" s="42" t="s">
        <v>149</v>
      </c>
      <c r="G277" s="42" t="s">
        <v>260</v>
      </c>
      <c r="H277" s="79">
        <v>11400000</v>
      </c>
      <c r="I277" s="79">
        <v>11400000</v>
      </c>
      <c r="J277" s="65" t="s">
        <v>150</v>
      </c>
      <c r="K277" s="42" t="s">
        <v>34</v>
      </c>
      <c r="L277" s="165" t="s">
        <v>311</v>
      </c>
    </row>
    <row r="278" spans="2:12" s="6" customFormat="1" ht="28.5">
      <c r="B278" s="164">
        <v>80111600</v>
      </c>
      <c r="C278" s="83" t="s">
        <v>330</v>
      </c>
      <c r="D278" s="82">
        <v>43831</v>
      </c>
      <c r="E278" s="65" t="s">
        <v>44</v>
      </c>
      <c r="F278" s="42" t="s">
        <v>149</v>
      </c>
      <c r="G278" s="42" t="s">
        <v>260</v>
      </c>
      <c r="H278" s="79">
        <v>11400000</v>
      </c>
      <c r="I278" s="79">
        <v>11400000</v>
      </c>
      <c r="J278" s="65" t="s">
        <v>150</v>
      </c>
      <c r="K278" s="42" t="s">
        <v>34</v>
      </c>
      <c r="L278" s="165" t="s">
        <v>311</v>
      </c>
    </row>
    <row r="279" spans="2:12" s="6" customFormat="1" ht="28.5">
      <c r="B279" s="164">
        <v>80111600</v>
      </c>
      <c r="C279" s="83" t="s">
        <v>330</v>
      </c>
      <c r="D279" s="82">
        <v>43831</v>
      </c>
      <c r="E279" s="65" t="s">
        <v>44</v>
      </c>
      <c r="F279" s="42" t="s">
        <v>149</v>
      </c>
      <c r="G279" s="42" t="s">
        <v>260</v>
      </c>
      <c r="H279" s="79">
        <v>11400000</v>
      </c>
      <c r="I279" s="79">
        <v>11400000</v>
      </c>
      <c r="J279" s="65" t="s">
        <v>150</v>
      </c>
      <c r="K279" s="42" t="s">
        <v>34</v>
      </c>
      <c r="L279" s="165" t="s">
        <v>311</v>
      </c>
    </row>
    <row r="280" spans="2:12" s="6" customFormat="1" ht="28.5">
      <c r="B280" s="164">
        <v>80111600</v>
      </c>
      <c r="C280" s="83" t="s">
        <v>330</v>
      </c>
      <c r="D280" s="82">
        <v>43831</v>
      </c>
      <c r="E280" s="65" t="s">
        <v>44</v>
      </c>
      <c r="F280" s="42" t="s">
        <v>149</v>
      </c>
      <c r="G280" s="42" t="s">
        <v>260</v>
      </c>
      <c r="H280" s="79">
        <v>11400000</v>
      </c>
      <c r="I280" s="79">
        <v>11400000</v>
      </c>
      <c r="J280" s="65" t="s">
        <v>150</v>
      </c>
      <c r="K280" s="42" t="s">
        <v>34</v>
      </c>
      <c r="L280" s="165" t="s">
        <v>311</v>
      </c>
    </row>
    <row r="281" spans="2:12" s="6" customFormat="1" ht="28.5">
      <c r="B281" s="164">
        <v>80111600</v>
      </c>
      <c r="C281" s="83" t="s">
        <v>330</v>
      </c>
      <c r="D281" s="82">
        <v>43831</v>
      </c>
      <c r="E281" s="65" t="s">
        <v>44</v>
      </c>
      <c r="F281" s="42" t="s">
        <v>149</v>
      </c>
      <c r="G281" s="42" t="s">
        <v>260</v>
      </c>
      <c r="H281" s="79">
        <v>11400000</v>
      </c>
      <c r="I281" s="79">
        <v>11400000</v>
      </c>
      <c r="J281" s="65" t="s">
        <v>150</v>
      </c>
      <c r="K281" s="42" t="s">
        <v>34</v>
      </c>
      <c r="L281" s="165" t="s">
        <v>303</v>
      </c>
    </row>
    <row r="282" spans="2:12" s="6" customFormat="1" ht="28.5">
      <c r="B282" s="164">
        <v>80111600</v>
      </c>
      <c r="C282" s="83" t="s">
        <v>330</v>
      </c>
      <c r="D282" s="82">
        <v>43831</v>
      </c>
      <c r="E282" s="65" t="s">
        <v>44</v>
      </c>
      <c r="F282" s="42" t="s">
        <v>149</v>
      </c>
      <c r="G282" s="42" t="s">
        <v>260</v>
      </c>
      <c r="H282" s="79">
        <v>11400000</v>
      </c>
      <c r="I282" s="79">
        <v>11400000</v>
      </c>
      <c r="J282" s="65" t="s">
        <v>150</v>
      </c>
      <c r="K282" s="42" t="s">
        <v>34</v>
      </c>
      <c r="L282" s="165" t="s">
        <v>303</v>
      </c>
    </row>
    <row r="283" spans="2:12" s="6" customFormat="1" ht="28.5">
      <c r="B283" s="164">
        <v>80111600</v>
      </c>
      <c r="C283" s="83" t="s">
        <v>330</v>
      </c>
      <c r="D283" s="82">
        <v>43831</v>
      </c>
      <c r="E283" s="65" t="s">
        <v>44</v>
      </c>
      <c r="F283" s="42" t="s">
        <v>149</v>
      </c>
      <c r="G283" s="42" t="s">
        <v>260</v>
      </c>
      <c r="H283" s="79">
        <v>11400000</v>
      </c>
      <c r="I283" s="79">
        <v>11400000</v>
      </c>
      <c r="J283" s="65" t="s">
        <v>150</v>
      </c>
      <c r="K283" s="42" t="s">
        <v>34</v>
      </c>
      <c r="L283" s="165" t="s">
        <v>303</v>
      </c>
    </row>
    <row r="284" spans="2:12" s="6" customFormat="1" ht="28.5">
      <c r="B284" s="164">
        <v>80111600</v>
      </c>
      <c r="C284" s="83" t="s">
        <v>330</v>
      </c>
      <c r="D284" s="82">
        <v>43831</v>
      </c>
      <c r="E284" s="65" t="s">
        <v>44</v>
      </c>
      <c r="F284" s="42" t="s">
        <v>149</v>
      </c>
      <c r="G284" s="42" t="s">
        <v>260</v>
      </c>
      <c r="H284" s="79">
        <v>11400000</v>
      </c>
      <c r="I284" s="79">
        <v>11400000</v>
      </c>
      <c r="J284" s="65" t="s">
        <v>150</v>
      </c>
      <c r="K284" s="42" t="s">
        <v>34</v>
      </c>
      <c r="L284" s="165" t="s">
        <v>303</v>
      </c>
    </row>
    <row r="285" spans="2:12" s="6" customFormat="1" ht="28.5">
      <c r="B285" s="164">
        <v>80111600</v>
      </c>
      <c r="C285" s="83" t="s">
        <v>330</v>
      </c>
      <c r="D285" s="82">
        <v>43862</v>
      </c>
      <c r="E285" s="65" t="s">
        <v>33</v>
      </c>
      <c r="F285" s="42" t="s">
        <v>149</v>
      </c>
      <c r="G285" s="42" t="s">
        <v>260</v>
      </c>
      <c r="H285" s="79">
        <v>10450000</v>
      </c>
      <c r="I285" s="79">
        <v>10450000</v>
      </c>
      <c r="J285" s="65" t="s">
        <v>150</v>
      </c>
      <c r="K285" s="42" t="s">
        <v>34</v>
      </c>
      <c r="L285" s="165" t="s">
        <v>303</v>
      </c>
    </row>
    <row r="286" spans="2:12" s="6" customFormat="1" ht="28.5">
      <c r="B286" s="164">
        <v>80111600</v>
      </c>
      <c r="C286" s="83" t="s">
        <v>330</v>
      </c>
      <c r="D286" s="82">
        <v>43862</v>
      </c>
      <c r="E286" s="65" t="s">
        <v>33</v>
      </c>
      <c r="F286" s="42" t="s">
        <v>149</v>
      </c>
      <c r="G286" s="42" t="s">
        <v>260</v>
      </c>
      <c r="H286" s="79">
        <v>10450000</v>
      </c>
      <c r="I286" s="79">
        <v>10450000</v>
      </c>
      <c r="J286" s="65" t="s">
        <v>150</v>
      </c>
      <c r="K286" s="42" t="s">
        <v>34</v>
      </c>
      <c r="L286" s="165" t="s">
        <v>303</v>
      </c>
    </row>
    <row r="287" spans="2:12" s="6" customFormat="1" ht="28.5">
      <c r="B287" s="164">
        <v>80111600</v>
      </c>
      <c r="C287" s="83" t="s">
        <v>330</v>
      </c>
      <c r="D287" s="82">
        <v>43831</v>
      </c>
      <c r="E287" s="65" t="s">
        <v>44</v>
      </c>
      <c r="F287" s="42" t="s">
        <v>149</v>
      </c>
      <c r="G287" s="42" t="s">
        <v>260</v>
      </c>
      <c r="H287" s="79">
        <v>11400000</v>
      </c>
      <c r="I287" s="79">
        <v>11400000</v>
      </c>
      <c r="J287" s="65" t="s">
        <v>150</v>
      </c>
      <c r="K287" s="42" t="s">
        <v>34</v>
      </c>
      <c r="L287" s="165" t="s">
        <v>311</v>
      </c>
    </row>
    <row r="288" spans="2:12" s="6" customFormat="1" ht="28.5">
      <c r="B288" s="164">
        <v>80111600</v>
      </c>
      <c r="C288" s="83" t="s">
        <v>330</v>
      </c>
      <c r="D288" s="82">
        <v>43831</v>
      </c>
      <c r="E288" s="65" t="s">
        <v>44</v>
      </c>
      <c r="F288" s="42" t="s">
        <v>149</v>
      </c>
      <c r="G288" s="42" t="s">
        <v>260</v>
      </c>
      <c r="H288" s="79">
        <v>11400000</v>
      </c>
      <c r="I288" s="79">
        <v>11400000</v>
      </c>
      <c r="J288" s="65" t="s">
        <v>150</v>
      </c>
      <c r="K288" s="42" t="s">
        <v>34</v>
      </c>
      <c r="L288" s="165" t="s">
        <v>323</v>
      </c>
    </row>
    <row r="289" spans="2:12" s="6" customFormat="1" ht="28.5">
      <c r="B289" s="164">
        <v>80111600</v>
      </c>
      <c r="C289" s="83" t="s">
        <v>330</v>
      </c>
      <c r="D289" s="82">
        <v>43831</v>
      </c>
      <c r="E289" s="65" t="s">
        <v>44</v>
      </c>
      <c r="F289" s="42" t="s">
        <v>149</v>
      </c>
      <c r="G289" s="42" t="s">
        <v>260</v>
      </c>
      <c r="H289" s="79">
        <v>11400000</v>
      </c>
      <c r="I289" s="79">
        <v>11400000</v>
      </c>
      <c r="J289" s="65" t="s">
        <v>150</v>
      </c>
      <c r="K289" s="42" t="s">
        <v>34</v>
      </c>
      <c r="L289" s="165" t="s">
        <v>300</v>
      </c>
    </row>
    <row r="290" spans="2:12" s="6" customFormat="1" ht="28.5">
      <c r="B290" s="164">
        <v>80111600</v>
      </c>
      <c r="C290" s="83" t="s">
        <v>330</v>
      </c>
      <c r="D290" s="82">
        <v>43831</v>
      </c>
      <c r="E290" s="65" t="s">
        <v>44</v>
      </c>
      <c r="F290" s="42" t="s">
        <v>149</v>
      </c>
      <c r="G290" s="42" t="s">
        <v>260</v>
      </c>
      <c r="H290" s="79">
        <v>11400000</v>
      </c>
      <c r="I290" s="79">
        <v>11400000</v>
      </c>
      <c r="J290" s="65" t="s">
        <v>150</v>
      </c>
      <c r="K290" s="42" t="s">
        <v>34</v>
      </c>
      <c r="L290" s="165" t="s">
        <v>317</v>
      </c>
    </row>
    <row r="291" spans="2:12" s="6" customFormat="1" ht="28.5">
      <c r="B291" s="164">
        <v>80111600</v>
      </c>
      <c r="C291" s="83" t="s">
        <v>330</v>
      </c>
      <c r="D291" s="82">
        <v>43831</v>
      </c>
      <c r="E291" s="65" t="s">
        <v>44</v>
      </c>
      <c r="F291" s="42" t="s">
        <v>149</v>
      </c>
      <c r="G291" s="42" t="s">
        <v>260</v>
      </c>
      <c r="H291" s="79">
        <v>11400000</v>
      </c>
      <c r="I291" s="79">
        <v>11400000</v>
      </c>
      <c r="J291" s="65" t="s">
        <v>150</v>
      </c>
      <c r="K291" s="42" t="s">
        <v>34</v>
      </c>
      <c r="L291" s="165" t="s">
        <v>317</v>
      </c>
    </row>
    <row r="292" spans="2:12" s="6" customFormat="1" ht="28.5">
      <c r="B292" s="164">
        <v>80111600</v>
      </c>
      <c r="C292" s="83" t="s">
        <v>330</v>
      </c>
      <c r="D292" s="82">
        <v>43831</v>
      </c>
      <c r="E292" s="65" t="s">
        <v>44</v>
      </c>
      <c r="F292" s="42" t="s">
        <v>149</v>
      </c>
      <c r="G292" s="42" t="s">
        <v>260</v>
      </c>
      <c r="H292" s="79">
        <v>11400000</v>
      </c>
      <c r="I292" s="79">
        <v>11400000</v>
      </c>
      <c r="J292" s="65" t="s">
        <v>150</v>
      </c>
      <c r="K292" s="42" t="s">
        <v>34</v>
      </c>
      <c r="L292" s="165" t="s">
        <v>317</v>
      </c>
    </row>
    <row r="293" spans="2:12" s="6" customFormat="1" ht="28.5">
      <c r="B293" s="164">
        <v>80111600</v>
      </c>
      <c r="C293" s="83" t="s">
        <v>330</v>
      </c>
      <c r="D293" s="82">
        <v>43831</v>
      </c>
      <c r="E293" s="65" t="s">
        <v>44</v>
      </c>
      <c r="F293" s="42" t="s">
        <v>149</v>
      </c>
      <c r="G293" s="42" t="s">
        <v>260</v>
      </c>
      <c r="H293" s="79">
        <v>11400000</v>
      </c>
      <c r="I293" s="79">
        <v>11400000</v>
      </c>
      <c r="J293" s="65" t="s">
        <v>150</v>
      </c>
      <c r="K293" s="42" t="s">
        <v>34</v>
      </c>
      <c r="L293" s="165" t="s">
        <v>317</v>
      </c>
    </row>
    <row r="294" spans="2:12" s="6" customFormat="1" ht="28.5">
      <c r="B294" s="164">
        <v>80111600</v>
      </c>
      <c r="C294" s="83" t="s">
        <v>330</v>
      </c>
      <c r="D294" s="82">
        <v>43831</v>
      </c>
      <c r="E294" s="65" t="s">
        <v>44</v>
      </c>
      <c r="F294" s="42" t="s">
        <v>149</v>
      </c>
      <c r="G294" s="42" t="s">
        <v>260</v>
      </c>
      <c r="H294" s="79">
        <v>11400000</v>
      </c>
      <c r="I294" s="79">
        <v>11400000</v>
      </c>
      <c r="J294" s="65" t="s">
        <v>150</v>
      </c>
      <c r="K294" s="42" t="s">
        <v>34</v>
      </c>
      <c r="L294" s="165" t="s">
        <v>317</v>
      </c>
    </row>
    <row r="295" spans="2:12" s="6" customFormat="1" ht="28.5">
      <c r="B295" s="164">
        <v>80111600</v>
      </c>
      <c r="C295" s="83" t="s">
        <v>330</v>
      </c>
      <c r="D295" s="82">
        <v>43831</v>
      </c>
      <c r="E295" s="65" t="s">
        <v>44</v>
      </c>
      <c r="F295" s="42" t="s">
        <v>149</v>
      </c>
      <c r="G295" s="42" t="s">
        <v>260</v>
      </c>
      <c r="H295" s="79">
        <v>11400000</v>
      </c>
      <c r="I295" s="79">
        <v>11400000</v>
      </c>
      <c r="J295" s="65" t="s">
        <v>150</v>
      </c>
      <c r="K295" s="42" t="s">
        <v>34</v>
      </c>
      <c r="L295" s="165" t="s">
        <v>317</v>
      </c>
    </row>
    <row r="296" spans="2:12" s="6" customFormat="1" ht="28.5">
      <c r="B296" s="164">
        <v>80111600</v>
      </c>
      <c r="C296" s="83" t="s">
        <v>330</v>
      </c>
      <c r="D296" s="82">
        <v>43831</v>
      </c>
      <c r="E296" s="65" t="s">
        <v>44</v>
      </c>
      <c r="F296" s="42" t="s">
        <v>149</v>
      </c>
      <c r="G296" s="42" t="s">
        <v>260</v>
      </c>
      <c r="H296" s="79">
        <v>11400000</v>
      </c>
      <c r="I296" s="79">
        <v>11400000</v>
      </c>
      <c r="J296" s="65" t="s">
        <v>150</v>
      </c>
      <c r="K296" s="42" t="s">
        <v>34</v>
      </c>
      <c r="L296" s="165" t="s">
        <v>317</v>
      </c>
    </row>
    <row r="297" spans="2:12" s="6" customFormat="1" ht="28.5">
      <c r="B297" s="164">
        <v>80111600</v>
      </c>
      <c r="C297" s="83" t="s">
        <v>330</v>
      </c>
      <c r="D297" s="82">
        <v>43862</v>
      </c>
      <c r="E297" s="65" t="s">
        <v>33</v>
      </c>
      <c r="F297" s="42" t="s">
        <v>149</v>
      </c>
      <c r="G297" s="42" t="s">
        <v>260</v>
      </c>
      <c r="H297" s="79">
        <v>10450000</v>
      </c>
      <c r="I297" s="79">
        <v>10450000</v>
      </c>
      <c r="J297" s="65" t="s">
        <v>150</v>
      </c>
      <c r="K297" s="42" t="s">
        <v>34</v>
      </c>
      <c r="L297" s="165" t="s">
        <v>311</v>
      </c>
    </row>
    <row r="298" spans="2:12" s="6" customFormat="1" ht="28.5">
      <c r="B298" s="164">
        <v>80111600</v>
      </c>
      <c r="C298" s="83" t="s">
        <v>330</v>
      </c>
      <c r="D298" s="82">
        <v>43862</v>
      </c>
      <c r="E298" s="65" t="s">
        <v>33</v>
      </c>
      <c r="F298" s="42" t="s">
        <v>149</v>
      </c>
      <c r="G298" s="42" t="s">
        <v>260</v>
      </c>
      <c r="H298" s="79">
        <v>10450000</v>
      </c>
      <c r="I298" s="79">
        <v>10450000</v>
      </c>
      <c r="J298" s="65" t="s">
        <v>150</v>
      </c>
      <c r="K298" s="42" t="s">
        <v>34</v>
      </c>
      <c r="L298" s="165" t="s">
        <v>311</v>
      </c>
    </row>
    <row r="299" spans="2:12" s="6" customFormat="1" ht="28.5">
      <c r="B299" s="164">
        <v>80111600</v>
      </c>
      <c r="C299" s="83" t="s">
        <v>330</v>
      </c>
      <c r="D299" s="82">
        <v>43862</v>
      </c>
      <c r="E299" s="65" t="s">
        <v>33</v>
      </c>
      <c r="F299" s="42" t="s">
        <v>149</v>
      </c>
      <c r="G299" s="42" t="s">
        <v>260</v>
      </c>
      <c r="H299" s="79">
        <v>10450000</v>
      </c>
      <c r="I299" s="79">
        <v>10450000</v>
      </c>
      <c r="J299" s="65" t="s">
        <v>150</v>
      </c>
      <c r="K299" s="42" t="s">
        <v>34</v>
      </c>
      <c r="L299" s="165" t="s">
        <v>311</v>
      </c>
    </row>
    <row r="300" spans="2:12" s="6" customFormat="1" ht="28.5">
      <c r="B300" s="164">
        <v>80111600</v>
      </c>
      <c r="C300" s="83" t="s">
        <v>330</v>
      </c>
      <c r="D300" s="82">
        <v>43862</v>
      </c>
      <c r="E300" s="65" t="s">
        <v>33</v>
      </c>
      <c r="F300" s="42" t="s">
        <v>149</v>
      </c>
      <c r="G300" s="42" t="s">
        <v>260</v>
      </c>
      <c r="H300" s="79">
        <v>10450000</v>
      </c>
      <c r="I300" s="79">
        <v>10450000</v>
      </c>
      <c r="J300" s="65" t="s">
        <v>150</v>
      </c>
      <c r="K300" s="42" t="s">
        <v>34</v>
      </c>
      <c r="L300" s="165" t="s">
        <v>311</v>
      </c>
    </row>
    <row r="301" spans="2:12" s="6" customFormat="1" ht="28.5">
      <c r="B301" s="164">
        <v>80111600</v>
      </c>
      <c r="C301" s="83" t="s">
        <v>330</v>
      </c>
      <c r="D301" s="82">
        <v>43862</v>
      </c>
      <c r="E301" s="65" t="s">
        <v>33</v>
      </c>
      <c r="F301" s="42" t="s">
        <v>149</v>
      </c>
      <c r="G301" s="42" t="s">
        <v>260</v>
      </c>
      <c r="H301" s="79">
        <v>10450000</v>
      </c>
      <c r="I301" s="79">
        <v>10450000</v>
      </c>
      <c r="J301" s="65" t="s">
        <v>150</v>
      </c>
      <c r="K301" s="42" t="s">
        <v>34</v>
      </c>
      <c r="L301" s="165" t="s">
        <v>311</v>
      </c>
    </row>
    <row r="302" spans="2:12" s="6" customFormat="1" ht="28.5">
      <c r="B302" s="164">
        <v>80111600</v>
      </c>
      <c r="C302" s="83" t="s">
        <v>330</v>
      </c>
      <c r="D302" s="82">
        <v>43862</v>
      </c>
      <c r="E302" s="65" t="s">
        <v>33</v>
      </c>
      <c r="F302" s="42" t="s">
        <v>149</v>
      </c>
      <c r="G302" s="42" t="s">
        <v>260</v>
      </c>
      <c r="H302" s="79">
        <v>10450000</v>
      </c>
      <c r="I302" s="79">
        <v>10450000</v>
      </c>
      <c r="J302" s="65" t="s">
        <v>150</v>
      </c>
      <c r="K302" s="42" t="s">
        <v>34</v>
      </c>
      <c r="L302" s="165" t="s">
        <v>311</v>
      </c>
    </row>
    <row r="303" spans="2:12" s="6" customFormat="1" ht="28.5">
      <c r="B303" s="164">
        <v>80111600</v>
      </c>
      <c r="C303" s="83" t="s">
        <v>330</v>
      </c>
      <c r="D303" s="82">
        <v>43862</v>
      </c>
      <c r="E303" s="65" t="s">
        <v>33</v>
      </c>
      <c r="F303" s="42" t="s">
        <v>149</v>
      </c>
      <c r="G303" s="42" t="s">
        <v>260</v>
      </c>
      <c r="H303" s="79">
        <v>10450000</v>
      </c>
      <c r="I303" s="79">
        <v>10450000</v>
      </c>
      <c r="J303" s="65" t="s">
        <v>150</v>
      </c>
      <c r="K303" s="42" t="s">
        <v>34</v>
      </c>
      <c r="L303" s="165" t="s">
        <v>311</v>
      </c>
    </row>
    <row r="304" spans="2:12" s="6" customFormat="1" ht="28.5">
      <c r="B304" s="164">
        <v>80111600</v>
      </c>
      <c r="C304" s="83" t="s">
        <v>330</v>
      </c>
      <c r="D304" s="82">
        <v>43862</v>
      </c>
      <c r="E304" s="65" t="s">
        <v>33</v>
      </c>
      <c r="F304" s="42" t="s">
        <v>149</v>
      </c>
      <c r="G304" s="42" t="s">
        <v>260</v>
      </c>
      <c r="H304" s="79">
        <v>10450000</v>
      </c>
      <c r="I304" s="79">
        <v>10450000</v>
      </c>
      <c r="J304" s="65" t="s">
        <v>150</v>
      </c>
      <c r="K304" s="42" t="s">
        <v>34</v>
      </c>
      <c r="L304" s="165" t="s">
        <v>311</v>
      </c>
    </row>
    <row r="305" spans="2:12" s="6" customFormat="1" ht="28.5">
      <c r="B305" s="164">
        <v>80111600</v>
      </c>
      <c r="C305" s="83" t="s">
        <v>330</v>
      </c>
      <c r="D305" s="82">
        <v>43862</v>
      </c>
      <c r="E305" s="65" t="s">
        <v>33</v>
      </c>
      <c r="F305" s="42" t="s">
        <v>149</v>
      </c>
      <c r="G305" s="42" t="s">
        <v>260</v>
      </c>
      <c r="H305" s="79">
        <v>10450000</v>
      </c>
      <c r="I305" s="79">
        <v>10450000</v>
      </c>
      <c r="J305" s="65" t="s">
        <v>150</v>
      </c>
      <c r="K305" s="42" t="s">
        <v>34</v>
      </c>
      <c r="L305" s="165" t="s">
        <v>311</v>
      </c>
    </row>
    <row r="306" spans="2:12" s="6" customFormat="1" ht="28.5">
      <c r="B306" s="164">
        <v>80111600</v>
      </c>
      <c r="C306" s="83" t="s">
        <v>330</v>
      </c>
      <c r="D306" s="82">
        <v>43831</v>
      </c>
      <c r="E306" s="65" t="s">
        <v>44</v>
      </c>
      <c r="F306" s="42" t="s">
        <v>149</v>
      </c>
      <c r="G306" s="42" t="s">
        <v>260</v>
      </c>
      <c r="H306" s="79">
        <v>11400000</v>
      </c>
      <c r="I306" s="79">
        <v>11400000</v>
      </c>
      <c r="J306" s="65" t="s">
        <v>150</v>
      </c>
      <c r="K306" s="42" t="s">
        <v>34</v>
      </c>
      <c r="L306" s="165" t="s">
        <v>322</v>
      </c>
    </row>
    <row r="307" spans="2:12" s="6" customFormat="1" ht="28.5">
      <c r="B307" s="164">
        <v>80111600</v>
      </c>
      <c r="C307" s="83" t="s">
        <v>330</v>
      </c>
      <c r="D307" s="82">
        <v>43831</v>
      </c>
      <c r="E307" s="65" t="s">
        <v>44</v>
      </c>
      <c r="F307" s="42" t="s">
        <v>149</v>
      </c>
      <c r="G307" s="42" t="s">
        <v>260</v>
      </c>
      <c r="H307" s="79">
        <v>11400000</v>
      </c>
      <c r="I307" s="79">
        <v>11400000</v>
      </c>
      <c r="J307" s="65" t="s">
        <v>150</v>
      </c>
      <c r="K307" s="42" t="s">
        <v>34</v>
      </c>
      <c r="L307" s="165" t="s">
        <v>322</v>
      </c>
    </row>
    <row r="308" spans="2:12" s="6" customFormat="1" ht="28.5">
      <c r="B308" s="164">
        <v>80111600</v>
      </c>
      <c r="C308" s="83" t="s">
        <v>330</v>
      </c>
      <c r="D308" s="82">
        <v>43831</v>
      </c>
      <c r="E308" s="65" t="s">
        <v>44</v>
      </c>
      <c r="F308" s="42" t="s">
        <v>149</v>
      </c>
      <c r="G308" s="42" t="s">
        <v>260</v>
      </c>
      <c r="H308" s="79">
        <v>11400000</v>
      </c>
      <c r="I308" s="79">
        <v>11400000</v>
      </c>
      <c r="J308" s="65" t="s">
        <v>150</v>
      </c>
      <c r="K308" s="42" t="s">
        <v>34</v>
      </c>
      <c r="L308" s="165" t="s">
        <v>322</v>
      </c>
    </row>
    <row r="309" spans="2:12" s="6" customFormat="1" ht="28.5">
      <c r="B309" s="164">
        <v>80111600</v>
      </c>
      <c r="C309" s="83" t="s">
        <v>330</v>
      </c>
      <c r="D309" s="82">
        <v>43831</v>
      </c>
      <c r="E309" s="65" t="s">
        <v>44</v>
      </c>
      <c r="F309" s="42" t="s">
        <v>149</v>
      </c>
      <c r="G309" s="42" t="s">
        <v>260</v>
      </c>
      <c r="H309" s="79">
        <v>11400000</v>
      </c>
      <c r="I309" s="79">
        <v>11400000</v>
      </c>
      <c r="J309" s="65" t="s">
        <v>150</v>
      </c>
      <c r="K309" s="42" t="s">
        <v>34</v>
      </c>
      <c r="L309" s="165" t="s">
        <v>322</v>
      </c>
    </row>
    <row r="310" spans="2:12" s="6" customFormat="1" ht="28.5">
      <c r="B310" s="163">
        <v>86000000</v>
      </c>
      <c r="C310" s="75" t="s">
        <v>331</v>
      </c>
      <c r="D310" s="76">
        <v>43983</v>
      </c>
      <c r="E310" s="77" t="s">
        <v>294</v>
      </c>
      <c r="F310" s="77" t="s">
        <v>270</v>
      </c>
      <c r="G310" s="42" t="s">
        <v>260</v>
      </c>
      <c r="H310" s="79">
        <v>30000000</v>
      </c>
      <c r="I310" s="79">
        <v>30000000</v>
      </c>
      <c r="J310" s="80" t="s">
        <v>150</v>
      </c>
      <c r="K310" s="42" t="s">
        <v>34</v>
      </c>
      <c r="L310" s="162" t="s">
        <v>278</v>
      </c>
    </row>
    <row r="311" spans="2:12" s="6" customFormat="1" ht="28.5">
      <c r="B311" s="163">
        <v>25100000</v>
      </c>
      <c r="C311" s="84" t="s">
        <v>332</v>
      </c>
      <c r="D311" s="76">
        <v>43952</v>
      </c>
      <c r="E311" s="77" t="s">
        <v>286</v>
      </c>
      <c r="F311" s="77" t="s">
        <v>333</v>
      </c>
      <c r="G311" s="42" t="s">
        <v>260</v>
      </c>
      <c r="H311" s="79">
        <v>400000000</v>
      </c>
      <c r="I311" s="79">
        <v>400000000</v>
      </c>
      <c r="J311" s="80" t="s">
        <v>150</v>
      </c>
      <c r="K311" s="42" t="s">
        <v>34</v>
      </c>
      <c r="L311" s="162" t="s">
        <v>278</v>
      </c>
    </row>
    <row r="312" spans="2:12" s="6" customFormat="1" ht="28.5">
      <c r="B312" s="163">
        <v>25101900</v>
      </c>
      <c r="C312" s="84" t="s">
        <v>334</v>
      </c>
      <c r="D312" s="76">
        <v>43952</v>
      </c>
      <c r="E312" s="77" t="s">
        <v>290</v>
      </c>
      <c r="F312" s="77" t="s">
        <v>275</v>
      </c>
      <c r="G312" s="42" t="s">
        <v>260</v>
      </c>
      <c r="H312" s="79">
        <v>120000000</v>
      </c>
      <c r="I312" s="79">
        <v>120000000</v>
      </c>
      <c r="J312" s="80" t="s">
        <v>150</v>
      </c>
      <c r="K312" s="42" t="s">
        <v>34</v>
      </c>
      <c r="L312" s="162" t="s">
        <v>283</v>
      </c>
    </row>
    <row r="313" spans="2:12" s="6" customFormat="1" ht="28.5">
      <c r="B313" s="163">
        <v>24100000</v>
      </c>
      <c r="C313" s="84" t="s">
        <v>335</v>
      </c>
      <c r="D313" s="76">
        <v>44013</v>
      </c>
      <c r="E313" s="77" t="s">
        <v>286</v>
      </c>
      <c r="F313" s="77" t="s">
        <v>270</v>
      </c>
      <c r="G313" s="42" t="s">
        <v>260</v>
      </c>
      <c r="H313" s="79">
        <v>70000000</v>
      </c>
      <c r="I313" s="79">
        <v>70000000</v>
      </c>
      <c r="J313" s="80" t="s">
        <v>150</v>
      </c>
      <c r="K313" s="42" t="s">
        <v>34</v>
      </c>
      <c r="L313" s="162" t="s">
        <v>291</v>
      </c>
    </row>
    <row r="314" spans="2:12" s="6" customFormat="1" ht="28.5">
      <c r="B314" s="163">
        <v>92000000</v>
      </c>
      <c r="C314" s="84" t="s">
        <v>337</v>
      </c>
      <c r="D314" s="76">
        <v>43831</v>
      </c>
      <c r="E314" s="77" t="s">
        <v>308</v>
      </c>
      <c r="F314" s="77" t="s">
        <v>275</v>
      </c>
      <c r="G314" s="42" t="s">
        <v>260</v>
      </c>
      <c r="H314" s="79">
        <v>281355669</v>
      </c>
      <c r="I314" s="79">
        <v>281355669</v>
      </c>
      <c r="J314" s="80" t="s">
        <v>150</v>
      </c>
      <c r="K314" s="42" t="s">
        <v>34</v>
      </c>
      <c r="L314" s="162" t="s">
        <v>287</v>
      </c>
    </row>
    <row r="315" spans="2:12" s="6" customFormat="1" ht="28.5">
      <c r="B315" s="163">
        <v>78100000</v>
      </c>
      <c r="C315" s="85" t="s">
        <v>338</v>
      </c>
      <c r="D315" s="76">
        <v>43862</v>
      </c>
      <c r="E315" s="77" t="s">
        <v>138</v>
      </c>
      <c r="F315" s="77" t="s">
        <v>270</v>
      </c>
      <c r="G315" s="42" t="s">
        <v>260</v>
      </c>
      <c r="H315" s="79">
        <v>25000000</v>
      </c>
      <c r="I315" s="79">
        <v>25000000</v>
      </c>
      <c r="J315" s="80" t="s">
        <v>150</v>
      </c>
      <c r="K315" s="42" t="s">
        <v>34</v>
      </c>
      <c r="L315" s="162" t="s">
        <v>339</v>
      </c>
    </row>
    <row r="316" spans="2:12" s="6" customFormat="1" ht="28.5">
      <c r="B316" s="163">
        <v>25100001</v>
      </c>
      <c r="C316" s="84" t="s">
        <v>340</v>
      </c>
      <c r="D316" s="76">
        <v>43983</v>
      </c>
      <c r="E316" s="77" t="s">
        <v>286</v>
      </c>
      <c r="F316" s="77" t="s">
        <v>275</v>
      </c>
      <c r="G316" s="42" t="s">
        <v>260</v>
      </c>
      <c r="H316" s="79">
        <v>120000000</v>
      </c>
      <c r="I316" s="79">
        <v>120000000</v>
      </c>
      <c r="J316" s="80" t="s">
        <v>150</v>
      </c>
      <c r="K316" s="42" t="s">
        <v>34</v>
      </c>
      <c r="L316" s="162" t="s">
        <v>341</v>
      </c>
    </row>
    <row r="317" spans="2:12" s="6" customFormat="1" ht="28.5">
      <c r="B317" s="163">
        <v>15000000</v>
      </c>
      <c r="C317" s="85" t="s">
        <v>342</v>
      </c>
      <c r="D317" s="76">
        <v>43862</v>
      </c>
      <c r="E317" s="77" t="s">
        <v>138</v>
      </c>
      <c r="F317" s="77" t="s">
        <v>270</v>
      </c>
      <c r="G317" s="42" t="s">
        <v>260</v>
      </c>
      <c r="H317" s="79">
        <v>70000000</v>
      </c>
      <c r="I317" s="79">
        <v>70000000</v>
      </c>
      <c r="J317" s="80" t="s">
        <v>150</v>
      </c>
      <c r="K317" s="42" t="s">
        <v>34</v>
      </c>
      <c r="L317" s="162" t="s">
        <v>283</v>
      </c>
    </row>
    <row r="318" spans="2:12" s="6" customFormat="1" ht="28.5">
      <c r="B318" s="163">
        <v>84000000</v>
      </c>
      <c r="C318" s="85" t="s">
        <v>343</v>
      </c>
      <c r="D318" s="76">
        <v>43831</v>
      </c>
      <c r="E318" s="77" t="s">
        <v>308</v>
      </c>
      <c r="F318" s="77" t="s">
        <v>270</v>
      </c>
      <c r="G318" s="42" t="s">
        <v>260</v>
      </c>
      <c r="H318" s="79">
        <v>80000000</v>
      </c>
      <c r="I318" s="79">
        <v>80000000</v>
      </c>
      <c r="J318" s="80" t="s">
        <v>150</v>
      </c>
      <c r="K318" s="42" t="s">
        <v>34</v>
      </c>
      <c r="L318" s="162" t="s">
        <v>344</v>
      </c>
    </row>
    <row r="319" spans="2:12" s="6" customFormat="1" ht="28.5">
      <c r="B319" s="163">
        <v>50000000</v>
      </c>
      <c r="C319" s="85" t="s">
        <v>345</v>
      </c>
      <c r="D319" s="76">
        <v>43862</v>
      </c>
      <c r="E319" s="77" t="s">
        <v>138</v>
      </c>
      <c r="F319" s="77" t="s">
        <v>270</v>
      </c>
      <c r="G319" s="42" t="s">
        <v>260</v>
      </c>
      <c r="H319" s="79">
        <v>60000000</v>
      </c>
      <c r="I319" s="79">
        <v>60000000</v>
      </c>
      <c r="J319" s="80" t="s">
        <v>150</v>
      </c>
      <c r="K319" s="42" t="s">
        <v>34</v>
      </c>
      <c r="L319" s="162" t="s">
        <v>346</v>
      </c>
    </row>
    <row r="320" spans="2:12" s="6" customFormat="1" ht="28.5">
      <c r="B320" s="163">
        <v>72103300</v>
      </c>
      <c r="C320" s="85" t="s">
        <v>347</v>
      </c>
      <c r="D320" s="76">
        <v>43922</v>
      </c>
      <c r="E320" s="77" t="s">
        <v>336</v>
      </c>
      <c r="F320" s="77" t="s">
        <v>270</v>
      </c>
      <c r="G320" s="42" t="s">
        <v>260</v>
      </c>
      <c r="H320" s="79">
        <v>20000000</v>
      </c>
      <c r="I320" s="79">
        <v>20000000</v>
      </c>
      <c r="J320" s="80" t="s">
        <v>150</v>
      </c>
      <c r="K320" s="42" t="s">
        <v>34</v>
      </c>
      <c r="L320" s="162" t="s">
        <v>283</v>
      </c>
    </row>
    <row r="321" spans="2:12" s="6" customFormat="1" ht="28.5">
      <c r="B321" s="163">
        <v>84000000</v>
      </c>
      <c r="C321" s="85" t="s">
        <v>348</v>
      </c>
      <c r="D321" s="76">
        <v>43862</v>
      </c>
      <c r="E321" s="77" t="s">
        <v>138</v>
      </c>
      <c r="F321" s="77" t="s">
        <v>270</v>
      </c>
      <c r="G321" s="42" t="s">
        <v>260</v>
      </c>
      <c r="H321" s="79">
        <v>10500000</v>
      </c>
      <c r="I321" s="79">
        <v>10500000</v>
      </c>
      <c r="J321" s="80" t="s">
        <v>150</v>
      </c>
      <c r="K321" s="42" t="s">
        <v>34</v>
      </c>
      <c r="L321" s="162" t="s">
        <v>283</v>
      </c>
    </row>
    <row r="322" spans="2:12" s="6" customFormat="1" ht="28.5">
      <c r="B322" s="163">
        <v>81112204</v>
      </c>
      <c r="C322" s="78" t="s">
        <v>349</v>
      </c>
      <c r="D322" s="76">
        <v>43891</v>
      </c>
      <c r="E322" s="77" t="s">
        <v>254</v>
      </c>
      <c r="F322" s="77" t="s">
        <v>270</v>
      </c>
      <c r="G322" s="42" t="s">
        <v>260</v>
      </c>
      <c r="H322" s="79">
        <v>50000000</v>
      </c>
      <c r="I322" s="79">
        <v>50000000</v>
      </c>
      <c r="J322" s="80" t="s">
        <v>150</v>
      </c>
      <c r="K322" s="42" t="s">
        <v>34</v>
      </c>
      <c r="L322" s="162" t="s">
        <v>276</v>
      </c>
    </row>
    <row r="323" spans="2:12" s="6" customFormat="1" ht="28.5">
      <c r="B323" s="163">
        <v>80131500</v>
      </c>
      <c r="C323" s="78" t="s">
        <v>350</v>
      </c>
      <c r="D323" s="76">
        <v>43831</v>
      </c>
      <c r="E323" s="77" t="s">
        <v>308</v>
      </c>
      <c r="F323" s="42" t="s">
        <v>149</v>
      </c>
      <c r="G323" s="42" t="s">
        <v>260</v>
      </c>
      <c r="H323" s="79">
        <v>90000000</v>
      </c>
      <c r="I323" s="79">
        <v>90000000</v>
      </c>
      <c r="J323" s="80" t="s">
        <v>150</v>
      </c>
      <c r="K323" s="42" t="s">
        <v>34</v>
      </c>
      <c r="L323" s="162" t="s">
        <v>351</v>
      </c>
    </row>
    <row r="324" spans="2:12" s="6" customFormat="1" ht="28.5">
      <c r="B324" s="163">
        <v>80131501</v>
      </c>
      <c r="C324" s="78" t="s">
        <v>352</v>
      </c>
      <c r="D324" s="76">
        <v>43831</v>
      </c>
      <c r="E324" s="77" t="s">
        <v>308</v>
      </c>
      <c r="F324" s="42" t="s">
        <v>149</v>
      </c>
      <c r="G324" s="42" t="s">
        <v>260</v>
      </c>
      <c r="H324" s="79">
        <v>80000000</v>
      </c>
      <c r="I324" s="79">
        <v>80000000</v>
      </c>
      <c r="J324" s="80" t="s">
        <v>150</v>
      </c>
      <c r="K324" s="42" t="s">
        <v>34</v>
      </c>
      <c r="L324" s="162" t="s">
        <v>278</v>
      </c>
    </row>
    <row r="325" spans="2:12" s="6" customFormat="1" ht="28.5">
      <c r="B325" s="163">
        <v>78181517</v>
      </c>
      <c r="C325" s="78" t="s">
        <v>353</v>
      </c>
      <c r="D325" s="76">
        <v>43862</v>
      </c>
      <c r="E325" s="77" t="s">
        <v>138</v>
      </c>
      <c r="F325" s="77" t="s">
        <v>270</v>
      </c>
      <c r="G325" s="42" t="s">
        <v>260</v>
      </c>
      <c r="H325" s="79">
        <v>70000000</v>
      </c>
      <c r="I325" s="79">
        <v>70000000</v>
      </c>
      <c r="J325" s="80" t="s">
        <v>150</v>
      </c>
      <c r="K325" s="42" t="s">
        <v>34</v>
      </c>
      <c r="L325" s="162" t="s">
        <v>283</v>
      </c>
    </row>
    <row r="326" spans="2:12" s="6" customFormat="1" ht="28.5">
      <c r="B326" s="163">
        <v>43220000</v>
      </c>
      <c r="C326" s="78" t="s">
        <v>354</v>
      </c>
      <c r="D326" s="76">
        <v>43862</v>
      </c>
      <c r="E326" s="77" t="s">
        <v>138</v>
      </c>
      <c r="F326" s="77" t="s">
        <v>270</v>
      </c>
      <c r="G326" s="42" t="s">
        <v>260</v>
      </c>
      <c r="H326" s="79">
        <v>5000000</v>
      </c>
      <c r="I326" s="79">
        <v>5000000</v>
      </c>
      <c r="J326" s="80" t="s">
        <v>150</v>
      </c>
      <c r="K326" s="42" t="s">
        <v>34</v>
      </c>
      <c r="L326" s="162" t="s">
        <v>276</v>
      </c>
    </row>
    <row r="327" spans="2:12" s="6" customFormat="1" ht="28.5">
      <c r="B327" s="166">
        <v>44103100</v>
      </c>
      <c r="C327" s="78" t="s">
        <v>355</v>
      </c>
      <c r="D327" s="76">
        <v>43891</v>
      </c>
      <c r="E327" s="77" t="s">
        <v>254</v>
      </c>
      <c r="F327" s="77" t="s">
        <v>270</v>
      </c>
      <c r="G327" s="42" t="s">
        <v>260</v>
      </c>
      <c r="H327" s="79">
        <v>25000000</v>
      </c>
      <c r="I327" s="79">
        <v>25000000</v>
      </c>
      <c r="J327" s="80" t="s">
        <v>150</v>
      </c>
      <c r="K327" s="42" t="s">
        <v>34</v>
      </c>
      <c r="L327" s="162" t="s">
        <v>271</v>
      </c>
    </row>
    <row r="328" spans="2:12" s="6" customFormat="1" ht="28.5">
      <c r="B328" s="163">
        <v>93141506</v>
      </c>
      <c r="C328" s="78" t="s">
        <v>356</v>
      </c>
      <c r="D328" s="76">
        <v>43862</v>
      </c>
      <c r="E328" s="77" t="s">
        <v>138</v>
      </c>
      <c r="F328" s="66" t="s">
        <v>270</v>
      </c>
      <c r="G328" s="42" t="s">
        <v>260</v>
      </c>
      <c r="H328" s="79">
        <v>70000000</v>
      </c>
      <c r="I328" s="79">
        <v>70000000</v>
      </c>
      <c r="J328" s="80" t="s">
        <v>150</v>
      </c>
      <c r="K328" s="42" t="s">
        <v>34</v>
      </c>
      <c r="L328" s="162" t="s">
        <v>278</v>
      </c>
    </row>
    <row r="329" spans="2:12" s="6" customFormat="1" ht="28.5">
      <c r="B329" s="163">
        <v>82000000</v>
      </c>
      <c r="C329" s="78" t="s">
        <v>357</v>
      </c>
      <c r="D329" s="76">
        <v>43891</v>
      </c>
      <c r="E329" s="77" t="s">
        <v>254</v>
      </c>
      <c r="F329" s="77" t="s">
        <v>270</v>
      </c>
      <c r="G329" s="42" t="s">
        <v>260</v>
      </c>
      <c r="H329" s="79">
        <v>50000000</v>
      </c>
      <c r="I329" s="79">
        <v>50000000</v>
      </c>
      <c r="J329" s="80" t="s">
        <v>150</v>
      </c>
      <c r="K329" s="42" t="s">
        <v>34</v>
      </c>
      <c r="L329" s="162" t="s">
        <v>278</v>
      </c>
    </row>
    <row r="330" spans="2:12" s="6" customFormat="1" ht="28.5">
      <c r="B330" s="163">
        <v>95121700</v>
      </c>
      <c r="C330" s="78" t="s">
        <v>358</v>
      </c>
      <c r="D330" s="76">
        <v>43952</v>
      </c>
      <c r="E330" s="77" t="s">
        <v>290</v>
      </c>
      <c r="F330" s="71" t="s">
        <v>924</v>
      </c>
      <c r="G330" s="42" t="s">
        <v>260</v>
      </c>
      <c r="H330" s="79">
        <v>10994815646</v>
      </c>
      <c r="I330" s="79">
        <v>10994815646</v>
      </c>
      <c r="J330" s="80" t="s">
        <v>359</v>
      </c>
      <c r="K330" s="80" t="s">
        <v>360</v>
      </c>
      <c r="L330" s="162" t="s">
        <v>278</v>
      </c>
    </row>
    <row r="331" spans="2:12" s="6" customFormat="1" ht="30">
      <c r="B331" s="163">
        <v>93141701</v>
      </c>
      <c r="C331" s="78" t="s">
        <v>361</v>
      </c>
      <c r="D331" s="76">
        <v>43983</v>
      </c>
      <c r="E331" s="77" t="s">
        <v>286</v>
      </c>
      <c r="F331" s="80" t="s">
        <v>270</v>
      </c>
      <c r="G331" s="42" t="s">
        <v>260</v>
      </c>
      <c r="H331" s="79">
        <v>50000000</v>
      </c>
      <c r="I331" s="79">
        <v>50000000</v>
      </c>
      <c r="J331" s="80" t="s">
        <v>150</v>
      </c>
      <c r="K331" s="42" t="s">
        <v>34</v>
      </c>
      <c r="L331" s="162" t="s">
        <v>362</v>
      </c>
    </row>
    <row r="332" spans="2:12" s="6" customFormat="1" ht="30">
      <c r="B332" s="163">
        <v>93141701</v>
      </c>
      <c r="C332" s="78" t="s">
        <v>363</v>
      </c>
      <c r="D332" s="76">
        <v>44075</v>
      </c>
      <c r="E332" s="77" t="s">
        <v>286</v>
      </c>
      <c r="F332" s="80" t="s">
        <v>270</v>
      </c>
      <c r="G332" s="42" t="s">
        <v>260</v>
      </c>
      <c r="H332" s="79">
        <v>40000000</v>
      </c>
      <c r="I332" s="79">
        <v>40000000</v>
      </c>
      <c r="J332" s="80" t="s">
        <v>150</v>
      </c>
      <c r="K332" s="42" t="s">
        <v>34</v>
      </c>
      <c r="L332" s="162" t="s">
        <v>362</v>
      </c>
    </row>
    <row r="333" spans="2:12" s="6" customFormat="1" ht="30">
      <c r="B333" s="163">
        <v>76122202</v>
      </c>
      <c r="C333" s="78" t="s">
        <v>364</v>
      </c>
      <c r="D333" s="76">
        <v>43952</v>
      </c>
      <c r="E333" s="77" t="s">
        <v>336</v>
      </c>
      <c r="F333" s="80" t="s">
        <v>270</v>
      </c>
      <c r="G333" s="42" t="s">
        <v>260</v>
      </c>
      <c r="H333" s="79">
        <v>10000000</v>
      </c>
      <c r="I333" s="79">
        <v>10000000</v>
      </c>
      <c r="J333" s="80" t="s">
        <v>150</v>
      </c>
      <c r="K333" s="42" t="s">
        <v>34</v>
      </c>
      <c r="L333" s="162" t="s">
        <v>365</v>
      </c>
    </row>
    <row r="334" spans="2:12" s="6" customFormat="1" ht="28.5">
      <c r="B334" s="167">
        <v>77111502</v>
      </c>
      <c r="C334" s="78" t="s">
        <v>366</v>
      </c>
      <c r="D334" s="76">
        <v>44136</v>
      </c>
      <c r="E334" s="77" t="s">
        <v>286</v>
      </c>
      <c r="F334" s="42" t="s">
        <v>149</v>
      </c>
      <c r="G334" s="42" t="s">
        <v>260</v>
      </c>
      <c r="H334" s="79">
        <v>50000000</v>
      </c>
      <c r="I334" s="79">
        <v>50000000</v>
      </c>
      <c r="J334" s="80" t="s">
        <v>150</v>
      </c>
      <c r="K334" s="42" t="s">
        <v>34</v>
      </c>
      <c r="L334" s="162" t="s">
        <v>362</v>
      </c>
    </row>
    <row r="335" spans="2:12" s="6" customFormat="1" ht="45">
      <c r="B335" s="167">
        <v>81107000</v>
      </c>
      <c r="C335" s="78" t="s">
        <v>367</v>
      </c>
      <c r="D335" s="76">
        <v>43983</v>
      </c>
      <c r="E335" s="77" t="s">
        <v>294</v>
      </c>
      <c r="F335" s="78" t="s">
        <v>368</v>
      </c>
      <c r="G335" s="42" t="s">
        <v>260</v>
      </c>
      <c r="H335" s="79">
        <v>440000000</v>
      </c>
      <c r="I335" s="79">
        <v>440000000</v>
      </c>
      <c r="J335" s="80" t="s">
        <v>150</v>
      </c>
      <c r="K335" s="42" t="s">
        <v>34</v>
      </c>
      <c r="L335" s="162" t="s">
        <v>362</v>
      </c>
    </row>
    <row r="336" spans="2:12" s="6" customFormat="1" ht="105">
      <c r="B336" s="188">
        <v>80111600</v>
      </c>
      <c r="C336" s="60" t="s">
        <v>369</v>
      </c>
      <c r="D336" s="61">
        <v>43862</v>
      </c>
      <c r="E336" s="60" t="s">
        <v>33</v>
      </c>
      <c r="F336" s="42" t="s">
        <v>149</v>
      </c>
      <c r="G336" s="42" t="s">
        <v>260</v>
      </c>
      <c r="H336" s="208">
        <v>1400000</v>
      </c>
      <c r="I336" s="208">
        <v>1400000</v>
      </c>
      <c r="J336" s="60" t="s">
        <v>150</v>
      </c>
      <c r="K336" s="42" t="s">
        <v>34</v>
      </c>
      <c r="L336" s="64" t="s">
        <v>378</v>
      </c>
    </row>
    <row r="337" spans="2:12" s="6" customFormat="1" ht="90">
      <c r="B337" s="188">
        <v>80111600</v>
      </c>
      <c r="C337" s="60" t="s">
        <v>370</v>
      </c>
      <c r="D337" s="61">
        <v>43862</v>
      </c>
      <c r="E337" s="60" t="s">
        <v>33</v>
      </c>
      <c r="F337" s="42" t="s">
        <v>149</v>
      </c>
      <c r="G337" s="42" t="s">
        <v>260</v>
      </c>
      <c r="H337" s="208">
        <v>1400000</v>
      </c>
      <c r="I337" s="208">
        <v>1400000</v>
      </c>
      <c r="J337" s="60" t="s">
        <v>150</v>
      </c>
      <c r="K337" s="42" t="s">
        <v>34</v>
      </c>
      <c r="L337" s="64" t="s">
        <v>378</v>
      </c>
    </row>
    <row r="338" spans="2:12" s="6" customFormat="1" ht="45">
      <c r="B338" s="188">
        <v>80111600</v>
      </c>
      <c r="C338" s="60" t="s">
        <v>371</v>
      </c>
      <c r="D338" s="61">
        <v>43862</v>
      </c>
      <c r="E338" s="60" t="s">
        <v>33</v>
      </c>
      <c r="F338" s="42" t="s">
        <v>149</v>
      </c>
      <c r="G338" s="42" t="s">
        <v>260</v>
      </c>
      <c r="H338" s="208">
        <v>1400000</v>
      </c>
      <c r="I338" s="208">
        <v>1400000</v>
      </c>
      <c r="J338" s="60" t="s">
        <v>150</v>
      </c>
      <c r="K338" s="42" t="s">
        <v>34</v>
      </c>
      <c r="L338" s="64" t="s">
        <v>378</v>
      </c>
    </row>
    <row r="339" spans="2:12" s="6" customFormat="1" ht="105">
      <c r="B339" s="188">
        <v>80111600</v>
      </c>
      <c r="C339" s="60" t="s">
        <v>372</v>
      </c>
      <c r="D339" s="61">
        <v>43862</v>
      </c>
      <c r="E339" s="60" t="s">
        <v>33</v>
      </c>
      <c r="F339" s="42" t="s">
        <v>149</v>
      </c>
      <c r="G339" s="42" t="s">
        <v>260</v>
      </c>
      <c r="H339" s="208">
        <v>1400000</v>
      </c>
      <c r="I339" s="208">
        <v>1400000</v>
      </c>
      <c r="J339" s="60" t="s">
        <v>150</v>
      </c>
      <c r="K339" s="42" t="s">
        <v>34</v>
      </c>
      <c r="L339" s="64" t="s">
        <v>378</v>
      </c>
    </row>
    <row r="340" spans="2:12" s="6" customFormat="1" ht="90">
      <c r="B340" s="188">
        <v>80111600</v>
      </c>
      <c r="C340" s="60" t="s">
        <v>373</v>
      </c>
      <c r="D340" s="61">
        <v>43862</v>
      </c>
      <c r="E340" s="60" t="s">
        <v>33</v>
      </c>
      <c r="F340" s="42" t="s">
        <v>149</v>
      </c>
      <c r="G340" s="42" t="s">
        <v>260</v>
      </c>
      <c r="H340" s="208">
        <v>1400000</v>
      </c>
      <c r="I340" s="208">
        <v>1400000</v>
      </c>
      <c r="J340" s="60" t="s">
        <v>150</v>
      </c>
      <c r="K340" s="42" t="s">
        <v>34</v>
      </c>
      <c r="L340" s="64" t="s">
        <v>378</v>
      </c>
    </row>
    <row r="341" spans="2:12" s="6" customFormat="1" ht="90">
      <c r="B341" s="188">
        <v>80111600</v>
      </c>
      <c r="C341" s="60" t="s">
        <v>374</v>
      </c>
      <c r="D341" s="61">
        <v>43867</v>
      </c>
      <c r="E341" s="60" t="s">
        <v>33</v>
      </c>
      <c r="F341" s="42" t="s">
        <v>149</v>
      </c>
      <c r="G341" s="42" t="s">
        <v>260</v>
      </c>
      <c r="H341" s="208">
        <v>1400000</v>
      </c>
      <c r="I341" s="208">
        <v>1400000</v>
      </c>
      <c r="J341" s="60" t="s">
        <v>150</v>
      </c>
      <c r="K341" s="42" t="s">
        <v>34</v>
      </c>
      <c r="L341" s="64" t="s">
        <v>378</v>
      </c>
    </row>
    <row r="342" spans="2:12" s="6" customFormat="1" ht="90">
      <c r="B342" s="188">
        <v>80111600</v>
      </c>
      <c r="C342" s="60" t="s">
        <v>375</v>
      </c>
      <c r="D342" s="61">
        <v>43862</v>
      </c>
      <c r="E342" s="60" t="s">
        <v>33</v>
      </c>
      <c r="F342" s="42" t="s">
        <v>149</v>
      </c>
      <c r="G342" s="42" t="s">
        <v>260</v>
      </c>
      <c r="H342" s="208">
        <v>1400000</v>
      </c>
      <c r="I342" s="208">
        <v>1400000</v>
      </c>
      <c r="J342" s="60" t="s">
        <v>150</v>
      </c>
      <c r="K342" s="42" t="s">
        <v>34</v>
      </c>
      <c r="L342" s="64" t="s">
        <v>378</v>
      </c>
    </row>
    <row r="343" spans="2:12" s="6" customFormat="1" ht="90">
      <c r="B343" s="188">
        <v>80111600</v>
      </c>
      <c r="C343" s="60" t="s">
        <v>376</v>
      </c>
      <c r="D343" s="61">
        <v>43862</v>
      </c>
      <c r="E343" s="60" t="s">
        <v>33</v>
      </c>
      <c r="F343" s="42" t="s">
        <v>149</v>
      </c>
      <c r="G343" s="42" t="s">
        <v>260</v>
      </c>
      <c r="H343" s="208">
        <v>1400000</v>
      </c>
      <c r="I343" s="208">
        <v>1400000</v>
      </c>
      <c r="J343" s="60" t="s">
        <v>150</v>
      </c>
      <c r="K343" s="42" t="s">
        <v>34</v>
      </c>
      <c r="L343" s="64" t="s">
        <v>378</v>
      </c>
    </row>
    <row r="344" spans="2:12" s="6" customFormat="1" ht="90">
      <c r="B344" s="188">
        <v>80111600</v>
      </c>
      <c r="C344" s="60" t="s">
        <v>376</v>
      </c>
      <c r="D344" s="61">
        <v>43862</v>
      </c>
      <c r="E344" s="60" t="s">
        <v>33</v>
      </c>
      <c r="F344" s="42" t="s">
        <v>149</v>
      </c>
      <c r="G344" s="42" t="s">
        <v>260</v>
      </c>
      <c r="H344" s="208">
        <v>1400000</v>
      </c>
      <c r="I344" s="208">
        <v>1400000</v>
      </c>
      <c r="J344" s="60" t="s">
        <v>150</v>
      </c>
      <c r="K344" s="42" t="s">
        <v>34</v>
      </c>
      <c r="L344" s="64" t="s">
        <v>378</v>
      </c>
    </row>
    <row r="345" spans="2:12" s="6" customFormat="1" ht="60">
      <c r="B345" s="188">
        <v>80111614</v>
      </c>
      <c r="C345" s="60" t="s">
        <v>377</v>
      </c>
      <c r="D345" s="61">
        <v>43862</v>
      </c>
      <c r="E345" s="60" t="s">
        <v>33</v>
      </c>
      <c r="F345" s="42" t="s">
        <v>173</v>
      </c>
      <c r="G345" s="42" t="s">
        <v>260</v>
      </c>
      <c r="H345" s="208">
        <v>557400000</v>
      </c>
      <c r="I345" s="208">
        <v>557400000</v>
      </c>
      <c r="J345" s="60" t="s">
        <v>150</v>
      </c>
      <c r="K345" s="42" t="s">
        <v>34</v>
      </c>
      <c r="L345" s="64" t="s">
        <v>378</v>
      </c>
    </row>
    <row r="346" spans="2:12" s="6" customFormat="1" ht="30">
      <c r="B346" s="209">
        <v>80121704</v>
      </c>
      <c r="C346" s="210" t="s">
        <v>379</v>
      </c>
      <c r="D346" s="211">
        <v>43862</v>
      </c>
      <c r="E346" s="63" t="s">
        <v>63</v>
      </c>
      <c r="F346" s="60" t="s">
        <v>380</v>
      </c>
      <c r="G346" s="42" t="s">
        <v>260</v>
      </c>
      <c r="H346" s="212">
        <v>17050000</v>
      </c>
      <c r="I346" s="212">
        <v>17050000</v>
      </c>
      <c r="J346" s="7" t="s">
        <v>381</v>
      </c>
      <c r="K346" s="42" t="s">
        <v>34</v>
      </c>
      <c r="L346" s="213" t="s">
        <v>382</v>
      </c>
    </row>
    <row r="347" spans="2:12" s="6" customFormat="1" ht="30">
      <c r="B347" s="214" t="s">
        <v>383</v>
      </c>
      <c r="C347" s="72" t="s">
        <v>384</v>
      </c>
      <c r="D347" s="211">
        <v>43862</v>
      </c>
      <c r="E347" s="63" t="s">
        <v>63</v>
      </c>
      <c r="F347" s="60" t="s">
        <v>380</v>
      </c>
      <c r="G347" s="42" t="s">
        <v>260</v>
      </c>
      <c r="H347" s="212">
        <v>34100000</v>
      </c>
      <c r="I347" s="212">
        <v>34100000</v>
      </c>
      <c r="J347" s="7" t="s">
        <v>381</v>
      </c>
      <c r="K347" s="42" t="s">
        <v>34</v>
      </c>
      <c r="L347" s="213" t="s">
        <v>382</v>
      </c>
    </row>
    <row r="348" spans="2:12" s="6" customFormat="1" ht="30">
      <c r="B348" s="214" t="s">
        <v>383</v>
      </c>
      <c r="C348" s="72" t="s">
        <v>384</v>
      </c>
      <c r="D348" s="211">
        <v>43862</v>
      </c>
      <c r="E348" s="63" t="s">
        <v>63</v>
      </c>
      <c r="F348" s="60" t="s">
        <v>380</v>
      </c>
      <c r="G348" s="42" t="s">
        <v>260</v>
      </c>
      <c r="H348" s="215">
        <v>25300000</v>
      </c>
      <c r="I348" s="215">
        <v>25300000</v>
      </c>
      <c r="J348" s="7" t="s">
        <v>381</v>
      </c>
      <c r="K348" s="42" t="s">
        <v>34</v>
      </c>
      <c r="L348" s="213" t="s">
        <v>382</v>
      </c>
    </row>
    <row r="349" spans="2:12" s="6" customFormat="1" ht="30">
      <c r="B349" s="214" t="s">
        <v>383</v>
      </c>
      <c r="C349" s="72" t="s">
        <v>384</v>
      </c>
      <c r="D349" s="211">
        <v>43862</v>
      </c>
      <c r="E349" s="63" t="s">
        <v>63</v>
      </c>
      <c r="F349" s="60" t="s">
        <v>380</v>
      </c>
      <c r="G349" s="42" t="s">
        <v>260</v>
      </c>
      <c r="H349" s="215">
        <v>25300000</v>
      </c>
      <c r="I349" s="215">
        <v>25300000</v>
      </c>
      <c r="J349" s="7" t="s">
        <v>381</v>
      </c>
      <c r="K349" s="42" t="s">
        <v>34</v>
      </c>
      <c r="L349" s="213" t="s">
        <v>382</v>
      </c>
    </row>
    <row r="350" spans="2:12" s="6" customFormat="1" ht="30">
      <c r="B350" s="214" t="s">
        <v>383</v>
      </c>
      <c r="C350" s="72" t="s">
        <v>384</v>
      </c>
      <c r="D350" s="211">
        <v>43862</v>
      </c>
      <c r="E350" s="63" t="s">
        <v>63</v>
      </c>
      <c r="F350" s="60" t="s">
        <v>380</v>
      </c>
      <c r="G350" s="42" t="s">
        <v>260</v>
      </c>
      <c r="H350" s="215">
        <v>25300000</v>
      </c>
      <c r="I350" s="215">
        <v>25300000</v>
      </c>
      <c r="J350" s="7" t="s">
        <v>381</v>
      </c>
      <c r="K350" s="42" t="s">
        <v>34</v>
      </c>
      <c r="L350" s="213" t="s">
        <v>382</v>
      </c>
    </row>
    <row r="351" spans="2:12" s="6" customFormat="1" ht="30">
      <c r="B351" s="214" t="s">
        <v>383</v>
      </c>
      <c r="C351" s="72" t="s">
        <v>384</v>
      </c>
      <c r="D351" s="211">
        <v>43862</v>
      </c>
      <c r="E351" s="63" t="s">
        <v>63</v>
      </c>
      <c r="F351" s="60" t="s">
        <v>380</v>
      </c>
      <c r="G351" s="42" t="s">
        <v>260</v>
      </c>
      <c r="H351" s="215">
        <v>25300000</v>
      </c>
      <c r="I351" s="215">
        <v>25300000</v>
      </c>
      <c r="J351" s="7" t="s">
        <v>381</v>
      </c>
      <c r="K351" s="42" t="s">
        <v>34</v>
      </c>
      <c r="L351" s="213" t="s">
        <v>382</v>
      </c>
    </row>
    <row r="352" spans="2:12" s="6" customFormat="1" ht="30">
      <c r="B352" s="209">
        <v>80121704</v>
      </c>
      <c r="C352" s="210" t="s">
        <v>379</v>
      </c>
      <c r="D352" s="211">
        <v>43862</v>
      </c>
      <c r="E352" s="63" t="s">
        <v>63</v>
      </c>
      <c r="F352" s="60" t="s">
        <v>380</v>
      </c>
      <c r="G352" s="42" t="s">
        <v>260</v>
      </c>
      <c r="H352" s="215">
        <v>25300000</v>
      </c>
      <c r="I352" s="215">
        <v>25300000</v>
      </c>
      <c r="J352" s="7" t="s">
        <v>381</v>
      </c>
      <c r="K352" s="42" t="s">
        <v>34</v>
      </c>
      <c r="L352" s="213" t="s">
        <v>382</v>
      </c>
    </row>
    <row r="353" spans="2:12" s="6" customFormat="1" ht="30">
      <c r="B353" s="168">
        <v>80111614</v>
      </c>
      <c r="C353" s="72" t="s">
        <v>385</v>
      </c>
      <c r="D353" s="211">
        <v>43862</v>
      </c>
      <c r="E353" s="63" t="s">
        <v>63</v>
      </c>
      <c r="F353" s="60" t="s">
        <v>380</v>
      </c>
      <c r="G353" s="42" t="s">
        <v>260</v>
      </c>
      <c r="H353" s="215">
        <v>12650000</v>
      </c>
      <c r="I353" s="215">
        <v>12650000</v>
      </c>
      <c r="J353" s="7" t="s">
        <v>381</v>
      </c>
      <c r="K353" s="42" t="s">
        <v>34</v>
      </c>
      <c r="L353" s="213" t="s">
        <v>382</v>
      </c>
    </row>
    <row r="354" spans="2:12" s="6" customFormat="1" ht="30">
      <c r="B354" s="214" t="s">
        <v>386</v>
      </c>
      <c r="C354" s="72" t="s">
        <v>387</v>
      </c>
      <c r="D354" s="211">
        <v>43862</v>
      </c>
      <c r="E354" s="63" t="s">
        <v>63</v>
      </c>
      <c r="F354" s="60" t="s">
        <v>380</v>
      </c>
      <c r="G354" s="42" t="s">
        <v>260</v>
      </c>
      <c r="H354" s="215">
        <v>12650000</v>
      </c>
      <c r="I354" s="215">
        <v>12650000</v>
      </c>
      <c r="J354" s="7" t="s">
        <v>381</v>
      </c>
      <c r="K354" s="42" t="s">
        <v>34</v>
      </c>
      <c r="L354" s="213" t="s">
        <v>382</v>
      </c>
    </row>
    <row r="355" spans="2:12" s="6" customFormat="1" ht="30">
      <c r="B355" s="209">
        <v>80111609</v>
      </c>
      <c r="C355" s="216" t="s">
        <v>388</v>
      </c>
      <c r="D355" s="211">
        <v>43862</v>
      </c>
      <c r="E355" s="63" t="s">
        <v>63</v>
      </c>
      <c r="F355" s="60" t="s">
        <v>380</v>
      </c>
      <c r="G355" s="42" t="s">
        <v>260</v>
      </c>
      <c r="H355" s="215">
        <v>12650000</v>
      </c>
      <c r="I355" s="215">
        <v>12650000</v>
      </c>
      <c r="J355" s="7" t="s">
        <v>381</v>
      </c>
      <c r="K355" s="42" t="s">
        <v>34</v>
      </c>
      <c r="L355" s="213" t="s">
        <v>382</v>
      </c>
    </row>
    <row r="356" spans="2:12" s="6" customFormat="1" ht="30">
      <c r="B356" s="209">
        <v>80121704</v>
      </c>
      <c r="C356" s="210" t="s">
        <v>379</v>
      </c>
      <c r="D356" s="211">
        <v>43862</v>
      </c>
      <c r="E356" s="63" t="s">
        <v>63</v>
      </c>
      <c r="F356" s="60" t="s">
        <v>380</v>
      </c>
      <c r="G356" s="42" t="s">
        <v>260</v>
      </c>
      <c r="H356" s="215">
        <v>5500000</v>
      </c>
      <c r="I356" s="215">
        <v>5500000</v>
      </c>
      <c r="J356" s="7" t="s">
        <v>381</v>
      </c>
      <c r="K356" s="42" t="s">
        <v>34</v>
      </c>
      <c r="L356" s="213" t="s">
        <v>382</v>
      </c>
    </row>
    <row r="357" spans="2:12" s="6" customFormat="1" ht="30">
      <c r="B357" s="209">
        <v>80111601</v>
      </c>
      <c r="C357" s="216" t="s">
        <v>389</v>
      </c>
      <c r="D357" s="211">
        <v>43862</v>
      </c>
      <c r="E357" s="63" t="s">
        <v>63</v>
      </c>
      <c r="F357" s="60" t="s">
        <v>380</v>
      </c>
      <c r="G357" s="42" t="s">
        <v>260</v>
      </c>
      <c r="H357" s="215">
        <v>7700000</v>
      </c>
      <c r="I357" s="215">
        <v>7700000</v>
      </c>
      <c r="J357" s="7" t="s">
        <v>381</v>
      </c>
      <c r="K357" s="42" t="s">
        <v>34</v>
      </c>
      <c r="L357" s="213" t="s">
        <v>382</v>
      </c>
    </row>
    <row r="358" spans="2:12" s="6" customFormat="1" ht="30">
      <c r="B358" s="214" t="s">
        <v>383</v>
      </c>
      <c r="C358" s="72" t="s">
        <v>384</v>
      </c>
      <c r="D358" s="211">
        <v>43862</v>
      </c>
      <c r="E358" s="63" t="s">
        <v>63</v>
      </c>
      <c r="F358" s="60" t="s">
        <v>380</v>
      </c>
      <c r="G358" s="42" t="s">
        <v>260</v>
      </c>
      <c r="H358" s="215">
        <v>11000000</v>
      </c>
      <c r="I358" s="215">
        <v>11000000</v>
      </c>
      <c r="J358" s="7" t="s">
        <v>381</v>
      </c>
      <c r="K358" s="42" t="s">
        <v>34</v>
      </c>
      <c r="L358" s="213" t="s">
        <v>382</v>
      </c>
    </row>
    <row r="359" spans="2:12" s="6" customFormat="1" ht="30">
      <c r="B359" s="214" t="s">
        <v>383</v>
      </c>
      <c r="C359" s="72" t="s">
        <v>384</v>
      </c>
      <c r="D359" s="211">
        <v>43862</v>
      </c>
      <c r="E359" s="63" t="s">
        <v>63</v>
      </c>
      <c r="F359" s="60" t="s">
        <v>380</v>
      </c>
      <c r="G359" s="42" t="s">
        <v>260</v>
      </c>
      <c r="H359" s="215">
        <v>80000000</v>
      </c>
      <c r="I359" s="215">
        <v>80000000</v>
      </c>
      <c r="J359" s="7" t="s">
        <v>381</v>
      </c>
      <c r="K359" s="42" t="s">
        <v>34</v>
      </c>
      <c r="L359" s="213" t="s">
        <v>382</v>
      </c>
    </row>
    <row r="360" spans="2:12" s="6" customFormat="1" ht="28.5">
      <c r="B360" s="214" t="s">
        <v>390</v>
      </c>
      <c r="C360" s="72" t="s">
        <v>391</v>
      </c>
      <c r="D360" s="211">
        <v>43891</v>
      </c>
      <c r="E360" s="63" t="s">
        <v>392</v>
      </c>
      <c r="F360" s="71" t="s">
        <v>924</v>
      </c>
      <c r="G360" s="42" t="s">
        <v>260</v>
      </c>
      <c r="H360" s="215">
        <v>1007778498</v>
      </c>
      <c r="I360" s="215">
        <v>1007778498</v>
      </c>
      <c r="J360" s="7" t="s">
        <v>381</v>
      </c>
      <c r="K360" s="42" t="s">
        <v>34</v>
      </c>
      <c r="L360" s="213" t="s">
        <v>382</v>
      </c>
    </row>
    <row r="361" spans="2:12" s="6" customFormat="1" ht="30">
      <c r="B361" s="214" t="s">
        <v>383</v>
      </c>
      <c r="C361" s="72" t="s">
        <v>384</v>
      </c>
      <c r="D361" s="211">
        <v>43891</v>
      </c>
      <c r="E361" s="217" t="s">
        <v>170</v>
      </c>
      <c r="F361" s="217" t="s">
        <v>393</v>
      </c>
      <c r="G361" s="42" t="s">
        <v>260</v>
      </c>
      <c r="H361" s="215">
        <v>102500000</v>
      </c>
      <c r="I361" s="215">
        <v>102500000</v>
      </c>
      <c r="J361" s="7" t="s">
        <v>381</v>
      </c>
      <c r="K361" s="42" t="s">
        <v>34</v>
      </c>
      <c r="L361" s="213" t="s">
        <v>382</v>
      </c>
    </row>
    <row r="362" spans="2:12" s="6" customFormat="1" ht="30">
      <c r="B362" s="214" t="s">
        <v>394</v>
      </c>
      <c r="C362" s="72" t="s">
        <v>395</v>
      </c>
      <c r="D362" s="211">
        <v>43862</v>
      </c>
      <c r="E362" s="217" t="s">
        <v>63</v>
      </c>
      <c r="F362" s="217" t="s">
        <v>396</v>
      </c>
      <c r="G362" s="42" t="s">
        <v>260</v>
      </c>
      <c r="H362" s="215">
        <v>55000000</v>
      </c>
      <c r="I362" s="215">
        <v>55000000</v>
      </c>
      <c r="J362" s="7" t="s">
        <v>381</v>
      </c>
      <c r="K362" s="42" t="s">
        <v>34</v>
      </c>
      <c r="L362" s="213" t="s">
        <v>382</v>
      </c>
    </row>
    <row r="363" spans="2:12" s="6" customFormat="1" ht="28.5">
      <c r="B363" s="214" t="s">
        <v>397</v>
      </c>
      <c r="C363" s="72" t="s">
        <v>398</v>
      </c>
      <c r="D363" s="211">
        <v>43891</v>
      </c>
      <c r="E363" s="63" t="s">
        <v>392</v>
      </c>
      <c r="F363" s="217" t="s">
        <v>399</v>
      </c>
      <c r="G363" s="42" t="s">
        <v>260</v>
      </c>
      <c r="H363" s="215">
        <v>10050000</v>
      </c>
      <c r="I363" s="215">
        <v>10050000</v>
      </c>
      <c r="J363" s="7" t="s">
        <v>381</v>
      </c>
      <c r="K363" s="42" t="s">
        <v>34</v>
      </c>
      <c r="L363" s="213" t="s">
        <v>382</v>
      </c>
    </row>
    <row r="364" spans="2:12" s="6" customFormat="1" ht="30">
      <c r="B364" s="214" t="s">
        <v>400</v>
      </c>
      <c r="C364" s="72" t="s">
        <v>401</v>
      </c>
      <c r="D364" s="211">
        <v>43891</v>
      </c>
      <c r="E364" s="63" t="s">
        <v>392</v>
      </c>
      <c r="F364" s="217" t="s">
        <v>396</v>
      </c>
      <c r="G364" s="42" t="s">
        <v>260</v>
      </c>
      <c r="H364" s="215">
        <v>5000000</v>
      </c>
      <c r="I364" s="215">
        <v>5000000</v>
      </c>
      <c r="J364" s="7" t="s">
        <v>381</v>
      </c>
      <c r="K364" s="42" t="s">
        <v>34</v>
      </c>
      <c r="L364" s="213" t="s">
        <v>382</v>
      </c>
    </row>
    <row r="365" spans="2:12" s="6" customFormat="1" ht="30">
      <c r="B365" s="209">
        <v>80121704</v>
      </c>
      <c r="C365" s="218" t="s">
        <v>379</v>
      </c>
      <c r="D365" s="211">
        <v>43862</v>
      </c>
      <c r="E365" s="217" t="s">
        <v>63</v>
      </c>
      <c r="F365" s="60" t="s">
        <v>380</v>
      </c>
      <c r="G365" s="60" t="s">
        <v>36</v>
      </c>
      <c r="H365" s="219">
        <v>17050000</v>
      </c>
      <c r="I365" s="219">
        <v>17050000</v>
      </c>
      <c r="J365" s="7" t="s">
        <v>381</v>
      </c>
      <c r="K365" s="42" t="s">
        <v>34</v>
      </c>
      <c r="L365" s="213" t="s">
        <v>382</v>
      </c>
    </row>
    <row r="366" spans="2:12" s="6" customFormat="1" ht="30">
      <c r="B366" s="214" t="s">
        <v>383</v>
      </c>
      <c r="C366" s="220" t="s">
        <v>384</v>
      </c>
      <c r="D366" s="211">
        <v>43862</v>
      </c>
      <c r="E366" s="217" t="s">
        <v>63</v>
      </c>
      <c r="F366" s="60" t="s">
        <v>380</v>
      </c>
      <c r="G366" s="60" t="s">
        <v>36</v>
      </c>
      <c r="H366" s="221">
        <v>25300000</v>
      </c>
      <c r="I366" s="221">
        <v>25300000</v>
      </c>
      <c r="J366" s="7" t="s">
        <v>381</v>
      </c>
      <c r="K366" s="42" t="s">
        <v>34</v>
      </c>
      <c r="L366" s="213" t="s">
        <v>382</v>
      </c>
    </row>
    <row r="367" spans="2:12" s="6" customFormat="1" ht="30">
      <c r="B367" s="214" t="s">
        <v>383</v>
      </c>
      <c r="C367" s="220" t="s">
        <v>384</v>
      </c>
      <c r="D367" s="211">
        <v>43862</v>
      </c>
      <c r="E367" s="217" t="s">
        <v>63</v>
      </c>
      <c r="F367" s="60" t="s">
        <v>380</v>
      </c>
      <c r="G367" s="60" t="s">
        <v>36</v>
      </c>
      <c r="H367" s="221">
        <v>25300000</v>
      </c>
      <c r="I367" s="221">
        <v>25300000</v>
      </c>
      <c r="J367" s="7" t="s">
        <v>381</v>
      </c>
      <c r="K367" s="42" t="s">
        <v>34</v>
      </c>
      <c r="L367" s="213" t="s">
        <v>382</v>
      </c>
    </row>
    <row r="368" spans="2:12" s="6" customFormat="1" ht="30">
      <c r="B368" s="214" t="s">
        <v>383</v>
      </c>
      <c r="C368" s="220" t="s">
        <v>384</v>
      </c>
      <c r="D368" s="211">
        <v>43862</v>
      </c>
      <c r="E368" s="217" t="s">
        <v>63</v>
      </c>
      <c r="F368" s="60" t="s">
        <v>380</v>
      </c>
      <c r="G368" s="60" t="s">
        <v>36</v>
      </c>
      <c r="H368" s="221">
        <v>25300000</v>
      </c>
      <c r="I368" s="221">
        <v>25300000</v>
      </c>
      <c r="J368" s="7" t="s">
        <v>381</v>
      </c>
      <c r="K368" s="42" t="s">
        <v>34</v>
      </c>
      <c r="L368" s="213" t="s">
        <v>382</v>
      </c>
    </row>
    <row r="369" spans="2:12" s="6" customFormat="1" ht="30">
      <c r="B369" s="214" t="s">
        <v>383</v>
      </c>
      <c r="C369" s="220" t="s">
        <v>384</v>
      </c>
      <c r="D369" s="211">
        <v>43862</v>
      </c>
      <c r="E369" s="217" t="s">
        <v>63</v>
      </c>
      <c r="F369" s="60" t="s">
        <v>380</v>
      </c>
      <c r="G369" s="60" t="s">
        <v>36</v>
      </c>
      <c r="H369" s="221">
        <v>25300000</v>
      </c>
      <c r="I369" s="221">
        <v>25300000</v>
      </c>
      <c r="J369" s="7" t="s">
        <v>381</v>
      </c>
      <c r="K369" s="42" t="s">
        <v>34</v>
      </c>
      <c r="L369" s="213" t="s">
        <v>382</v>
      </c>
    </row>
    <row r="370" spans="2:12" s="6" customFormat="1" ht="30">
      <c r="B370" s="214" t="s">
        <v>383</v>
      </c>
      <c r="C370" s="220" t="s">
        <v>384</v>
      </c>
      <c r="D370" s="211">
        <v>43862</v>
      </c>
      <c r="E370" s="217" t="s">
        <v>63</v>
      </c>
      <c r="F370" s="60" t="s">
        <v>380</v>
      </c>
      <c r="G370" s="60" t="s">
        <v>36</v>
      </c>
      <c r="H370" s="221">
        <v>25300000</v>
      </c>
      <c r="I370" s="221">
        <v>25300000</v>
      </c>
      <c r="J370" s="7" t="s">
        <v>381</v>
      </c>
      <c r="K370" s="42" t="s">
        <v>34</v>
      </c>
      <c r="L370" s="213" t="s">
        <v>382</v>
      </c>
    </row>
    <row r="371" spans="2:12" s="6" customFormat="1" ht="30">
      <c r="B371" s="214" t="s">
        <v>402</v>
      </c>
      <c r="C371" s="220" t="s">
        <v>403</v>
      </c>
      <c r="D371" s="211">
        <v>43832</v>
      </c>
      <c r="E371" s="63" t="s">
        <v>44</v>
      </c>
      <c r="F371" s="60" t="s">
        <v>380</v>
      </c>
      <c r="G371" s="60" t="s">
        <v>36</v>
      </c>
      <c r="H371" s="221">
        <v>27600000</v>
      </c>
      <c r="I371" s="221">
        <v>27600000</v>
      </c>
      <c r="J371" s="7" t="s">
        <v>381</v>
      </c>
      <c r="K371" s="42" t="s">
        <v>34</v>
      </c>
      <c r="L371" s="213" t="s">
        <v>382</v>
      </c>
    </row>
    <row r="372" spans="2:12" s="6" customFormat="1" ht="30">
      <c r="B372" s="168">
        <v>80111614</v>
      </c>
      <c r="C372" s="220" t="s">
        <v>385</v>
      </c>
      <c r="D372" s="211">
        <v>43862</v>
      </c>
      <c r="E372" s="63" t="s">
        <v>63</v>
      </c>
      <c r="F372" s="60" t="s">
        <v>380</v>
      </c>
      <c r="G372" s="60" t="s">
        <v>36</v>
      </c>
      <c r="H372" s="221">
        <v>12650000</v>
      </c>
      <c r="I372" s="221">
        <v>12650000</v>
      </c>
      <c r="J372" s="7" t="s">
        <v>381</v>
      </c>
      <c r="K372" s="42" t="s">
        <v>34</v>
      </c>
      <c r="L372" s="213" t="s">
        <v>382</v>
      </c>
    </row>
    <row r="373" spans="2:12" s="6" customFormat="1" ht="30">
      <c r="B373" s="214" t="s">
        <v>386</v>
      </c>
      <c r="C373" s="220" t="s">
        <v>387</v>
      </c>
      <c r="D373" s="211">
        <v>43832</v>
      </c>
      <c r="E373" s="63" t="s">
        <v>203</v>
      </c>
      <c r="F373" s="60" t="s">
        <v>380</v>
      </c>
      <c r="G373" s="60" t="s">
        <v>36</v>
      </c>
      <c r="H373" s="221">
        <v>2300000</v>
      </c>
      <c r="I373" s="221">
        <v>2300000</v>
      </c>
      <c r="J373" s="7" t="s">
        <v>381</v>
      </c>
      <c r="K373" s="42" t="s">
        <v>34</v>
      </c>
      <c r="L373" s="213" t="s">
        <v>382</v>
      </c>
    </row>
    <row r="374" spans="2:12" s="6" customFormat="1" ht="30">
      <c r="B374" s="214" t="s">
        <v>386</v>
      </c>
      <c r="C374" s="220" t="s">
        <v>387</v>
      </c>
      <c r="D374" s="211">
        <v>43862</v>
      </c>
      <c r="E374" s="63" t="s">
        <v>63</v>
      </c>
      <c r="F374" s="60" t="s">
        <v>380</v>
      </c>
      <c r="G374" s="60" t="s">
        <v>36</v>
      </c>
      <c r="H374" s="221">
        <v>12650000</v>
      </c>
      <c r="I374" s="221">
        <v>12650000</v>
      </c>
      <c r="J374" s="7" t="s">
        <v>381</v>
      </c>
      <c r="K374" s="42" t="s">
        <v>34</v>
      </c>
      <c r="L374" s="213" t="s">
        <v>382</v>
      </c>
    </row>
    <row r="375" spans="2:12" s="6" customFormat="1" ht="30">
      <c r="B375" s="209">
        <v>80111601</v>
      </c>
      <c r="C375" s="216" t="s">
        <v>389</v>
      </c>
      <c r="D375" s="211">
        <v>43862</v>
      </c>
      <c r="E375" s="63" t="s">
        <v>63</v>
      </c>
      <c r="F375" s="60" t="s">
        <v>380</v>
      </c>
      <c r="G375" s="60" t="s">
        <v>36</v>
      </c>
      <c r="H375" s="221">
        <v>12650000</v>
      </c>
      <c r="I375" s="221">
        <v>12650000</v>
      </c>
      <c r="J375" s="7" t="s">
        <v>381</v>
      </c>
      <c r="K375" s="42" t="s">
        <v>34</v>
      </c>
      <c r="L375" s="213" t="s">
        <v>382</v>
      </c>
    </row>
    <row r="376" spans="2:12" s="6" customFormat="1" ht="30">
      <c r="B376" s="209">
        <v>80121704</v>
      </c>
      <c r="C376" s="218" t="s">
        <v>379</v>
      </c>
      <c r="D376" s="211">
        <v>43832</v>
      </c>
      <c r="E376" s="63" t="s">
        <v>44</v>
      </c>
      <c r="F376" s="60" t="s">
        <v>380</v>
      </c>
      <c r="G376" s="60" t="s">
        <v>36</v>
      </c>
      <c r="H376" s="221">
        <v>27600000</v>
      </c>
      <c r="I376" s="221">
        <v>27600000</v>
      </c>
      <c r="J376" s="7" t="s">
        <v>381</v>
      </c>
      <c r="K376" s="42" t="s">
        <v>34</v>
      </c>
      <c r="L376" s="213" t="s">
        <v>382</v>
      </c>
    </row>
    <row r="377" spans="2:12" s="6" customFormat="1" ht="30">
      <c r="B377" s="214" t="s">
        <v>402</v>
      </c>
      <c r="C377" s="220" t="s">
        <v>403</v>
      </c>
      <c r="D377" s="211">
        <v>43862</v>
      </c>
      <c r="E377" s="63" t="s">
        <v>63</v>
      </c>
      <c r="F377" s="60" t="s">
        <v>380</v>
      </c>
      <c r="G377" s="60" t="s">
        <v>36</v>
      </c>
      <c r="H377" s="221">
        <v>20900000</v>
      </c>
      <c r="I377" s="221">
        <v>20900000</v>
      </c>
      <c r="J377" s="7" t="s">
        <v>381</v>
      </c>
      <c r="K377" s="42" t="s">
        <v>34</v>
      </c>
      <c r="L377" s="213" t="s">
        <v>382</v>
      </c>
    </row>
    <row r="378" spans="2:12" s="6" customFormat="1" ht="30">
      <c r="B378" s="214" t="s">
        <v>402</v>
      </c>
      <c r="C378" s="220" t="s">
        <v>403</v>
      </c>
      <c r="D378" s="211">
        <v>43862</v>
      </c>
      <c r="E378" s="63" t="s">
        <v>63</v>
      </c>
      <c r="F378" s="60" t="s">
        <v>380</v>
      </c>
      <c r="G378" s="60" t="s">
        <v>36</v>
      </c>
      <c r="H378" s="221">
        <v>20900000</v>
      </c>
      <c r="I378" s="221">
        <v>20900000</v>
      </c>
      <c r="J378" s="7" t="s">
        <v>381</v>
      </c>
      <c r="K378" s="42" t="s">
        <v>34</v>
      </c>
      <c r="L378" s="213" t="s">
        <v>382</v>
      </c>
    </row>
    <row r="379" spans="2:12" s="6" customFormat="1" ht="30">
      <c r="B379" s="214" t="s">
        <v>402</v>
      </c>
      <c r="C379" s="220" t="s">
        <v>403</v>
      </c>
      <c r="D379" s="211">
        <v>43862</v>
      </c>
      <c r="E379" s="63" t="s">
        <v>63</v>
      </c>
      <c r="F379" s="60" t="s">
        <v>380</v>
      </c>
      <c r="G379" s="60" t="s">
        <v>36</v>
      </c>
      <c r="H379" s="221">
        <v>20900000</v>
      </c>
      <c r="I379" s="221">
        <v>20900000</v>
      </c>
      <c r="J379" s="7" t="s">
        <v>381</v>
      </c>
      <c r="K379" s="42" t="s">
        <v>34</v>
      </c>
      <c r="L379" s="213" t="s">
        <v>382</v>
      </c>
    </row>
    <row r="380" spans="2:12" s="6" customFormat="1" ht="30">
      <c r="B380" s="214" t="s">
        <v>402</v>
      </c>
      <c r="C380" s="220" t="s">
        <v>403</v>
      </c>
      <c r="D380" s="211">
        <v>43862</v>
      </c>
      <c r="E380" s="63" t="s">
        <v>63</v>
      </c>
      <c r="F380" s="60" t="s">
        <v>380</v>
      </c>
      <c r="G380" s="60" t="s">
        <v>36</v>
      </c>
      <c r="H380" s="221">
        <v>20900000</v>
      </c>
      <c r="I380" s="221">
        <v>20900000</v>
      </c>
      <c r="J380" s="7" t="s">
        <v>381</v>
      </c>
      <c r="K380" s="42" t="s">
        <v>34</v>
      </c>
      <c r="L380" s="213" t="s">
        <v>382</v>
      </c>
    </row>
    <row r="381" spans="2:12" s="6" customFormat="1" ht="30">
      <c r="B381" s="214" t="s">
        <v>402</v>
      </c>
      <c r="C381" s="220" t="s">
        <v>403</v>
      </c>
      <c r="D381" s="211">
        <v>43832</v>
      </c>
      <c r="E381" s="63" t="s">
        <v>44</v>
      </c>
      <c r="F381" s="60" t="s">
        <v>380</v>
      </c>
      <c r="G381" s="60" t="s">
        <v>36</v>
      </c>
      <c r="H381" s="221">
        <v>22800000</v>
      </c>
      <c r="I381" s="221">
        <v>22800000</v>
      </c>
      <c r="J381" s="7" t="s">
        <v>381</v>
      </c>
      <c r="K381" s="42" t="s">
        <v>34</v>
      </c>
      <c r="L381" s="213" t="s">
        <v>382</v>
      </c>
    </row>
    <row r="382" spans="2:12" s="6" customFormat="1" ht="30">
      <c r="B382" s="214" t="s">
        <v>402</v>
      </c>
      <c r="C382" s="220" t="s">
        <v>403</v>
      </c>
      <c r="D382" s="211">
        <v>43862</v>
      </c>
      <c r="E382" s="63" t="s">
        <v>63</v>
      </c>
      <c r="F382" s="60" t="s">
        <v>380</v>
      </c>
      <c r="G382" s="60" t="s">
        <v>36</v>
      </c>
      <c r="H382" s="221">
        <v>20900000</v>
      </c>
      <c r="I382" s="221">
        <v>20900000</v>
      </c>
      <c r="J382" s="7" t="s">
        <v>381</v>
      </c>
      <c r="K382" s="42" t="s">
        <v>34</v>
      </c>
      <c r="L382" s="213" t="s">
        <v>382</v>
      </c>
    </row>
    <row r="383" spans="2:12" s="6" customFormat="1" ht="30">
      <c r="B383" s="214" t="s">
        <v>402</v>
      </c>
      <c r="C383" s="220" t="s">
        <v>403</v>
      </c>
      <c r="D383" s="211">
        <v>43862</v>
      </c>
      <c r="E383" s="63" t="s">
        <v>63</v>
      </c>
      <c r="F383" s="60" t="s">
        <v>380</v>
      </c>
      <c r="G383" s="60" t="s">
        <v>36</v>
      </c>
      <c r="H383" s="221">
        <v>20900000</v>
      </c>
      <c r="I383" s="221">
        <v>20900000</v>
      </c>
      <c r="J383" s="7" t="s">
        <v>381</v>
      </c>
      <c r="K383" s="42" t="s">
        <v>34</v>
      </c>
      <c r="L383" s="213" t="s">
        <v>382</v>
      </c>
    </row>
    <row r="384" spans="2:12" s="6" customFormat="1" ht="30">
      <c r="B384" s="214" t="s">
        <v>402</v>
      </c>
      <c r="C384" s="220" t="s">
        <v>403</v>
      </c>
      <c r="D384" s="211">
        <v>43862</v>
      </c>
      <c r="E384" s="63" t="s">
        <v>63</v>
      </c>
      <c r="F384" s="60" t="s">
        <v>380</v>
      </c>
      <c r="G384" s="60" t="s">
        <v>36</v>
      </c>
      <c r="H384" s="221">
        <v>7700000</v>
      </c>
      <c r="I384" s="221">
        <v>7700000</v>
      </c>
      <c r="J384" s="7" t="s">
        <v>381</v>
      </c>
      <c r="K384" s="42" t="s">
        <v>34</v>
      </c>
      <c r="L384" s="213" t="s">
        <v>382</v>
      </c>
    </row>
    <row r="385" spans="2:12" s="6" customFormat="1" ht="30">
      <c r="B385" s="214" t="s">
        <v>402</v>
      </c>
      <c r="C385" s="220" t="s">
        <v>403</v>
      </c>
      <c r="D385" s="211">
        <v>43862</v>
      </c>
      <c r="E385" s="63" t="s">
        <v>63</v>
      </c>
      <c r="F385" s="60" t="s">
        <v>380</v>
      </c>
      <c r="G385" s="60" t="s">
        <v>36</v>
      </c>
      <c r="H385" s="221">
        <v>15400000</v>
      </c>
      <c r="I385" s="221">
        <v>15400000</v>
      </c>
      <c r="J385" s="7" t="s">
        <v>381</v>
      </c>
      <c r="K385" s="42" t="s">
        <v>34</v>
      </c>
      <c r="L385" s="213" t="s">
        <v>382</v>
      </c>
    </row>
    <row r="386" spans="2:12" s="6" customFormat="1" ht="30">
      <c r="B386" s="214" t="s">
        <v>402</v>
      </c>
      <c r="C386" s="220" t="s">
        <v>403</v>
      </c>
      <c r="D386" s="211">
        <v>43862</v>
      </c>
      <c r="E386" s="63" t="s">
        <v>63</v>
      </c>
      <c r="F386" s="60" t="s">
        <v>380</v>
      </c>
      <c r="G386" s="60" t="s">
        <v>36</v>
      </c>
      <c r="H386" s="221">
        <v>15400000</v>
      </c>
      <c r="I386" s="221">
        <v>15400000</v>
      </c>
      <c r="J386" s="7" t="s">
        <v>381</v>
      </c>
      <c r="K386" s="42" t="s">
        <v>34</v>
      </c>
      <c r="L386" s="213" t="s">
        <v>382</v>
      </c>
    </row>
    <row r="387" spans="2:12" s="6" customFormat="1" ht="30">
      <c r="B387" s="214" t="s">
        <v>402</v>
      </c>
      <c r="C387" s="220" t="s">
        <v>403</v>
      </c>
      <c r="D387" s="211">
        <v>43862</v>
      </c>
      <c r="E387" s="63" t="s">
        <v>63</v>
      </c>
      <c r="F387" s="60" t="s">
        <v>380</v>
      </c>
      <c r="G387" s="60" t="s">
        <v>36</v>
      </c>
      <c r="H387" s="221">
        <v>11000000</v>
      </c>
      <c r="I387" s="221">
        <v>11000000</v>
      </c>
      <c r="J387" s="7" t="s">
        <v>381</v>
      </c>
      <c r="K387" s="42" t="s">
        <v>34</v>
      </c>
      <c r="L387" s="213" t="s">
        <v>382</v>
      </c>
    </row>
    <row r="388" spans="2:12" s="6" customFormat="1" ht="30">
      <c r="B388" s="209">
        <v>80121704</v>
      </c>
      <c r="C388" s="218" t="s">
        <v>379</v>
      </c>
      <c r="D388" s="211">
        <v>43862</v>
      </c>
      <c r="E388" s="63" t="s">
        <v>63</v>
      </c>
      <c r="F388" s="60" t="s">
        <v>380</v>
      </c>
      <c r="G388" s="60" t="s">
        <v>36</v>
      </c>
      <c r="H388" s="221">
        <v>5500000</v>
      </c>
      <c r="I388" s="221">
        <v>5500000</v>
      </c>
      <c r="J388" s="7" t="s">
        <v>381</v>
      </c>
      <c r="K388" s="42" t="s">
        <v>34</v>
      </c>
      <c r="L388" s="213" t="s">
        <v>382</v>
      </c>
    </row>
    <row r="389" spans="2:12" s="6" customFormat="1" ht="15">
      <c r="B389" s="214" t="s">
        <v>404</v>
      </c>
      <c r="C389" s="220" t="s">
        <v>76</v>
      </c>
      <c r="D389" s="211">
        <v>43891</v>
      </c>
      <c r="E389" s="217" t="s">
        <v>35</v>
      </c>
      <c r="F389" s="71" t="s">
        <v>924</v>
      </c>
      <c r="G389" s="217" t="s">
        <v>36</v>
      </c>
      <c r="H389" s="221">
        <v>561192747</v>
      </c>
      <c r="I389" s="221">
        <v>561192747</v>
      </c>
      <c r="J389" s="7" t="s">
        <v>381</v>
      </c>
      <c r="K389" s="42" t="s">
        <v>34</v>
      </c>
      <c r="L389" s="213" t="s">
        <v>382</v>
      </c>
    </row>
    <row r="390" spans="2:12" s="6" customFormat="1" ht="30">
      <c r="B390" s="214" t="s">
        <v>383</v>
      </c>
      <c r="C390" s="220" t="s">
        <v>384</v>
      </c>
      <c r="D390" s="211">
        <v>43891</v>
      </c>
      <c r="E390" s="217" t="s">
        <v>35</v>
      </c>
      <c r="F390" s="217" t="s">
        <v>393</v>
      </c>
      <c r="G390" s="42" t="s">
        <v>260</v>
      </c>
      <c r="H390" s="221">
        <v>55800000</v>
      </c>
      <c r="I390" s="221">
        <v>55800000</v>
      </c>
      <c r="J390" s="7" t="s">
        <v>381</v>
      </c>
      <c r="K390" s="42" t="s">
        <v>34</v>
      </c>
      <c r="L390" s="213" t="s">
        <v>382</v>
      </c>
    </row>
    <row r="391" spans="2:12" s="6" customFormat="1" ht="30">
      <c r="B391" s="214" t="s">
        <v>405</v>
      </c>
      <c r="C391" s="220" t="s">
        <v>406</v>
      </c>
      <c r="D391" s="211">
        <v>43891</v>
      </c>
      <c r="E391" s="217" t="s">
        <v>35</v>
      </c>
      <c r="F391" s="217" t="s">
        <v>396</v>
      </c>
      <c r="G391" s="42" t="s">
        <v>260</v>
      </c>
      <c r="H391" s="221">
        <v>150000000</v>
      </c>
      <c r="I391" s="221">
        <v>150000000</v>
      </c>
      <c r="J391" s="7" t="s">
        <v>381</v>
      </c>
      <c r="K391" s="42" t="s">
        <v>34</v>
      </c>
      <c r="L391" s="213" t="s">
        <v>382</v>
      </c>
    </row>
    <row r="392" spans="2:12" s="6" customFormat="1" ht="28.5">
      <c r="B392" s="214" t="s">
        <v>407</v>
      </c>
      <c r="C392" s="220" t="s">
        <v>408</v>
      </c>
      <c r="D392" s="211">
        <v>43891</v>
      </c>
      <c r="E392" s="217" t="s">
        <v>35</v>
      </c>
      <c r="F392" s="217" t="s">
        <v>399</v>
      </c>
      <c r="G392" s="42" t="s">
        <v>260</v>
      </c>
      <c r="H392" s="221">
        <v>190000000</v>
      </c>
      <c r="I392" s="221">
        <v>190000000</v>
      </c>
      <c r="J392" s="7" t="s">
        <v>381</v>
      </c>
      <c r="K392" s="42" t="s">
        <v>34</v>
      </c>
      <c r="L392" s="213" t="s">
        <v>382</v>
      </c>
    </row>
    <row r="393" spans="2:12" s="6" customFormat="1" ht="28.5">
      <c r="B393" s="214" t="s">
        <v>409</v>
      </c>
      <c r="C393" s="220" t="s">
        <v>410</v>
      </c>
      <c r="D393" s="211">
        <v>43891</v>
      </c>
      <c r="E393" s="217" t="s">
        <v>35</v>
      </c>
      <c r="F393" s="217" t="s">
        <v>399</v>
      </c>
      <c r="G393" s="42" t="s">
        <v>260</v>
      </c>
      <c r="H393" s="221">
        <v>130000000</v>
      </c>
      <c r="I393" s="221">
        <v>130000000</v>
      </c>
      <c r="J393" s="7" t="s">
        <v>381</v>
      </c>
      <c r="K393" s="42" t="s">
        <v>34</v>
      </c>
      <c r="L393" s="213" t="s">
        <v>382</v>
      </c>
    </row>
    <row r="394" spans="2:12" s="6" customFormat="1" ht="30">
      <c r="B394" s="214" t="s">
        <v>411</v>
      </c>
      <c r="C394" s="220" t="s">
        <v>412</v>
      </c>
      <c r="D394" s="211">
        <v>43891</v>
      </c>
      <c r="E394" s="217" t="s">
        <v>35</v>
      </c>
      <c r="F394" s="217" t="s">
        <v>396</v>
      </c>
      <c r="G394" s="42" t="s">
        <v>260</v>
      </c>
      <c r="H394" s="221">
        <v>160000000</v>
      </c>
      <c r="I394" s="221">
        <v>160000000</v>
      </c>
      <c r="J394" s="7" t="s">
        <v>381</v>
      </c>
      <c r="K394" s="42" t="s">
        <v>34</v>
      </c>
      <c r="L394" s="213" t="s">
        <v>382</v>
      </c>
    </row>
    <row r="395" spans="2:12" s="6" customFormat="1" ht="30">
      <c r="B395" s="214" t="s">
        <v>411</v>
      </c>
      <c r="C395" s="220" t="s">
        <v>412</v>
      </c>
      <c r="D395" s="211">
        <v>43891</v>
      </c>
      <c r="E395" s="217" t="s">
        <v>35</v>
      </c>
      <c r="F395" s="217" t="s">
        <v>396</v>
      </c>
      <c r="G395" s="42" t="s">
        <v>260</v>
      </c>
      <c r="H395" s="221">
        <v>120000000</v>
      </c>
      <c r="I395" s="221">
        <v>120000000</v>
      </c>
      <c r="J395" s="7" t="s">
        <v>381</v>
      </c>
      <c r="K395" s="42" t="s">
        <v>34</v>
      </c>
      <c r="L395" s="213" t="s">
        <v>382</v>
      </c>
    </row>
    <row r="396" spans="2:12" s="6" customFormat="1" ht="28.5">
      <c r="B396" s="214" t="s">
        <v>397</v>
      </c>
      <c r="C396" s="220" t="s">
        <v>398</v>
      </c>
      <c r="D396" s="211">
        <v>43891</v>
      </c>
      <c r="E396" s="63" t="s">
        <v>392</v>
      </c>
      <c r="F396" s="217" t="s">
        <v>399</v>
      </c>
      <c r="G396" s="42" t="s">
        <v>260</v>
      </c>
      <c r="H396" s="221">
        <v>10000000</v>
      </c>
      <c r="I396" s="221">
        <v>10000000</v>
      </c>
      <c r="J396" s="7" t="s">
        <v>381</v>
      </c>
      <c r="K396" s="42" t="s">
        <v>34</v>
      </c>
      <c r="L396" s="213" t="s">
        <v>382</v>
      </c>
    </row>
    <row r="397" spans="2:12" s="6" customFormat="1" ht="30">
      <c r="B397" s="214" t="s">
        <v>394</v>
      </c>
      <c r="C397" s="220" t="s">
        <v>395</v>
      </c>
      <c r="D397" s="211">
        <v>43862</v>
      </c>
      <c r="E397" s="217" t="s">
        <v>33</v>
      </c>
      <c r="F397" s="217" t="s">
        <v>396</v>
      </c>
      <c r="G397" s="42" t="s">
        <v>260</v>
      </c>
      <c r="H397" s="221">
        <v>55000000</v>
      </c>
      <c r="I397" s="221">
        <v>55000000</v>
      </c>
      <c r="J397" s="7" t="s">
        <v>381</v>
      </c>
      <c r="K397" s="42" t="s">
        <v>34</v>
      </c>
      <c r="L397" s="213" t="s">
        <v>382</v>
      </c>
    </row>
    <row r="398" spans="2:12" s="6" customFormat="1" ht="30">
      <c r="B398" s="214" t="s">
        <v>383</v>
      </c>
      <c r="C398" s="72" t="s">
        <v>384</v>
      </c>
      <c r="D398" s="211">
        <v>43862</v>
      </c>
      <c r="E398" s="217" t="s">
        <v>33</v>
      </c>
      <c r="F398" s="217" t="s">
        <v>380</v>
      </c>
      <c r="G398" s="217" t="s">
        <v>58</v>
      </c>
      <c r="H398" s="221">
        <v>25300000</v>
      </c>
      <c r="I398" s="221">
        <v>25300000</v>
      </c>
      <c r="J398" s="7" t="s">
        <v>381</v>
      </c>
      <c r="K398" s="42" t="s">
        <v>34</v>
      </c>
      <c r="L398" s="213" t="s">
        <v>382</v>
      </c>
    </row>
    <row r="399" spans="2:12" s="6" customFormat="1" ht="30">
      <c r="B399" s="214" t="s">
        <v>383</v>
      </c>
      <c r="C399" s="72" t="s">
        <v>384</v>
      </c>
      <c r="D399" s="211">
        <v>43862</v>
      </c>
      <c r="E399" s="217" t="s">
        <v>33</v>
      </c>
      <c r="F399" s="217" t="s">
        <v>380</v>
      </c>
      <c r="G399" s="217" t="s">
        <v>58</v>
      </c>
      <c r="H399" s="221">
        <v>25300000</v>
      </c>
      <c r="I399" s="221">
        <v>25300000</v>
      </c>
      <c r="J399" s="7" t="s">
        <v>381</v>
      </c>
      <c r="K399" s="42" t="s">
        <v>34</v>
      </c>
      <c r="L399" s="213" t="s">
        <v>382</v>
      </c>
    </row>
    <row r="400" spans="2:12" s="6" customFormat="1" ht="30">
      <c r="B400" s="214" t="s">
        <v>413</v>
      </c>
      <c r="C400" s="72" t="s">
        <v>73</v>
      </c>
      <c r="D400" s="211">
        <v>43891</v>
      </c>
      <c r="E400" s="217" t="s">
        <v>39</v>
      </c>
      <c r="F400" s="217" t="s">
        <v>414</v>
      </c>
      <c r="G400" s="217" t="s">
        <v>58</v>
      </c>
      <c r="H400" s="221">
        <v>40000000</v>
      </c>
      <c r="I400" s="221">
        <v>40000000</v>
      </c>
      <c r="J400" s="7" t="s">
        <v>381</v>
      </c>
      <c r="K400" s="42" t="s">
        <v>34</v>
      </c>
      <c r="L400" s="213" t="s">
        <v>382</v>
      </c>
    </row>
    <row r="401" spans="2:12" s="6" customFormat="1" ht="30">
      <c r="B401" s="214" t="s">
        <v>383</v>
      </c>
      <c r="C401" s="72" t="s">
        <v>384</v>
      </c>
      <c r="D401" s="211">
        <v>43891</v>
      </c>
      <c r="E401" s="217" t="s">
        <v>39</v>
      </c>
      <c r="F401" s="217" t="s">
        <v>393</v>
      </c>
      <c r="G401" s="217" t="s">
        <v>58</v>
      </c>
      <c r="H401" s="221">
        <v>30000000</v>
      </c>
      <c r="I401" s="221">
        <v>30000000</v>
      </c>
      <c r="J401" s="7" t="s">
        <v>381</v>
      </c>
      <c r="K401" s="42" t="s">
        <v>34</v>
      </c>
      <c r="L401" s="213" t="s">
        <v>382</v>
      </c>
    </row>
    <row r="402" spans="2:12" s="6" customFormat="1" ht="30">
      <c r="B402" s="214" t="s">
        <v>404</v>
      </c>
      <c r="C402" s="72" t="s">
        <v>76</v>
      </c>
      <c r="D402" s="211">
        <v>43891</v>
      </c>
      <c r="E402" s="217" t="s">
        <v>38</v>
      </c>
      <c r="F402" s="217" t="s">
        <v>396</v>
      </c>
      <c r="G402" s="217" t="s">
        <v>58</v>
      </c>
      <c r="H402" s="221">
        <f>505254182.5*2</f>
        <v>1010508365</v>
      </c>
      <c r="I402" s="221">
        <f>505254182.5*2</f>
        <v>1010508365</v>
      </c>
      <c r="J402" s="7" t="s">
        <v>381</v>
      </c>
      <c r="K402" s="42" t="s">
        <v>34</v>
      </c>
      <c r="L402" s="213" t="s">
        <v>382</v>
      </c>
    </row>
    <row r="403" spans="2:12" s="6" customFormat="1" ht="30">
      <c r="B403" s="214" t="s">
        <v>383</v>
      </c>
      <c r="C403" s="72" t="s">
        <v>384</v>
      </c>
      <c r="D403" s="211">
        <v>43891</v>
      </c>
      <c r="E403" s="217" t="s">
        <v>38</v>
      </c>
      <c r="F403" s="217" t="s">
        <v>393</v>
      </c>
      <c r="G403" s="217" t="s">
        <v>58</v>
      </c>
      <c r="H403" s="221">
        <v>100000000</v>
      </c>
      <c r="I403" s="221">
        <v>100000000</v>
      </c>
      <c r="J403" s="7" t="s">
        <v>381</v>
      </c>
      <c r="K403" s="42" t="s">
        <v>34</v>
      </c>
      <c r="L403" s="213" t="s">
        <v>382</v>
      </c>
    </row>
    <row r="404" spans="2:12" s="6" customFormat="1" ht="30">
      <c r="B404" s="214" t="s">
        <v>383</v>
      </c>
      <c r="C404" s="72" t="s">
        <v>384</v>
      </c>
      <c r="D404" s="211">
        <v>43862</v>
      </c>
      <c r="E404" s="217" t="s">
        <v>33</v>
      </c>
      <c r="F404" s="217" t="s">
        <v>380</v>
      </c>
      <c r="G404" s="217" t="s">
        <v>58</v>
      </c>
      <c r="H404" s="221">
        <v>25300000</v>
      </c>
      <c r="I404" s="221">
        <v>25300000</v>
      </c>
      <c r="J404" s="7" t="s">
        <v>381</v>
      </c>
      <c r="K404" s="42" t="s">
        <v>34</v>
      </c>
      <c r="L404" s="213" t="s">
        <v>382</v>
      </c>
    </row>
    <row r="405" spans="2:12" s="6" customFormat="1" ht="30">
      <c r="B405" s="214" t="s">
        <v>413</v>
      </c>
      <c r="C405" s="72" t="s">
        <v>73</v>
      </c>
      <c r="D405" s="211">
        <v>43891</v>
      </c>
      <c r="E405" s="217" t="s">
        <v>39</v>
      </c>
      <c r="F405" s="217" t="s">
        <v>414</v>
      </c>
      <c r="G405" s="217" t="s">
        <v>58</v>
      </c>
      <c r="H405" s="222">
        <v>40000000</v>
      </c>
      <c r="I405" s="222">
        <v>40000000</v>
      </c>
      <c r="J405" s="7" t="s">
        <v>381</v>
      </c>
      <c r="K405" s="42" t="s">
        <v>34</v>
      </c>
      <c r="L405" s="213" t="s">
        <v>382</v>
      </c>
    </row>
    <row r="406" spans="2:12" s="6" customFormat="1" ht="30">
      <c r="B406" s="214" t="s">
        <v>383</v>
      </c>
      <c r="C406" s="72" t="s">
        <v>384</v>
      </c>
      <c r="D406" s="211">
        <v>43891</v>
      </c>
      <c r="E406" s="217" t="s">
        <v>39</v>
      </c>
      <c r="F406" s="217" t="s">
        <v>393</v>
      </c>
      <c r="G406" s="217" t="s">
        <v>58</v>
      </c>
      <c r="H406" s="222">
        <v>30000000</v>
      </c>
      <c r="I406" s="222">
        <v>30000000</v>
      </c>
      <c r="J406" s="7" t="s">
        <v>381</v>
      </c>
      <c r="K406" s="42" t="s">
        <v>34</v>
      </c>
      <c r="L406" s="213" t="s">
        <v>382</v>
      </c>
    </row>
    <row r="407" spans="2:12" s="6" customFormat="1" ht="30">
      <c r="B407" s="214" t="s">
        <v>415</v>
      </c>
      <c r="C407" s="72" t="s">
        <v>416</v>
      </c>
      <c r="D407" s="211">
        <v>43891</v>
      </c>
      <c r="E407" s="217" t="s">
        <v>38</v>
      </c>
      <c r="F407" s="217" t="s">
        <v>396</v>
      </c>
      <c r="G407" s="217" t="s">
        <v>58</v>
      </c>
      <c r="H407" s="223">
        <f>376265500*2</f>
        <v>752531000</v>
      </c>
      <c r="I407" s="223">
        <f>376265500*2</f>
        <v>752531000</v>
      </c>
      <c r="J407" s="7" t="s">
        <v>381</v>
      </c>
      <c r="K407" s="42" t="s">
        <v>34</v>
      </c>
      <c r="L407" s="213" t="s">
        <v>382</v>
      </c>
    </row>
    <row r="408" spans="2:12" s="6" customFormat="1" ht="30">
      <c r="B408" s="214" t="s">
        <v>383</v>
      </c>
      <c r="C408" s="72" t="s">
        <v>384</v>
      </c>
      <c r="D408" s="211">
        <v>43891</v>
      </c>
      <c r="E408" s="217" t="s">
        <v>38</v>
      </c>
      <c r="F408" s="217" t="s">
        <v>393</v>
      </c>
      <c r="G408" s="217" t="s">
        <v>58</v>
      </c>
      <c r="H408" s="223">
        <f>41500000*2</f>
        <v>83000000</v>
      </c>
      <c r="I408" s="223">
        <f>41500000*2</f>
        <v>83000000</v>
      </c>
      <c r="J408" s="7" t="s">
        <v>381</v>
      </c>
      <c r="K408" s="42" t="s">
        <v>34</v>
      </c>
      <c r="L408" s="213" t="s">
        <v>382</v>
      </c>
    </row>
    <row r="409" spans="2:12" s="6" customFormat="1" ht="30">
      <c r="B409" s="209">
        <v>80121704</v>
      </c>
      <c r="C409" s="210" t="s">
        <v>379</v>
      </c>
      <c r="D409" s="8">
        <v>43831</v>
      </c>
      <c r="E409" s="63" t="s">
        <v>417</v>
      </c>
      <c r="F409" s="78" t="s">
        <v>380</v>
      </c>
      <c r="G409" s="42" t="s">
        <v>260</v>
      </c>
      <c r="H409" s="224">
        <v>37200000</v>
      </c>
      <c r="I409" s="224">
        <v>37200000</v>
      </c>
      <c r="J409" s="7" t="s">
        <v>381</v>
      </c>
      <c r="K409" s="42" t="s">
        <v>34</v>
      </c>
      <c r="L409" s="213" t="s">
        <v>382</v>
      </c>
    </row>
    <row r="410" spans="2:12" s="6" customFormat="1" ht="30">
      <c r="B410" s="209">
        <v>80121704</v>
      </c>
      <c r="C410" s="210" t="s">
        <v>418</v>
      </c>
      <c r="D410" s="8">
        <v>43862</v>
      </c>
      <c r="E410" s="63" t="s">
        <v>63</v>
      </c>
      <c r="F410" s="60" t="s">
        <v>380</v>
      </c>
      <c r="G410" s="42" t="s">
        <v>260</v>
      </c>
      <c r="H410" s="224">
        <v>25300000</v>
      </c>
      <c r="I410" s="224">
        <v>25300000</v>
      </c>
      <c r="J410" s="7" t="s">
        <v>381</v>
      </c>
      <c r="K410" s="42" t="s">
        <v>34</v>
      </c>
      <c r="L410" s="213" t="s">
        <v>382</v>
      </c>
    </row>
    <row r="411" spans="2:12" s="6" customFormat="1" ht="30">
      <c r="B411" s="209">
        <v>80121704</v>
      </c>
      <c r="C411" s="210" t="s">
        <v>419</v>
      </c>
      <c r="D411" s="8">
        <v>43862</v>
      </c>
      <c r="E411" s="7" t="s">
        <v>63</v>
      </c>
      <c r="F411" s="60" t="s">
        <v>380</v>
      </c>
      <c r="G411" s="42" t="s">
        <v>260</v>
      </c>
      <c r="H411" s="224">
        <v>25300000</v>
      </c>
      <c r="I411" s="224">
        <v>25300000</v>
      </c>
      <c r="J411" s="7" t="s">
        <v>381</v>
      </c>
      <c r="K411" s="42" t="s">
        <v>34</v>
      </c>
      <c r="L411" s="213" t="s">
        <v>382</v>
      </c>
    </row>
    <row r="412" spans="2:12" s="6" customFormat="1" ht="30">
      <c r="B412" s="209">
        <v>80121704</v>
      </c>
      <c r="C412" s="210" t="s">
        <v>420</v>
      </c>
      <c r="D412" s="8">
        <v>43862</v>
      </c>
      <c r="E412" s="7" t="s">
        <v>63</v>
      </c>
      <c r="F412" s="60" t="s">
        <v>380</v>
      </c>
      <c r="G412" s="42" t="s">
        <v>260</v>
      </c>
      <c r="H412" s="224">
        <v>25300000</v>
      </c>
      <c r="I412" s="224">
        <v>25300000</v>
      </c>
      <c r="J412" s="7" t="s">
        <v>381</v>
      </c>
      <c r="K412" s="42" t="s">
        <v>34</v>
      </c>
      <c r="L412" s="213" t="s">
        <v>382</v>
      </c>
    </row>
    <row r="413" spans="2:12" s="6" customFormat="1" ht="30">
      <c r="B413" s="209">
        <v>81101500</v>
      </c>
      <c r="C413" s="210" t="s">
        <v>421</v>
      </c>
      <c r="D413" s="8">
        <v>43862</v>
      </c>
      <c r="E413" s="7" t="s">
        <v>63</v>
      </c>
      <c r="F413" s="60" t="s">
        <v>380</v>
      </c>
      <c r="G413" s="42" t="s">
        <v>260</v>
      </c>
      <c r="H413" s="224">
        <v>25300000</v>
      </c>
      <c r="I413" s="224">
        <v>25300000</v>
      </c>
      <c r="J413" s="7" t="s">
        <v>381</v>
      </c>
      <c r="K413" s="42" t="s">
        <v>34</v>
      </c>
      <c r="L413" s="213" t="s">
        <v>382</v>
      </c>
    </row>
    <row r="414" spans="2:12" s="6" customFormat="1" ht="30">
      <c r="B414" s="169">
        <v>81101512</v>
      </c>
      <c r="C414" s="210" t="s">
        <v>422</v>
      </c>
      <c r="D414" s="8">
        <v>43862</v>
      </c>
      <c r="E414" s="7" t="s">
        <v>63</v>
      </c>
      <c r="F414" s="60" t="s">
        <v>380</v>
      </c>
      <c r="G414" s="42" t="s">
        <v>260</v>
      </c>
      <c r="H414" s="224">
        <v>25300000</v>
      </c>
      <c r="I414" s="224">
        <v>25300000</v>
      </c>
      <c r="J414" s="7" t="s">
        <v>381</v>
      </c>
      <c r="K414" s="42" t="s">
        <v>34</v>
      </c>
      <c r="L414" s="213" t="s">
        <v>382</v>
      </c>
    </row>
    <row r="415" spans="2:12" s="6" customFormat="1" ht="30">
      <c r="B415" s="209">
        <v>80111609</v>
      </c>
      <c r="C415" s="216" t="s">
        <v>388</v>
      </c>
      <c r="D415" s="8">
        <v>43831</v>
      </c>
      <c r="E415" s="7" t="s">
        <v>417</v>
      </c>
      <c r="F415" s="60" t="s">
        <v>380</v>
      </c>
      <c r="G415" s="42" t="s">
        <v>260</v>
      </c>
      <c r="H415" s="224">
        <v>27600000</v>
      </c>
      <c r="I415" s="224">
        <v>27600000</v>
      </c>
      <c r="J415" s="7" t="s">
        <v>381</v>
      </c>
      <c r="K415" s="42" t="s">
        <v>34</v>
      </c>
      <c r="L415" s="213" t="s">
        <v>382</v>
      </c>
    </row>
    <row r="416" spans="2:12" s="6" customFormat="1" ht="30">
      <c r="B416" s="209">
        <v>80101603</v>
      </c>
      <c r="C416" s="216" t="s">
        <v>423</v>
      </c>
      <c r="D416" s="8">
        <v>43831</v>
      </c>
      <c r="E416" s="7" t="s">
        <v>417</v>
      </c>
      <c r="F416" s="60" t="s">
        <v>380</v>
      </c>
      <c r="G416" s="42" t="s">
        <v>260</v>
      </c>
      <c r="H416" s="224">
        <v>37200000</v>
      </c>
      <c r="I416" s="224">
        <v>37200000</v>
      </c>
      <c r="J416" s="7" t="s">
        <v>381</v>
      </c>
      <c r="K416" s="42" t="s">
        <v>34</v>
      </c>
      <c r="L416" s="213" t="s">
        <v>382</v>
      </c>
    </row>
    <row r="417" spans="2:12" s="6" customFormat="1" ht="30">
      <c r="B417" s="209">
        <v>80111601</v>
      </c>
      <c r="C417" s="216" t="s">
        <v>389</v>
      </c>
      <c r="D417" s="8">
        <v>43831</v>
      </c>
      <c r="E417" s="7" t="s">
        <v>417</v>
      </c>
      <c r="F417" s="60" t="s">
        <v>380</v>
      </c>
      <c r="G417" s="42" t="s">
        <v>260</v>
      </c>
      <c r="H417" s="224">
        <v>20400000</v>
      </c>
      <c r="I417" s="224">
        <v>20400000</v>
      </c>
      <c r="J417" s="7" t="s">
        <v>381</v>
      </c>
      <c r="K417" s="42" t="s">
        <v>34</v>
      </c>
      <c r="L417" s="213" t="s">
        <v>382</v>
      </c>
    </row>
    <row r="418" spans="2:12" s="6" customFormat="1" ht="30">
      <c r="B418" s="209">
        <v>80111601</v>
      </c>
      <c r="C418" s="210" t="s">
        <v>389</v>
      </c>
      <c r="D418" s="8">
        <v>43862</v>
      </c>
      <c r="E418" s="7" t="s">
        <v>63</v>
      </c>
      <c r="F418" s="60" t="s">
        <v>380</v>
      </c>
      <c r="G418" s="42" t="s">
        <v>260</v>
      </c>
      <c r="H418" s="224">
        <v>15400000</v>
      </c>
      <c r="I418" s="224">
        <v>15400000</v>
      </c>
      <c r="J418" s="7" t="s">
        <v>381</v>
      </c>
      <c r="K418" s="42" t="s">
        <v>34</v>
      </c>
      <c r="L418" s="213" t="s">
        <v>382</v>
      </c>
    </row>
    <row r="419" spans="2:12" s="6" customFormat="1" ht="30">
      <c r="B419" s="209">
        <v>78102203</v>
      </c>
      <c r="C419" s="210" t="s">
        <v>424</v>
      </c>
      <c r="D419" s="8">
        <v>43862</v>
      </c>
      <c r="E419" s="7" t="s">
        <v>63</v>
      </c>
      <c r="F419" s="60" t="s">
        <v>380</v>
      </c>
      <c r="G419" s="42" t="s">
        <v>260</v>
      </c>
      <c r="H419" s="224">
        <v>11000000</v>
      </c>
      <c r="I419" s="224">
        <v>11000000</v>
      </c>
      <c r="J419" s="7" t="s">
        <v>425</v>
      </c>
      <c r="K419" s="42" t="s">
        <v>34</v>
      </c>
      <c r="L419" s="213" t="s">
        <v>382</v>
      </c>
    </row>
    <row r="420" spans="2:12" s="6" customFormat="1" ht="30">
      <c r="B420" s="209">
        <v>78102203</v>
      </c>
      <c r="C420" s="210" t="s">
        <v>424</v>
      </c>
      <c r="D420" s="225">
        <v>43862</v>
      </c>
      <c r="E420" s="94" t="s">
        <v>63</v>
      </c>
      <c r="F420" s="60" t="s">
        <v>380</v>
      </c>
      <c r="G420" s="42" t="s">
        <v>260</v>
      </c>
      <c r="H420" s="224">
        <v>11000000</v>
      </c>
      <c r="I420" s="224">
        <v>11000000</v>
      </c>
      <c r="J420" s="7" t="s">
        <v>425</v>
      </c>
      <c r="K420" s="42" t="s">
        <v>34</v>
      </c>
      <c r="L420" s="213" t="s">
        <v>382</v>
      </c>
    </row>
    <row r="421" spans="2:12" s="6" customFormat="1" ht="30">
      <c r="B421" s="170">
        <v>72141103</v>
      </c>
      <c r="C421" s="36" t="s">
        <v>426</v>
      </c>
      <c r="D421" s="8">
        <v>43983</v>
      </c>
      <c r="E421" s="226" t="s">
        <v>427</v>
      </c>
      <c r="F421" s="71" t="s">
        <v>924</v>
      </c>
      <c r="G421" s="60" t="s">
        <v>428</v>
      </c>
      <c r="H421" s="224">
        <v>1456173955</v>
      </c>
      <c r="I421" s="224">
        <v>1456173955</v>
      </c>
      <c r="J421" s="7" t="s">
        <v>381</v>
      </c>
      <c r="K421" s="42" t="s">
        <v>34</v>
      </c>
      <c r="L421" s="213" t="s">
        <v>382</v>
      </c>
    </row>
    <row r="422" spans="2:12" s="6" customFormat="1" ht="28.5">
      <c r="B422" s="170">
        <v>81101500</v>
      </c>
      <c r="C422" s="36" t="s">
        <v>421</v>
      </c>
      <c r="D422" s="8">
        <v>43983</v>
      </c>
      <c r="E422" s="94" t="s">
        <v>427</v>
      </c>
      <c r="F422" s="71" t="s">
        <v>924</v>
      </c>
      <c r="G422" s="42" t="s">
        <v>260</v>
      </c>
      <c r="H422" s="224">
        <v>101932177</v>
      </c>
      <c r="I422" s="224">
        <v>101932177</v>
      </c>
      <c r="J422" s="7" t="s">
        <v>381</v>
      </c>
      <c r="K422" s="42" t="s">
        <v>34</v>
      </c>
      <c r="L422" s="213" t="s">
        <v>382</v>
      </c>
    </row>
    <row r="423" spans="2:12" s="6" customFormat="1" ht="30">
      <c r="B423" s="170">
        <v>82101601</v>
      </c>
      <c r="C423" s="36" t="s">
        <v>429</v>
      </c>
      <c r="D423" s="8">
        <v>43983</v>
      </c>
      <c r="E423" s="94" t="s">
        <v>427</v>
      </c>
      <c r="F423" s="42" t="s">
        <v>149</v>
      </c>
      <c r="G423" s="60" t="s">
        <v>430</v>
      </c>
      <c r="H423" s="224">
        <v>355342640</v>
      </c>
      <c r="I423" s="224">
        <v>355342640</v>
      </c>
      <c r="J423" s="7" t="s">
        <v>381</v>
      </c>
      <c r="K423" s="42" t="s">
        <v>34</v>
      </c>
      <c r="L423" s="213" t="s">
        <v>382</v>
      </c>
    </row>
    <row r="424" spans="2:12" s="6" customFormat="1" ht="30">
      <c r="B424" s="170">
        <v>78102203</v>
      </c>
      <c r="C424" s="36" t="s">
        <v>431</v>
      </c>
      <c r="D424" s="8">
        <v>43983</v>
      </c>
      <c r="E424" s="94" t="s">
        <v>427</v>
      </c>
      <c r="F424" s="42" t="s">
        <v>149</v>
      </c>
      <c r="G424" s="60" t="s">
        <v>430</v>
      </c>
      <c r="H424" s="224">
        <v>150000000</v>
      </c>
      <c r="I424" s="224">
        <v>150000000</v>
      </c>
      <c r="J424" s="7" t="s">
        <v>381</v>
      </c>
      <c r="K424" s="42" t="s">
        <v>34</v>
      </c>
      <c r="L424" s="213" t="s">
        <v>382</v>
      </c>
    </row>
    <row r="425" spans="2:12" s="6" customFormat="1" ht="45">
      <c r="B425" s="129">
        <v>50220000</v>
      </c>
      <c r="C425" s="37" t="s">
        <v>432</v>
      </c>
      <c r="D425" s="61">
        <v>44044</v>
      </c>
      <c r="E425" s="60" t="s">
        <v>71</v>
      </c>
      <c r="F425" s="42" t="s">
        <v>149</v>
      </c>
      <c r="G425" s="42" t="s">
        <v>260</v>
      </c>
      <c r="H425" s="60">
        <v>34000000</v>
      </c>
      <c r="I425" s="60">
        <v>34000000</v>
      </c>
      <c r="J425" s="60" t="s">
        <v>150</v>
      </c>
      <c r="K425" s="42" t="s">
        <v>34</v>
      </c>
      <c r="L425" s="64" t="s">
        <v>433</v>
      </c>
    </row>
    <row r="426" spans="2:12" s="6" customFormat="1" ht="45">
      <c r="B426" s="170">
        <v>80111620</v>
      </c>
      <c r="C426" s="36" t="s">
        <v>434</v>
      </c>
      <c r="D426" s="38">
        <v>43833</v>
      </c>
      <c r="E426" s="7" t="s">
        <v>33</v>
      </c>
      <c r="F426" s="42" t="s">
        <v>149</v>
      </c>
      <c r="G426" s="7" t="s">
        <v>435</v>
      </c>
      <c r="H426" s="39">
        <v>24200000</v>
      </c>
      <c r="I426" s="39">
        <v>24200000</v>
      </c>
      <c r="J426" s="7" t="s">
        <v>150</v>
      </c>
      <c r="K426" s="42" t="s">
        <v>34</v>
      </c>
      <c r="L426" s="213" t="s">
        <v>436</v>
      </c>
    </row>
    <row r="427" spans="2:12" s="6" customFormat="1" ht="45">
      <c r="B427" s="129">
        <v>80111620</v>
      </c>
      <c r="C427" s="36" t="s">
        <v>434</v>
      </c>
      <c r="D427" s="38">
        <v>43833</v>
      </c>
      <c r="E427" s="7" t="s">
        <v>33</v>
      </c>
      <c r="F427" s="42" t="s">
        <v>149</v>
      </c>
      <c r="G427" s="7" t="s">
        <v>435</v>
      </c>
      <c r="H427" s="39">
        <v>24200000</v>
      </c>
      <c r="I427" s="39">
        <v>24200000</v>
      </c>
      <c r="J427" s="7" t="s">
        <v>150</v>
      </c>
      <c r="K427" s="42" t="s">
        <v>34</v>
      </c>
      <c r="L427" s="213" t="s">
        <v>436</v>
      </c>
    </row>
    <row r="428" spans="2:12" s="6" customFormat="1" ht="45">
      <c r="B428" s="129">
        <v>80111620</v>
      </c>
      <c r="C428" s="36" t="s">
        <v>434</v>
      </c>
      <c r="D428" s="38">
        <v>43833</v>
      </c>
      <c r="E428" s="7" t="s">
        <v>33</v>
      </c>
      <c r="F428" s="42" t="s">
        <v>149</v>
      </c>
      <c r="G428" s="7" t="s">
        <v>435</v>
      </c>
      <c r="H428" s="39">
        <v>24200000</v>
      </c>
      <c r="I428" s="39">
        <v>24200000</v>
      </c>
      <c r="J428" s="7" t="s">
        <v>150</v>
      </c>
      <c r="K428" s="42" t="s">
        <v>34</v>
      </c>
      <c r="L428" s="213" t="s">
        <v>436</v>
      </c>
    </row>
    <row r="429" spans="2:12" s="6" customFormat="1" ht="45">
      <c r="B429" s="129">
        <v>80111620</v>
      </c>
      <c r="C429" s="36" t="s">
        <v>434</v>
      </c>
      <c r="D429" s="38">
        <v>43833</v>
      </c>
      <c r="E429" s="7" t="s">
        <v>33</v>
      </c>
      <c r="F429" s="42" t="s">
        <v>149</v>
      </c>
      <c r="G429" s="7" t="s">
        <v>435</v>
      </c>
      <c r="H429" s="39">
        <v>24200000</v>
      </c>
      <c r="I429" s="39">
        <v>24200000</v>
      </c>
      <c r="J429" s="7" t="s">
        <v>150</v>
      </c>
      <c r="K429" s="42" t="s">
        <v>34</v>
      </c>
      <c r="L429" s="213" t="s">
        <v>436</v>
      </c>
    </row>
    <row r="430" spans="2:12" s="6" customFormat="1" ht="45">
      <c r="B430" s="129">
        <v>80111620</v>
      </c>
      <c r="C430" s="36" t="s">
        <v>434</v>
      </c>
      <c r="D430" s="38">
        <v>43833</v>
      </c>
      <c r="E430" s="7" t="s">
        <v>33</v>
      </c>
      <c r="F430" s="42" t="s">
        <v>149</v>
      </c>
      <c r="G430" s="7" t="s">
        <v>435</v>
      </c>
      <c r="H430" s="39">
        <v>24200000</v>
      </c>
      <c r="I430" s="39">
        <v>24200000</v>
      </c>
      <c r="J430" s="7" t="s">
        <v>150</v>
      </c>
      <c r="K430" s="42" t="s">
        <v>34</v>
      </c>
      <c r="L430" s="213" t="s">
        <v>436</v>
      </c>
    </row>
    <row r="431" spans="2:12" s="6" customFormat="1" ht="45">
      <c r="B431" s="129">
        <v>80111620</v>
      </c>
      <c r="C431" s="36" t="s">
        <v>434</v>
      </c>
      <c r="D431" s="38">
        <v>43833</v>
      </c>
      <c r="E431" s="7" t="s">
        <v>33</v>
      </c>
      <c r="F431" s="42" t="s">
        <v>149</v>
      </c>
      <c r="G431" s="7" t="s">
        <v>435</v>
      </c>
      <c r="H431" s="39">
        <v>24200000</v>
      </c>
      <c r="I431" s="39">
        <v>24200000</v>
      </c>
      <c r="J431" s="7" t="s">
        <v>150</v>
      </c>
      <c r="K431" s="42" t="s">
        <v>34</v>
      </c>
      <c r="L431" s="213" t="s">
        <v>436</v>
      </c>
    </row>
    <row r="432" spans="2:12" s="6" customFormat="1" ht="45">
      <c r="B432" s="129">
        <v>80111621</v>
      </c>
      <c r="C432" s="36" t="s">
        <v>434</v>
      </c>
      <c r="D432" s="38">
        <v>43845</v>
      </c>
      <c r="E432" s="7" t="s">
        <v>33</v>
      </c>
      <c r="F432" s="42" t="s">
        <v>149</v>
      </c>
      <c r="G432" s="7" t="s">
        <v>36</v>
      </c>
      <c r="H432" s="39">
        <v>24200000</v>
      </c>
      <c r="I432" s="39">
        <v>24200000</v>
      </c>
      <c r="J432" s="7" t="s">
        <v>150</v>
      </c>
      <c r="K432" s="42" t="s">
        <v>34</v>
      </c>
      <c r="L432" s="213" t="s">
        <v>436</v>
      </c>
    </row>
    <row r="433" spans="2:12" s="6" customFormat="1" ht="45">
      <c r="B433" s="129">
        <v>80111620</v>
      </c>
      <c r="C433" s="36" t="s">
        <v>437</v>
      </c>
      <c r="D433" s="38">
        <v>43845</v>
      </c>
      <c r="E433" s="7" t="s">
        <v>33</v>
      </c>
      <c r="F433" s="42" t="s">
        <v>149</v>
      </c>
      <c r="G433" s="7" t="s">
        <v>435</v>
      </c>
      <c r="H433" s="39">
        <v>24200000</v>
      </c>
      <c r="I433" s="39">
        <v>24200000</v>
      </c>
      <c r="J433" s="7" t="s">
        <v>150</v>
      </c>
      <c r="K433" s="42" t="s">
        <v>34</v>
      </c>
      <c r="L433" s="213" t="s">
        <v>436</v>
      </c>
    </row>
    <row r="434" spans="2:12" s="6" customFormat="1" ht="45">
      <c r="B434" s="129">
        <v>80111614</v>
      </c>
      <c r="C434" s="36" t="s">
        <v>438</v>
      </c>
      <c r="D434" s="38">
        <v>43845</v>
      </c>
      <c r="E434" s="7" t="s">
        <v>33</v>
      </c>
      <c r="F434" s="42" t="s">
        <v>149</v>
      </c>
      <c r="G434" s="7" t="s">
        <v>435</v>
      </c>
      <c r="H434" s="39">
        <v>24200000</v>
      </c>
      <c r="I434" s="39">
        <v>24200000</v>
      </c>
      <c r="J434" s="7" t="s">
        <v>150</v>
      </c>
      <c r="K434" s="42" t="s">
        <v>34</v>
      </c>
      <c r="L434" s="213" t="s">
        <v>436</v>
      </c>
    </row>
    <row r="435" spans="2:12" s="6" customFormat="1" ht="45">
      <c r="B435" s="129">
        <v>80111614</v>
      </c>
      <c r="C435" s="36" t="s">
        <v>439</v>
      </c>
      <c r="D435" s="38">
        <v>43845</v>
      </c>
      <c r="E435" s="7" t="s">
        <v>33</v>
      </c>
      <c r="F435" s="42" t="s">
        <v>149</v>
      </c>
      <c r="G435" s="7" t="s">
        <v>435</v>
      </c>
      <c r="H435" s="39">
        <v>24200000</v>
      </c>
      <c r="I435" s="39">
        <v>24200000</v>
      </c>
      <c r="J435" s="7" t="s">
        <v>150</v>
      </c>
      <c r="K435" s="42" t="s">
        <v>34</v>
      </c>
      <c r="L435" s="213" t="s">
        <v>436</v>
      </c>
    </row>
    <row r="436" spans="2:12" s="6" customFormat="1" ht="45">
      <c r="B436" s="129">
        <v>80111614</v>
      </c>
      <c r="C436" s="36" t="s">
        <v>439</v>
      </c>
      <c r="D436" s="38">
        <v>43845</v>
      </c>
      <c r="E436" s="7" t="s">
        <v>33</v>
      </c>
      <c r="F436" s="42" t="s">
        <v>149</v>
      </c>
      <c r="G436" s="7" t="s">
        <v>435</v>
      </c>
      <c r="H436" s="39">
        <v>24200000</v>
      </c>
      <c r="I436" s="39">
        <v>24200000</v>
      </c>
      <c r="J436" s="7" t="s">
        <v>150</v>
      </c>
      <c r="K436" s="42" t="s">
        <v>34</v>
      </c>
      <c r="L436" s="213" t="s">
        <v>436</v>
      </c>
    </row>
    <row r="437" spans="2:12" s="6" customFormat="1" ht="45">
      <c r="B437" s="129">
        <v>80111614</v>
      </c>
      <c r="C437" s="36" t="s">
        <v>439</v>
      </c>
      <c r="D437" s="38">
        <v>43845</v>
      </c>
      <c r="E437" s="7" t="s">
        <v>33</v>
      </c>
      <c r="F437" s="42" t="s">
        <v>149</v>
      </c>
      <c r="G437" s="7" t="s">
        <v>435</v>
      </c>
      <c r="H437" s="39">
        <v>24200000</v>
      </c>
      <c r="I437" s="39">
        <v>24200000</v>
      </c>
      <c r="J437" s="7" t="s">
        <v>150</v>
      </c>
      <c r="K437" s="42" t="s">
        <v>34</v>
      </c>
      <c r="L437" s="213" t="s">
        <v>436</v>
      </c>
    </row>
    <row r="438" spans="2:12" s="6" customFormat="1" ht="45">
      <c r="B438" s="129">
        <v>80111614</v>
      </c>
      <c r="C438" s="36" t="s">
        <v>439</v>
      </c>
      <c r="D438" s="38">
        <v>43845</v>
      </c>
      <c r="E438" s="7" t="s">
        <v>33</v>
      </c>
      <c r="F438" s="42" t="s">
        <v>149</v>
      </c>
      <c r="G438" s="7" t="s">
        <v>435</v>
      </c>
      <c r="H438" s="39">
        <v>24200000</v>
      </c>
      <c r="I438" s="39">
        <v>24200000</v>
      </c>
      <c r="J438" s="7" t="s">
        <v>150</v>
      </c>
      <c r="K438" s="42" t="s">
        <v>34</v>
      </c>
      <c r="L438" s="213" t="s">
        <v>436</v>
      </c>
    </row>
    <row r="439" spans="2:12" s="6" customFormat="1" ht="45">
      <c r="B439" s="129">
        <v>80111614</v>
      </c>
      <c r="C439" s="36" t="s">
        <v>439</v>
      </c>
      <c r="D439" s="38">
        <v>43845</v>
      </c>
      <c r="E439" s="7" t="s">
        <v>33</v>
      </c>
      <c r="F439" s="42" t="s">
        <v>149</v>
      </c>
      <c r="G439" s="7" t="s">
        <v>435</v>
      </c>
      <c r="H439" s="39">
        <v>24200000</v>
      </c>
      <c r="I439" s="39">
        <v>24200000</v>
      </c>
      <c r="J439" s="7" t="s">
        <v>150</v>
      </c>
      <c r="K439" s="42" t="s">
        <v>34</v>
      </c>
      <c r="L439" s="213" t="s">
        <v>436</v>
      </c>
    </row>
    <row r="440" spans="2:12" s="6" customFormat="1" ht="45">
      <c r="B440" s="129">
        <v>80111614</v>
      </c>
      <c r="C440" s="36" t="s">
        <v>439</v>
      </c>
      <c r="D440" s="38">
        <v>43845</v>
      </c>
      <c r="E440" s="7" t="s">
        <v>33</v>
      </c>
      <c r="F440" s="42" t="s">
        <v>149</v>
      </c>
      <c r="G440" s="7" t="s">
        <v>435</v>
      </c>
      <c r="H440" s="39">
        <v>24200000</v>
      </c>
      <c r="I440" s="39">
        <v>24200000</v>
      </c>
      <c r="J440" s="7" t="s">
        <v>150</v>
      </c>
      <c r="K440" s="42" t="s">
        <v>34</v>
      </c>
      <c r="L440" s="213" t="s">
        <v>436</v>
      </c>
    </row>
    <row r="441" spans="2:12" s="6" customFormat="1" ht="45">
      <c r="B441" s="129">
        <v>80111614</v>
      </c>
      <c r="C441" s="36" t="s">
        <v>440</v>
      </c>
      <c r="D441" s="38">
        <v>43833</v>
      </c>
      <c r="E441" s="7" t="s">
        <v>33</v>
      </c>
      <c r="F441" s="42" t="s">
        <v>149</v>
      </c>
      <c r="G441" s="7" t="s">
        <v>435</v>
      </c>
      <c r="H441" s="39">
        <v>24200000</v>
      </c>
      <c r="I441" s="39">
        <v>24200000</v>
      </c>
      <c r="J441" s="7" t="s">
        <v>150</v>
      </c>
      <c r="K441" s="42" t="s">
        <v>34</v>
      </c>
      <c r="L441" s="213" t="s">
        <v>436</v>
      </c>
    </row>
    <row r="442" spans="2:12" s="6" customFormat="1" ht="45">
      <c r="B442" s="129">
        <v>80111620</v>
      </c>
      <c r="C442" s="36" t="s">
        <v>37</v>
      </c>
      <c r="D442" s="38">
        <v>43845</v>
      </c>
      <c r="E442" s="7" t="s">
        <v>33</v>
      </c>
      <c r="F442" s="42" t="s">
        <v>149</v>
      </c>
      <c r="G442" s="7" t="s">
        <v>435</v>
      </c>
      <c r="H442" s="39">
        <v>24200000</v>
      </c>
      <c r="I442" s="39">
        <v>24200000</v>
      </c>
      <c r="J442" s="7" t="s">
        <v>150</v>
      </c>
      <c r="K442" s="42" t="s">
        <v>34</v>
      </c>
      <c r="L442" s="213" t="s">
        <v>436</v>
      </c>
    </row>
    <row r="443" spans="2:12" s="6" customFormat="1" ht="45">
      <c r="B443" s="129">
        <v>80111620</v>
      </c>
      <c r="C443" s="36" t="s">
        <v>441</v>
      </c>
      <c r="D443" s="38">
        <v>43833</v>
      </c>
      <c r="E443" s="7" t="s">
        <v>33</v>
      </c>
      <c r="F443" s="42" t="s">
        <v>149</v>
      </c>
      <c r="G443" s="7" t="s">
        <v>435</v>
      </c>
      <c r="H443" s="39">
        <v>24200000</v>
      </c>
      <c r="I443" s="39">
        <v>24200000</v>
      </c>
      <c r="J443" s="7" t="s">
        <v>150</v>
      </c>
      <c r="K443" s="42" t="s">
        <v>34</v>
      </c>
      <c r="L443" s="213" t="s">
        <v>436</v>
      </c>
    </row>
    <row r="444" spans="2:12" s="6" customFormat="1" ht="45">
      <c r="B444" s="129">
        <v>80111620</v>
      </c>
      <c r="C444" s="36" t="s">
        <v>442</v>
      </c>
      <c r="D444" s="38">
        <v>43833</v>
      </c>
      <c r="E444" s="7" t="s">
        <v>33</v>
      </c>
      <c r="F444" s="42" t="s">
        <v>149</v>
      </c>
      <c r="G444" s="7" t="s">
        <v>435</v>
      </c>
      <c r="H444" s="39">
        <v>24200000</v>
      </c>
      <c r="I444" s="39">
        <v>24200000</v>
      </c>
      <c r="J444" s="7" t="s">
        <v>150</v>
      </c>
      <c r="K444" s="42" t="s">
        <v>34</v>
      </c>
      <c r="L444" s="213" t="s">
        <v>436</v>
      </c>
    </row>
    <row r="445" spans="2:12" s="6" customFormat="1" ht="45">
      <c r="B445" s="129">
        <v>80111620</v>
      </c>
      <c r="C445" s="36" t="s">
        <v>443</v>
      </c>
      <c r="D445" s="38">
        <v>43833</v>
      </c>
      <c r="E445" s="7" t="s">
        <v>33</v>
      </c>
      <c r="F445" s="42" t="s">
        <v>149</v>
      </c>
      <c r="G445" s="7" t="s">
        <v>435</v>
      </c>
      <c r="H445" s="39">
        <v>24200000</v>
      </c>
      <c r="I445" s="39">
        <v>24200000</v>
      </c>
      <c r="J445" s="7" t="s">
        <v>150</v>
      </c>
      <c r="K445" s="42" t="s">
        <v>34</v>
      </c>
      <c r="L445" s="213" t="s">
        <v>436</v>
      </c>
    </row>
    <row r="446" spans="2:12" s="6" customFormat="1" ht="45">
      <c r="B446" s="129">
        <v>80111621</v>
      </c>
      <c r="C446" s="36" t="s">
        <v>444</v>
      </c>
      <c r="D446" s="38">
        <v>43845</v>
      </c>
      <c r="E446" s="7" t="s">
        <v>33</v>
      </c>
      <c r="F446" s="42" t="s">
        <v>149</v>
      </c>
      <c r="G446" s="7" t="s">
        <v>435</v>
      </c>
      <c r="H446" s="39">
        <v>24200000</v>
      </c>
      <c r="I446" s="39">
        <v>24200000</v>
      </c>
      <c r="J446" s="7" t="s">
        <v>150</v>
      </c>
      <c r="K446" s="42" t="s">
        <v>34</v>
      </c>
      <c r="L446" s="213" t="s">
        <v>436</v>
      </c>
    </row>
    <row r="447" spans="2:12" s="6" customFormat="1" ht="45">
      <c r="B447" s="129">
        <v>80111620</v>
      </c>
      <c r="C447" s="36" t="s">
        <v>445</v>
      </c>
      <c r="D447" s="38">
        <v>43845</v>
      </c>
      <c r="E447" s="7" t="s">
        <v>33</v>
      </c>
      <c r="F447" s="42" t="s">
        <v>149</v>
      </c>
      <c r="G447" s="7" t="s">
        <v>435</v>
      </c>
      <c r="H447" s="39">
        <v>24200000</v>
      </c>
      <c r="I447" s="39">
        <v>24200000</v>
      </c>
      <c r="J447" s="7" t="s">
        <v>150</v>
      </c>
      <c r="K447" s="42" t="s">
        <v>34</v>
      </c>
      <c r="L447" s="213" t="s">
        <v>436</v>
      </c>
    </row>
    <row r="448" spans="2:12" s="6" customFormat="1" ht="45">
      <c r="B448" s="129">
        <v>80111614</v>
      </c>
      <c r="C448" s="60" t="s">
        <v>446</v>
      </c>
      <c r="D448" s="38">
        <v>43833</v>
      </c>
      <c r="E448" s="7" t="s">
        <v>33</v>
      </c>
      <c r="F448" s="42" t="s">
        <v>149</v>
      </c>
      <c r="G448" s="63" t="s">
        <v>435</v>
      </c>
      <c r="H448" s="39">
        <v>24200000</v>
      </c>
      <c r="I448" s="39">
        <v>24200000</v>
      </c>
      <c r="J448" s="63" t="s">
        <v>150</v>
      </c>
      <c r="K448" s="42" t="s">
        <v>34</v>
      </c>
      <c r="L448" s="213" t="s">
        <v>436</v>
      </c>
    </row>
    <row r="449" spans="2:12" s="6" customFormat="1" ht="45">
      <c r="B449" s="129">
        <v>80111614</v>
      </c>
      <c r="C449" s="36" t="s">
        <v>446</v>
      </c>
      <c r="D449" s="38">
        <v>43833</v>
      </c>
      <c r="E449" s="7" t="s">
        <v>33</v>
      </c>
      <c r="F449" s="42" t="s">
        <v>149</v>
      </c>
      <c r="G449" s="7" t="s">
        <v>435</v>
      </c>
      <c r="H449" s="39">
        <v>24200000</v>
      </c>
      <c r="I449" s="39">
        <v>24200000</v>
      </c>
      <c r="J449" s="7" t="s">
        <v>150</v>
      </c>
      <c r="K449" s="42" t="s">
        <v>34</v>
      </c>
      <c r="L449" s="213" t="s">
        <v>436</v>
      </c>
    </row>
    <row r="450" spans="2:12" s="6" customFormat="1" ht="45">
      <c r="B450" s="129">
        <v>80111620</v>
      </c>
      <c r="C450" s="36" t="s">
        <v>447</v>
      </c>
      <c r="D450" s="38">
        <v>43845</v>
      </c>
      <c r="E450" s="7" t="s">
        <v>33</v>
      </c>
      <c r="F450" s="42" t="s">
        <v>149</v>
      </c>
      <c r="G450" s="7" t="s">
        <v>435</v>
      </c>
      <c r="H450" s="39">
        <v>19800000</v>
      </c>
      <c r="I450" s="39">
        <v>19800000</v>
      </c>
      <c r="J450" s="7" t="s">
        <v>150</v>
      </c>
      <c r="K450" s="42" t="s">
        <v>34</v>
      </c>
      <c r="L450" s="213" t="s">
        <v>436</v>
      </c>
    </row>
    <row r="451" spans="2:12" s="6" customFormat="1" ht="45">
      <c r="B451" s="129">
        <v>80111601</v>
      </c>
      <c r="C451" s="36" t="s">
        <v>40</v>
      </c>
      <c r="D451" s="38">
        <v>43833</v>
      </c>
      <c r="E451" s="7" t="s">
        <v>33</v>
      </c>
      <c r="F451" s="42" t="s">
        <v>149</v>
      </c>
      <c r="G451" s="7" t="s">
        <v>435</v>
      </c>
      <c r="H451" s="39">
        <v>11000000</v>
      </c>
      <c r="I451" s="39">
        <v>11000000</v>
      </c>
      <c r="J451" s="7" t="s">
        <v>150</v>
      </c>
      <c r="K451" s="42" t="s">
        <v>34</v>
      </c>
      <c r="L451" s="213" t="s">
        <v>436</v>
      </c>
    </row>
    <row r="452" spans="2:12" s="6" customFormat="1" ht="45">
      <c r="B452" s="170" t="s">
        <v>448</v>
      </c>
      <c r="C452" s="36" t="s">
        <v>41</v>
      </c>
      <c r="D452" s="38">
        <v>43891</v>
      </c>
      <c r="E452" s="7" t="s">
        <v>42</v>
      </c>
      <c r="F452" s="42" t="s">
        <v>149</v>
      </c>
      <c r="G452" s="42" t="s">
        <v>260</v>
      </c>
      <c r="H452" s="39">
        <v>14200000</v>
      </c>
      <c r="I452" s="39">
        <v>14200000</v>
      </c>
      <c r="J452" s="7" t="s">
        <v>150</v>
      </c>
      <c r="K452" s="42" t="s">
        <v>34</v>
      </c>
      <c r="L452" s="213" t="s">
        <v>436</v>
      </c>
    </row>
    <row r="453" spans="2:12" s="6" customFormat="1" ht="45">
      <c r="B453" s="129">
        <v>95101900</v>
      </c>
      <c r="C453" s="36" t="s">
        <v>43</v>
      </c>
      <c r="D453" s="38">
        <v>43891</v>
      </c>
      <c r="E453" s="7" t="s">
        <v>47</v>
      </c>
      <c r="F453" s="42" t="s">
        <v>149</v>
      </c>
      <c r="G453" s="7" t="s">
        <v>435</v>
      </c>
      <c r="H453" s="39">
        <v>15000000</v>
      </c>
      <c r="I453" s="39">
        <v>15000000</v>
      </c>
      <c r="J453" s="7" t="s">
        <v>150</v>
      </c>
      <c r="K453" s="42" t="s">
        <v>34</v>
      </c>
      <c r="L453" s="213" t="s">
        <v>436</v>
      </c>
    </row>
    <row r="454" spans="2:12" s="6" customFormat="1" ht="45">
      <c r="B454" s="170" t="s">
        <v>449</v>
      </c>
      <c r="C454" s="36" t="s">
        <v>45</v>
      </c>
      <c r="D454" s="38">
        <v>43936</v>
      </c>
      <c r="E454" s="7" t="s">
        <v>60</v>
      </c>
      <c r="F454" s="7" t="s">
        <v>450</v>
      </c>
      <c r="G454" s="42" t="s">
        <v>260</v>
      </c>
      <c r="H454" s="39">
        <v>69200000</v>
      </c>
      <c r="I454" s="39">
        <v>69200000</v>
      </c>
      <c r="J454" s="7" t="s">
        <v>150</v>
      </c>
      <c r="K454" s="42" t="s">
        <v>34</v>
      </c>
      <c r="L454" s="213" t="s">
        <v>436</v>
      </c>
    </row>
    <row r="455" spans="2:12" s="6" customFormat="1" ht="60">
      <c r="B455" s="170" t="s">
        <v>451</v>
      </c>
      <c r="C455" s="36" t="s">
        <v>452</v>
      </c>
      <c r="D455" s="38">
        <v>43891</v>
      </c>
      <c r="E455" s="7" t="s">
        <v>47</v>
      </c>
      <c r="F455" s="7" t="s">
        <v>450</v>
      </c>
      <c r="G455" s="42" t="s">
        <v>260</v>
      </c>
      <c r="H455" s="39">
        <v>100000000</v>
      </c>
      <c r="I455" s="39">
        <v>100000000</v>
      </c>
      <c r="J455" s="7" t="s">
        <v>150</v>
      </c>
      <c r="K455" s="42" t="s">
        <v>34</v>
      </c>
      <c r="L455" s="213" t="s">
        <v>436</v>
      </c>
    </row>
    <row r="456" spans="2:12" s="6" customFormat="1" ht="90">
      <c r="B456" s="170" t="s">
        <v>453</v>
      </c>
      <c r="C456" s="36" t="s">
        <v>454</v>
      </c>
      <c r="D456" s="38">
        <v>43862</v>
      </c>
      <c r="E456" s="7" t="s">
        <v>35</v>
      </c>
      <c r="F456" s="42" t="s">
        <v>173</v>
      </c>
      <c r="G456" s="7" t="s">
        <v>435</v>
      </c>
      <c r="H456" s="39">
        <v>126400000</v>
      </c>
      <c r="I456" s="39">
        <v>126400000</v>
      </c>
      <c r="J456" s="7" t="s">
        <v>150</v>
      </c>
      <c r="K456" s="42" t="s">
        <v>34</v>
      </c>
      <c r="L456" s="213" t="s">
        <v>436</v>
      </c>
    </row>
    <row r="457" spans="2:12" s="6" customFormat="1" ht="45">
      <c r="B457" s="170" t="s">
        <v>455</v>
      </c>
      <c r="C457" s="37" t="s">
        <v>50</v>
      </c>
      <c r="D457" s="227">
        <v>44013</v>
      </c>
      <c r="E457" s="7" t="s">
        <v>39</v>
      </c>
      <c r="F457" s="42" t="s">
        <v>173</v>
      </c>
      <c r="G457" s="7" t="s">
        <v>456</v>
      </c>
      <c r="H457" s="39">
        <v>40000000</v>
      </c>
      <c r="I457" s="39">
        <v>40000000</v>
      </c>
      <c r="J457" s="7" t="s">
        <v>150</v>
      </c>
      <c r="K457" s="42" t="s">
        <v>34</v>
      </c>
      <c r="L457" s="213" t="s">
        <v>436</v>
      </c>
    </row>
    <row r="458" spans="2:12" s="6" customFormat="1" ht="45">
      <c r="B458" s="129" t="s">
        <v>457</v>
      </c>
      <c r="C458" s="36" t="s">
        <v>458</v>
      </c>
      <c r="D458" s="38">
        <v>43951</v>
      </c>
      <c r="E458" s="7" t="s">
        <v>42</v>
      </c>
      <c r="F458" s="42" t="s">
        <v>173</v>
      </c>
      <c r="G458" s="7" t="s">
        <v>456</v>
      </c>
      <c r="H458" s="39">
        <v>40000000</v>
      </c>
      <c r="I458" s="39">
        <v>40000000</v>
      </c>
      <c r="J458" s="7" t="s">
        <v>150</v>
      </c>
      <c r="K458" s="42" t="s">
        <v>34</v>
      </c>
      <c r="L458" s="213" t="s">
        <v>436</v>
      </c>
    </row>
    <row r="459" spans="2:12" s="6" customFormat="1" ht="45">
      <c r="B459" s="170" t="s">
        <v>459</v>
      </c>
      <c r="C459" s="36" t="s">
        <v>460</v>
      </c>
      <c r="D459" s="38">
        <v>43891</v>
      </c>
      <c r="E459" s="7" t="s">
        <v>47</v>
      </c>
      <c r="F459" s="42" t="s">
        <v>173</v>
      </c>
      <c r="G459" s="42" t="s">
        <v>260</v>
      </c>
      <c r="H459" s="39">
        <v>4200000</v>
      </c>
      <c r="I459" s="39">
        <v>4200000</v>
      </c>
      <c r="J459" s="7" t="s">
        <v>150</v>
      </c>
      <c r="K459" s="42" t="s">
        <v>34</v>
      </c>
      <c r="L459" s="213" t="s">
        <v>436</v>
      </c>
    </row>
    <row r="460" spans="2:12" s="6" customFormat="1" ht="45">
      <c r="B460" s="170" t="s">
        <v>461</v>
      </c>
      <c r="C460" s="36" t="s">
        <v>462</v>
      </c>
      <c r="D460" s="38">
        <v>43924</v>
      </c>
      <c r="E460" s="7" t="s">
        <v>42</v>
      </c>
      <c r="F460" s="42" t="s">
        <v>149</v>
      </c>
      <c r="G460" s="7" t="s">
        <v>435</v>
      </c>
      <c r="H460" s="39">
        <v>150000000</v>
      </c>
      <c r="I460" s="39">
        <v>150000000</v>
      </c>
      <c r="J460" s="7" t="s">
        <v>150</v>
      </c>
      <c r="K460" s="42" t="s">
        <v>34</v>
      </c>
      <c r="L460" s="213" t="s">
        <v>436</v>
      </c>
    </row>
    <row r="461" spans="2:12" s="6" customFormat="1" ht="45">
      <c r="B461" s="170" t="s">
        <v>463</v>
      </c>
      <c r="C461" s="37" t="s">
        <v>52</v>
      </c>
      <c r="D461" s="38">
        <v>43891</v>
      </c>
      <c r="E461" s="7" t="s">
        <v>38</v>
      </c>
      <c r="F461" s="7" t="s">
        <v>464</v>
      </c>
      <c r="G461" s="42" t="s">
        <v>260</v>
      </c>
      <c r="H461" s="39">
        <v>10000000</v>
      </c>
      <c r="I461" s="39">
        <v>10000000</v>
      </c>
      <c r="J461" s="7" t="s">
        <v>150</v>
      </c>
      <c r="K461" s="42" t="s">
        <v>34</v>
      </c>
      <c r="L461" s="213" t="s">
        <v>436</v>
      </c>
    </row>
    <row r="462" spans="2:12" s="6" customFormat="1" ht="45">
      <c r="B462" s="129" t="s">
        <v>465</v>
      </c>
      <c r="C462" s="36" t="s">
        <v>466</v>
      </c>
      <c r="D462" s="38">
        <v>43891</v>
      </c>
      <c r="E462" s="7" t="s">
        <v>42</v>
      </c>
      <c r="F462" s="7" t="s">
        <v>464</v>
      </c>
      <c r="G462" s="42" t="s">
        <v>260</v>
      </c>
      <c r="H462" s="39">
        <v>10000000</v>
      </c>
      <c r="I462" s="39">
        <v>10000000</v>
      </c>
      <c r="J462" s="7" t="s">
        <v>150</v>
      </c>
      <c r="K462" s="42" t="s">
        <v>34</v>
      </c>
      <c r="L462" s="213" t="s">
        <v>436</v>
      </c>
    </row>
    <row r="463" spans="2:12" s="6" customFormat="1" ht="45">
      <c r="B463" s="170" t="s">
        <v>467</v>
      </c>
      <c r="C463" s="36" t="s">
        <v>468</v>
      </c>
      <c r="D463" s="38">
        <v>43862</v>
      </c>
      <c r="E463" s="7" t="s">
        <v>46</v>
      </c>
      <c r="F463" s="7" t="s">
        <v>464</v>
      </c>
      <c r="G463" s="42" t="s">
        <v>260</v>
      </c>
      <c r="H463" s="39">
        <v>5000000</v>
      </c>
      <c r="I463" s="39">
        <v>5000000</v>
      </c>
      <c r="J463" s="7" t="s">
        <v>150</v>
      </c>
      <c r="K463" s="42" t="s">
        <v>34</v>
      </c>
      <c r="L463" s="213" t="s">
        <v>436</v>
      </c>
    </row>
    <row r="464" spans="2:12" s="6" customFormat="1" ht="45">
      <c r="B464" s="129">
        <v>44103103</v>
      </c>
      <c r="C464" s="36" t="s">
        <v>469</v>
      </c>
      <c r="D464" s="38">
        <v>43862</v>
      </c>
      <c r="E464" s="7" t="s">
        <v>42</v>
      </c>
      <c r="F464" s="7" t="s">
        <v>464</v>
      </c>
      <c r="G464" s="42" t="s">
        <v>260</v>
      </c>
      <c r="H464" s="39">
        <v>5000000</v>
      </c>
      <c r="I464" s="39">
        <v>5000000</v>
      </c>
      <c r="J464" s="7" t="s">
        <v>150</v>
      </c>
      <c r="K464" s="42" t="s">
        <v>34</v>
      </c>
      <c r="L464" s="213" t="s">
        <v>436</v>
      </c>
    </row>
    <row r="465" spans="2:12" s="6" customFormat="1" ht="60">
      <c r="B465" s="170" t="s">
        <v>470</v>
      </c>
      <c r="C465" s="36" t="s">
        <v>471</v>
      </c>
      <c r="D465" s="38">
        <v>43972</v>
      </c>
      <c r="E465" s="7" t="s">
        <v>49</v>
      </c>
      <c r="F465" s="42" t="s">
        <v>173</v>
      </c>
      <c r="G465" s="7" t="s">
        <v>435</v>
      </c>
      <c r="H465" s="39">
        <v>20000000</v>
      </c>
      <c r="I465" s="39">
        <v>20000000</v>
      </c>
      <c r="J465" s="7" t="s">
        <v>150</v>
      </c>
      <c r="K465" s="42" t="s">
        <v>34</v>
      </c>
      <c r="L465" s="213" t="s">
        <v>436</v>
      </c>
    </row>
    <row r="466" spans="2:12" s="6" customFormat="1" ht="60">
      <c r="B466" s="170" t="s">
        <v>470</v>
      </c>
      <c r="C466" s="36" t="s">
        <v>472</v>
      </c>
      <c r="D466" s="38">
        <v>43891</v>
      </c>
      <c r="E466" s="7" t="s">
        <v>47</v>
      </c>
      <c r="F466" s="42" t="s">
        <v>173</v>
      </c>
      <c r="G466" s="7" t="s">
        <v>435</v>
      </c>
      <c r="H466" s="39">
        <v>20000000</v>
      </c>
      <c r="I466" s="39">
        <v>20000000</v>
      </c>
      <c r="J466" s="7" t="s">
        <v>150</v>
      </c>
      <c r="K466" s="42" t="s">
        <v>34</v>
      </c>
      <c r="L466" s="213" t="s">
        <v>436</v>
      </c>
    </row>
    <row r="467" spans="2:12" s="6" customFormat="1" ht="60">
      <c r="B467" s="170" t="s">
        <v>470</v>
      </c>
      <c r="C467" s="37" t="s">
        <v>473</v>
      </c>
      <c r="D467" s="38">
        <v>43891</v>
      </c>
      <c r="E467" s="7" t="s">
        <v>47</v>
      </c>
      <c r="F467" s="42" t="s">
        <v>173</v>
      </c>
      <c r="G467" s="7" t="s">
        <v>435</v>
      </c>
      <c r="H467" s="39">
        <v>21000000</v>
      </c>
      <c r="I467" s="39">
        <v>21000000</v>
      </c>
      <c r="J467" s="7" t="s">
        <v>150</v>
      </c>
      <c r="K467" s="42" t="s">
        <v>34</v>
      </c>
      <c r="L467" s="213" t="s">
        <v>436</v>
      </c>
    </row>
    <row r="468" spans="2:12" s="6" customFormat="1" ht="60">
      <c r="B468" s="170" t="s">
        <v>470</v>
      </c>
      <c r="C468" s="36" t="s">
        <v>474</v>
      </c>
      <c r="D468" s="38">
        <v>43891</v>
      </c>
      <c r="E468" s="7" t="s">
        <v>47</v>
      </c>
      <c r="F468" s="42" t="s">
        <v>173</v>
      </c>
      <c r="G468" s="63" t="s">
        <v>456</v>
      </c>
      <c r="H468" s="39">
        <v>20000000</v>
      </c>
      <c r="I468" s="39">
        <v>20000000</v>
      </c>
      <c r="J468" s="7" t="s">
        <v>150</v>
      </c>
      <c r="K468" s="42" t="s">
        <v>34</v>
      </c>
      <c r="L468" s="213" t="s">
        <v>436</v>
      </c>
    </row>
    <row r="469" spans="2:12" s="6" customFormat="1" ht="60">
      <c r="B469" s="170" t="s">
        <v>470</v>
      </c>
      <c r="C469" s="36" t="s">
        <v>475</v>
      </c>
      <c r="D469" s="38">
        <v>43891</v>
      </c>
      <c r="E469" s="7" t="s">
        <v>47</v>
      </c>
      <c r="F469" s="42" t="s">
        <v>173</v>
      </c>
      <c r="G469" s="63" t="s">
        <v>435</v>
      </c>
      <c r="H469" s="39">
        <v>20000000</v>
      </c>
      <c r="I469" s="39">
        <v>20000000</v>
      </c>
      <c r="J469" s="7" t="s">
        <v>150</v>
      </c>
      <c r="K469" s="42" t="s">
        <v>34</v>
      </c>
      <c r="L469" s="213" t="s">
        <v>436</v>
      </c>
    </row>
    <row r="470" spans="2:12" s="6" customFormat="1" ht="60">
      <c r="B470" s="170" t="s">
        <v>470</v>
      </c>
      <c r="C470" s="36" t="s">
        <v>476</v>
      </c>
      <c r="D470" s="38">
        <v>43862</v>
      </c>
      <c r="E470" s="7" t="s">
        <v>35</v>
      </c>
      <c r="F470" s="42" t="s">
        <v>173</v>
      </c>
      <c r="G470" s="63" t="s">
        <v>435</v>
      </c>
      <c r="H470" s="39">
        <v>23400000</v>
      </c>
      <c r="I470" s="39">
        <v>23400000</v>
      </c>
      <c r="J470" s="7" t="s">
        <v>150</v>
      </c>
      <c r="K470" s="42" t="s">
        <v>34</v>
      </c>
      <c r="L470" s="213" t="s">
        <v>436</v>
      </c>
    </row>
    <row r="471" spans="2:12" s="6" customFormat="1" ht="60">
      <c r="B471" s="170" t="s">
        <v>470</v>
      </c>
      <c r="C471" s="36" t="s">
        <v>477</v>
      </c>
      <c r="D471" s="38">
        <v>43862</v>
      </c>
      <c r="E471" s="7" t="s">
        <v>46</v>
      </c>
      <c r="F471" s="42" t="s">
        <v>173</v>
      </c>
      <c r="G471" s="63" t="s">
        <v>435</v>
      </c>
      <c r="H471" s="39">
        <v>70000000</v>
      </c>
      <c r="I471" s="39">
        <v>70000000</v>
      </c>
      <c r="J471" s="7" t="s">
        <v>150</v>
      </c>
      <c r="K471" s="42" t="s">
        <v>34</v>
      </c>
      <c r="L471" s="213" t="s">
        <v>436</v>
      </c>
    </row>
    <row r="472" spans="2:12" s="6" customFormat="1" ht="45">
      <c r="B472" s="170">
        <v>78111808</v>
      </c>
      <c r="C472" s="36" t="s">
        <v>51</v>
      </c>
      <c r="D472" s="38">
        <v>43891</v>
      </c>
      <c r="E472" s="7" t="s">
        <v>47</v>
      </c>
      <c r="F472" s="7" t="s">
        <v>464</v>
      </c>
      <c r="G472" s="42" t="s">
        <v>260</v>
      </c>
      <c r="H472" s="39">
        <v>10000000</v>
      </c>
      <c r="I472" s="39">
        <v>10000000</v>
      </c>
      <c r="J472" s="7" t="s">
        <v>150</v>
      </c>
      <c r="K472" s="42" t="s">
        <v>34</v>
      </c>
      <c r="L472" s="213" t="s">
        <v>436</v>
      </c>
    </row>
    <row r="473" spans="2:12" s="6" customFormat="1" ht="45">
      <c r="B473" s="129">
        <v>78111808</v>
      </c>
      <c r="C473" s="36" t="s">
        <v>478</v>
      </c>
      <c r="D473" s="38">
        <v>43891</v>
      </c>
      <c r="E473" s="7" t="s">
        <v>47</v>
      </c>
      <c r="F473" s="7" t="s">
        <v>464</v>
      </c>
      <c r="G473" s="42" t="s">
        <v>260</v>
      </c>
      <c r="H473" s="39">
        <v>35000000</v>
      </c>
      <c r="I473" s="39">
        <v>35000000</v>
      </c>
      <c r="J473" s="7" t="s">
        <v>150</v>
      </c>
      <c r="K473" s="42" t="s">
        <v>34</v>
      </c>
      <c r="L473" s="213" t="s">
        <v>436</v>
      </c>
    </row>
    <row r="474" spans="2:12" s="6" customFormat="1" ht="45">
      <c r="B474" s="170" t="s">
        <v>479</v>
      </c>
      <c r="C474" s="36" t="s">
        <v>480</v>
      </c>
      <c r="D474" s="38">
        <v>43862</v>
      </c>
      <c r="E474" s="7" t="s">
        <v>35</v>
      </c>
      <c r="F474" s="7" t="s">
        <v>450</v>
      </c>
      <c r="G474" s="7" t="s">
        <v>456</v>
      </c>
      <c r="H474" s="39">
        <v>30000000</v>
      </c>
      <c r="I474" s="39">
        <v>30000000</v>
      </c>
      <c r="J474" s="7" t="s">
        <v>150</v>
      </c>
      <c r="K474" s="42" t="s">
        <v>34</v>
      </c>
      <c r="L474" s="213" t="s">
        <v>436</v>
      </c>
    </row>
    <row r="475" spans="2:12" s="6" customFormat="1" ht="45">
      <c r="B475" s="170" t="s">
        <v>481</v>
      </c>
      <c r="C475" s="36" t="s">
        <v>482</v>
      </c>
      <c r="D475" s="38">
        <v>43952</v>
      </c>
      <c r="E475" s="8" t="s">
        <v>203</v>
      </c>
      <c r="F475" s="42" t="s">
        <v>149</v>
      </c>
      <c r="G475" s="7" t="s">
        <v>456</v>
      </c>
      <c r="H475" s="39">
        <v>100000000</v>
      </c>
      <c r="I475" s="39">
        <v>100000000</v>
      </c>
      <c r="J475" s="7" t="s">
        <v>150</v>
      </c>
      <c r="K475" s="42" t="s">
        <v>34</v>
      </c>
      <c r="L475" s="213" t="s">
        <v>436</v>
      </c>
    </row>
    <row r="476" spans="2:12" s="6" customFormat="1" ht="45">
      <c r="B476" s="171" t="s">
        <v>483</v>
      </c>
      <c r="C476" s="72" t="s">
        <v>61</v>
      </c>
      <c r="D476" s="61">
        <v>43832</v>
      </c>
      <c r="E476" s="60" t="s">
        <v>417</v>
      </c>
      <c r="F476" s="42" t="s">
        <v>149</v>
      </c>
      <c r="G476" s="60" t="s">
        <v>484</v>
      </c>
      <c r="H476" s="86">
        <v>25300000</v>
      </c>
      <c r="I476" s="86">
        <v>25300000</v>
      </c>
      <c r="J476" s="60" t="s">
        <v>485</v>
      </c>
      <c r="K476" s="42" t="s">
        <v>34</v>
      </c>
      <c r="L476" s="64" t="s">
        <v>433</v>
      </c>
    </row>
    <row r="477" spans="2:12" s="6" customFormat="1" ht="45">
      <c r="B477" s="171" t="s">
        <v>483</v>
      </c>
      <c r="C477" s="72" t="s">
        <v>61</v>
      </c>
      <c r="D477" s="61">
        <v>43864</v>
      </c>
      <c r="E477" s="60" t="s">
        <v>33</v>
      </c>
      <c r="F477" s="42" t="s">
        <v>149</v>
      </c>
      <c r="G477" s="60" t="s">
        <v>484</v>
      </c>
      <c r="H477" s="86">
        <v>24200000</v>
      </c>
      <c r="I477" s="86">
        <v>24200000</v>
      </c>
      <c r="J477" s="60" t="s">
        <v>485</v>
      </c>
      <c r="K477" s="42" t="s">
        <v>34</v>
      </c>
      <c r="L477" s="64" t="s">
        <v>433</v>
      </c>
    </row>
    <row r="478" spans="2:12" s="6" customFormat="1" ht="45">
      <c r="B478" s="171" t="s">
        <v>483</v>
      </c>
      <c r="C478" s="72" t="s">
        <v>61</v>
      </c>
      <c r="D478" s="61">
        <v>43864</v>
      </c>
      <c r="E478" s="60" t="s">
        <v>33</v>
      </c>
      <c r="F478" s="42" t="s">
        <v>149</v>
      </c>
      <c r="G478" s="60" t="s">
        <v>484</v>
      </c>
      <c r="H478" s="86">
        <v>24200000</v>
      </c>
      <c r="I478" s="86">
        <v>24200000</v>
      </c>
      <c r="J478" s="60" t="s">
        <v>485</v>
      </c>
      <c r="K478" s="42" t="s">
        <v>34</v>
      </c>
      <c r="L478" s="64" t="s">
        <v>433</v>
      </c>
    </row>
    <row r="479" spans="2:12" s="6" customFormat="1" ht="45">
      <c r="B479" s="171" t="s">
        <v>483</v>
      </c>
      <c r="C479" s="72" t="s">
        <v>61</v>
      </c>
      <c r="D479" s="61">
        <v>43864</v>
      </c>
      <c r="E479" s="60" t="s">
        <v>33</v>
      </c>
      <c r="F479" s="42" t="s">
        <v>149</v>
      </c>
      <c r="G479" s="60" t="s">
        <v>484</v>
      </c>
      <c r="H479" s="86">
        <v>24200000</v>
      </c>
      <c r="I479" s="86">
        <v>24200000</v>
      </c>
      <c r="J479" s="60" t="s">
        <v>485</v>
      </c>
      <c r="K479" s="42" t="s">
        <v>34</v>
      </c>
      <c r="L479" s="64" t="s">
        <v>433</v>
      </c>
    </row>
    <row r="480" spans="2:12" s="6" customFormat="1" ht="45">
      <c r="B480" s="171" t="s">
        <v>483</v>
      </c>
      <c r="C480" s="72" t="s">
        <v>61</v>
      </c>
      <c r="D480" s="61">
        <v>43864</v>
      </c>
      <c r="E480" s="60" t="s">
        <v>33</v>
      </c>
      <c r="F480" s="42" t="s">
        <v>149</v>
      </c>
      <c r="G480" s="60" t="s">
        <v>484</v>
      </c>
      <c r="H480" s="86">
        <v>24200000</v>
      </c>
      <c r="I480" s="86">
        <v>24200000</v>
      </c>
      <c r="J480" s="60" t="s">
        <v>485</v>
      </c>
      <c r="K480" s="42" t="s">
        <v>34</v>
      </c>
      <c r="L480" s="64" t="s">
        <v>433</v>
      </c>
    </row>
    <row r="481" spans="2:12" s="6" customFormat="1" ht="45">
      <c r="B481" s="171" t="s">
        <v>483</v>
      </c>
      <c r="C481" s="72" t="s">
        <v>61</v>
      </c>
      <c r="D481" s="61">
        <v>43864</v>
      </c>
      <c r="E481" s="60" t="s">
        <v>33</v>
      </c>
      <c r="F481" s="42" t="s">
        <v>149</v>
      </c>
      <c r="G481" s="60" t="s">
        <v>484</v>
      </c>
      <c r="H481" s="86">
        <v>24200000</v>
      </c>
      <c r="I481" s="86">
        <v>24200000</v>
      </c>
      <c r="J481" s="60" t="s">
        <v>485</v>
      </c>
      <c r="K481" s="42" t="s">
        <v>34</v>
      </c>
      <c r="L481" s="64" t="s">
        <v>433</v>
      </c>
    </row>
    <row r="482" spans="2:12" s="6" customFormat="1" ht="45">
      <c r="B482" s="171" t="s">
        <v>483</v>
      </c>
      <c r="C482" s="72" t="s">
        <v>61</v>
      </c>
      <c r="D482" s="61">
        <v>43864</v>
      </c>
      <c r="E482" s="60" t="s">
        <v>33</v>
      </c>
      <c r="F482" s="42" t="s">
        <v>149</v>
      </c>
      <c r="G482" s="60" t="s">
        <v>484</v>
      </c>
      <c r="H482" s="86">
        <v>24200000</v>
      </c>
      <c r="I482" s="86">
        <v>24200000</v>
      </c>
      <c r="J482" s="60" t="s">
        <v>485</v>
      </c>
      <c r="K482" s="42" t="s">
        <v>34</v>
      </c>
      <c r="L482" s="64" t="s">
        <v>433</v>
      </c>
    </row>
    <row r="483" spans="2:12" s="6" customFormat="1" ht="45">
      <c r="B483" s="171" t="s">
        <v>483</v>
      </c>
      <c r="C483" s="72" t="s">
        <v>61</v>
      </c>
      <c r="D483" s="61">
        <v>43864</v>
      </c>
      <c r="E483" s="60" t="s">
        <v>33</v>
      </c>
      <c r="F483" s="42" t="s">
        <v>149</v>
      </c>
      <c r="G483" s="60" t="s">
        <v>486</v>
      </c>
      <c r="H483" s="86">
        <v>24200000</v>
      </c>
      <c r="I483" s="86">
        <v>24200000</v>
      </c>
      <c r="J483" s="60" t="s">
        <v>485</v>
      </c>
      <c r="K483" s="42" t="s">
        <v>34</v>
      </c>
      <c r="L483" s="64" t="s">
        <v>433</v>
      </c>
    </row>
    <row r="484" spans="2:12" s="6" customFormat="1" ht="45">
      <c r="B484" s="171" t="s">
        <v>483</v>
      </c>
      <c r="C484" s="72" t="s">
        <v>61</v>
      </c>
      <c r="D484" s="61">
        <v>43832</v>
      </c>
      <c r="E484" s="60" t="s">
        <v>417</v>
      </c>
      <c r="F484" s="42" t="s">
        <v>149</v>
      </c>
      <c r="G484" s="42" t="s">
        <v>260</v>
      </c>
      <c r="H484" s="86">
        <v>26400000</v>
      </c>
      <c r="I484" s="86">
        <v>26400000</v>
      </c>
      <c r="J484" s="60" t="s">
        <v>485</v>
      </c>
      <c r="K484" s="42" t="s">
        <v>34</v>
      </c>
      <c r="L484" s="64" t="s">
        <v>433</v>
      </c>
    </row>
    <row r="485" spans="2:12" s="6" customFormat="1" ht="45">
      <c r="B485" s="171" t="s">
        <v>483</v>
      </c>
      <c r="C485" s="72" t="s">
        <v>61</v>
      </c>
      <c r="D485" s="61">
        <v>43832</v>
      </c>
      <c r="E485" s="60" t="s">
        <v>417</v>
      </c>
      <c r="F485" s="42" t="s">
        <v>149</v>
      </c>
      <c r="G485" s="42" t="s">
        <v>260</v>
      </c>
      <c r="H485" s="86">
        <v>26400000</v>
      </c>
      <c r="I485" s="86">
        <v>26400000</v>
      </c>
      <c r="J485" s="60" t="s">
        <v>485</v>
      </c>
      <c r="K485" s="42" t="s">
        <v>34</v>
      </c>
      <c r="L485" s="64" t="s">
        <v>433</v>
      </c>
    </row>
    <row r="486" spans="2:12" s="6" customFormat="1" ht="45">
      <c r="B486" s="171" t="s">
        <v>483</v>
      </c>
      <c r="C486" s="72" t="s">
        <v>61</v>
      </c>
      <c r="D486" s="61">
        <v>43832</v>
      </c>
      <c r="E486" s="60" t="s">
        <v>417</v>
      </c>
      <c r="F486" s="42" t="s">
        <v>149</v>
      </c>
      <c r="G486" s="42" t="s">
        <v>260</v>
      </c>
      <c r="H486" s="86">
        <v>26400000</v>
      </c>
      <c r="I486" s="86">
        <v>26400000</v>
      </c>
      <c r="J486" s="60" t="s">
        <v>485</v>
      </c>
      <c r="K486" s="42" t="s">
        <v>34</v>
      </c>
      <c r="L486" s="64" t="s">
        <v>433</v>
      </c>
    </row>
    <row r="487" spans="2:12" s="6" customFormat="1" ht="45">
      <c r="B487" s="171" t="s">
        <v>483</v>
      </c>
      <c r="C487" s="72" t="s">
        <v>61</v>
      </c>
      <c r="D487" s="61">
        <v>43864</v>
      </c>
      <c r="E487" s="60" t="s">
        <v>33</v>
      </c>
      <c r="F487" s="42" t="s">
        <v>149</v>
      </c>
      <c r="G487" s="42" t="s">
        <v>260</v>
      </c>
      <c r="H487" s="86">
        <v>24200000</v>
      </c>
      <c r="I487" s="86">
        <v>24200000</v>
      </c>
      <c r="J487" s="60" t="s">
        <v>485</v>
      </c>
      <c r="K487" s="42" t="s">
        <v>34</v>
      </c>
      <c r="L487" s="64" t="s">
        <v>433</v>
      </c>
    </row>
    <row r="488" spans="2:12" s="6" customFormat="1" ht="45">
      <c r="B488" s="171" t="s">
        <v>483</v>
      </c>
      <c r="C488" s="72" t="s">
        <v>61</v>
      </c>
      <c r="D488" s="61">
        <v>43832</v>
      </c>
      <c r="E488" s="60" t="s">
        <v>417</v>
      </c>
      <c r="F488" s="42" t="s">
        <v>149</v>
      </c>
      <c r="G488" s="42" t="s">
        <v>260</v>
      </c>
      <c r="H488" s="86">
        <v>26400000</v>
      </c>
      <c r="I488" s="86">
        <v>26400000</v>
      </c>
      <c r="J488" s="60" t="s">
        <v>485</v>
      </c>
      <c r="K488" s="42" t="s">
        <v>34</v>
      </c>
      <c r="L488" s="64" t="s">
        <v>433</v>
      </c>
    </row>
    <row r="489" spans="2:12" s="6" customFormat="1" ht="45">
      <c r="B489" s="171" t="s">
        <v>483</v>
      </c>
      <c r="C489" s="72" t="s">
        <v>61</v>
      </c>
      <c r="D489" s="61">
        <v>43832</v>
      </c>
      <c r="E489" s="60" t="s">
        <v>417</v>
      </c>
      <c r="F489" s="42" t="s">
        <v>149</v>
      </c>
      <c r="G489" s="42" t="s">
        <v>260</v>
      </c>
      <c r="H489" s="86">
        <v>26400000</v>
      </c>
      <c r="I489" s="86">
        <v>26400000</v>
      </c>
      <c r="J489" s="60" t="s">
        <v>485</v>
      </c>
      <c r="K489" s="42" t="s">
        <v>34</v>
      </c>
      <c r="L489" s="64" t="s">
        <v>433</v>
      </c>
    </row>
    <row r="490" spans="2:12" s="6" customFormat="1" ht="45">
      <c r="B490" s="171" t="s">
        <v>483</v>
      </c>
      <c r="C490" s="72" t="s">
        <v>61</v>
      </c>
      <c r="D490" s="61">
        <v>43832</v>
      </c>
      <c r="E490" s="60" t="s">
        <v>417</v>
      </c>
      <c r="F490" s="42" t="s">
        <v>149</v>
      </c>
      <c r="G490" s="42" t="s">
        <v>260</v>
      </c>
      <c r="H490" s="86">
        <v>26400000</v>
      </c>
      <c r="I490" s="86">
        <v>26400000</v>
      </c>
      <c r="J490" s="60" t="s">
        <v>485</v>
      </c>
      <c r="K490" s="42" t="s">
        <v>34</v>
      </c>
      <c r="L490" s="64" t="s">
        <v>433</v>
      </c>
    </row>
    <row r="491" spans="2:12" s="6" customFormat="1" ht="45">
      <c r="B491" s="171" t="s">
        <v>483</v>
      </c>
      <c r="C491" s="72" t="s">
        <v>61</v>
      </c>
      <c r="D491" s="61">
        <v>43864</v>
      </c>
      <c r="E491" s="78" t="s">
        <v>33</v>
      </c>
      <c r="F491" s="42" t="s">
        <v>149</v>
      </c>
      <c r="G491" s="78" t="s">
        <v>484</v>
      </c>
      <c r="H491" s="86">
        <v>24200000</v>
      </c>
      <c r="I491" s="86">
        <v>24200000</v>
      </c>
      <c r="J491" s="60" t="s">
        <v>485</v>
      </c>
      <c r="K491" s="42" t="s">
        <v>34</v>
      </c>
      <c r="L491" s="64" t="s">
        <v>433</v>
      </c>
    </row>
    <row r="492" spans="2:12" s="6" customFormat="1" ht="45">
      <c r="B492" s="171" t="s">
        <v>483</v>
      </c>
      <c r="C492" s="72" t="s">
        <v>61</v>
      </c>
      <c r="D492" s="87">
        <v>43832</v>
      </c>
      <c r="E492" s="78" t="s">
        <v>417</v>
      </c>
      <c r="F492" s="42" t="s">
        <v>149</v>
      </c>
      <c r="G492" s="78" t="s">
        <v>484</v>
      </c>
      <c r="H492" s="86">
        <v>20400000</v>
      </c>
      <c r="I492" s="86">
        <v>20400000</v>
      </c>
      <c r="J492" s="60" t="s">
        <v>485</v>
      </c>
      <c r="K492" s="42" t="s">
        <v>34</v>
      </c>
      <c r="L492" s="64" t="s">
        <v>433</v>
      </c>
    </row>
    <row r="493" spans="2:12" s="6" customFormat="1" ht="45">
      <c r="B493" s="171" t="s">
        <v>483</v>
      </c>
      <c r="C493" s="72" t="s">
        <v>61</v>
      </c>
      <c r="D493" s="61">
        <v>43864</v>
      </c>
      <c r="E493" s="60" t="s">
        <v>33</v>
      </c>
      <c r="F493" s="42" t="s">
        <v>149</v>
      </c>
      <c r="G493" s="60" t="s">
        <v>484</v>
      </c>
      <c r="H493" s="86">
        <v>18700000</v>
      </c>
      <c r="I493" s="86">
        <v>18700000</v>
      </c>
      <c r="J493" s="60" t="s">
        <v>485</v>
      </c>
      <c r="K493" s="42" t="s">
        <v>34</v>
      </c>
      <c r="L493" s="64" t="s">
        <v>433</v>
      </c>
    </row>
    <row r="494" spans="2:12" s="6" customFormat="1" ht="45">
      <c r="B494" s="171" t="s">
        <v>483</v>
      </c>
      <c r="C494" s="72" t="s">
        <v>61</v>
      </c>
      <c r="D494" s="61">
        <v>43832</v>
      </c>
      <c r="E494" s="60" t="s">
        <v>417</v>
      </c>
      <c r="F494" s="42" t="s">
        <v>149</v>
      </c>
      <c r="G494" s="60" t="s">
        <v>484</v>
      </c>
      <c r="H494" s="86">
        <v>18700000</v>
      </c>
      <c r="I494" s="86">
        <v>18700000</v>
      </c>
      <c r="J494" s="60" t="s">
        <v>485</v>
      </c>
      <c r="K494" s="42" t="s">
        <v>34</v>
      </c>
      <c r="L494" s="64" t="s">
        <v>433</v>
      </c>
    </row>
    <row r="495" spans="2:12" s="6" customFormat="1" ht="45">
      <c r="B495" s="171" t="s">
        <v>483</v>
      </c>
      <c r="C495" s="72" t="s">
        <v>61</v>
      </c>
      <c r="D495" s="61">
        <v>43832</v>
      </c>
      <c r="E495" s="60" t="s">
        <v>417</v>
      </c>
      <c r="F495" s="42" t="s">
        <v>149</v>
      </c>
      <c r="G495" s="60" t="s">
        <v>484</v>
      </c>
      <c r="H495" s="86">
        <v>18700000</v>
      </c>
      <c r="I495" s="86">
        <v>18700000</v>
      </c>
      <c r="J495" s="60" t="s">
        <v>485</v>
      </c>
      <c r="K495" s="42" t="s">
        <v>34</v>
      </c>
      <c r="L495" s="64" t="s">
        <v>433</v>
      </c>
    </row>
    <row r="496" spans="2:12" s="6" customFormat="1" ht="45">
      <c r="B496" s="171" t="s">
        <v>483</v>
      </c>
      <c r="C496" s="72" t="s">
        <v>61</v>
      </c>
      <c r="D496" s="61">
        <v>43832</v>
      </c>
      <c r="E496" s="60" t="s">
        <v>417</v>
      </c>
      <c r="F496" s="42" t="s">
        <v>149</v>
      </c>
      <c r="G496" s="60" t="s">
        <v>484</v>
      </c>
      <c r="H496" s="86">
        <v>18700000</v>
      </c>
      <c r="I496" s="86">
        <v>18700000</v>
      </c>
      <c r="J496" s="60" t="s">
        <v>485</v>
      </c>
      <c r="K496" s="42" t="s">
        <v>34</v>
      </c>
      <c r="L496" s="64" t="s">
        <v>433</v>
      </c>
    </row>
    <row r="497" spans="2:12" s="6" customFormat="1" ht="45">
      <c r="B497" s="171" t="s">
        <v>483</v>
      </c>
      <c r="C497" s="72" t="s">
        <v>61</v>
      </c>
      <c r="D497" s="61">
        <v>43832</v>
      </c>
      <c r="E497" s="60" t="s">
        <v>417</v>
      </c>
      <c r="F497" s="42" t="s">
        <v>149</v>
      </c>
      <c r="G497" s="60" t="s">
        <v>484</v>
      </c>
      <c r="H497" s="86">
        <v>18700000</v>
      </c>
      <c r="I497" s="86">
        <v>18700000</v>
      </c>
      <c r="J497" s="60" t="s">
        <v>485</v>
      </c>
      <c r="K497" s="42" t="s">
        <v>34</v>
      </c>
      <c r="L497" s="64" t="s">
        <v>433</v>
      </c>
    </row>
    <row r="498" spans="2:12" s="6" customFormat="1" ht="45">
      <c r="B498" s="171" t="s">
        <v>483</v>
      </c>
      <c r="C498" s="72" t="s">
        <v>61</v>
      </c>
      <c r="D498" s="61">
        <v>43832</v>
      </c>
      <c r="E498" s="60" t="s">
        <v>417</v>
      </c>
      <c r="F498" s="42" t="s">
        <v>149</v>
      </c>
      <c r="G498" s="60" t="s">
        <v>484</v>
      </c>
      <c r="H498" s="86">
        <v>18700000</v>
      </c>
      <c r="I498" s="86">
        <v>18700000</v>
      </c>
      <c r="J498" s="60" t="s">
        <v>485</v>
      </c>
      <c r="K498" s="42" t="s">
        <v>34</v>
      </c>
      <c r="L498" s="64" t="s">
        <v>433</v>
      </c>
    </row>
    <row r="499" spans="2:12" s="6" customFormat="1" ht="45">
      <c r="B499" s="171" t="s">
        <v>483</v>
      </c>
      <c r="C499" s="72" t="s">
        <v>61</v>
      </c>
      <c r="D499" s="61">
        <v>43833</v>
      </c>
      <c r="E499" s="60" t="s">
        <v>417</v>
      </c>
      <c r="F499" s="42" t="s">
        <v>149</v>
      </c>
      <c r="G499" s="60" t="s">
        <v>484</v>
      </c>
      <c r="H499" s="86">
        <v>18700000</v>
      </c>
      <c r="I499" s="86">
        <v>18700000</v>
      </c>
      <c r="J499" s="60" t="s">
        <v>485</v>
      </c>
      <c r="K499" s="42" t="s">
        <v>34</v>
      </c>
      <c r="L499" s="64" t="s">
        <v>433</v>
      </c>
    </row>
    <row r="500" spans="2:12" s="6" customFormat="1" ht="45">
      <c r="B500" s="171" t="s">
        <v>483</v>
      </c>
      <c r="C500" s="72" t="s">
        <v>61</v>
      </c>
      <c r="D500" s="61">
        <v>43864</v>
      </c>
      <c r="E500" s="60" t="s">
        <v>33</v>
      </c>
      <c r="F500" s="42" t="s">
        <v>149</v>
      </c>
      <c r="G500" s="60" t="s">
        <v>484</v>
      </c>
      <c r="H500" s="86">
        <v>18700000</v>
      </c>
      <c r="I500" s="86">
        <v>18700000</v>
      </c>
      <c r="J500" s="60" t="s">
        <v>485</v>
      </c>
      <c r="K500" s="42" t="s">
        <v>34</v>
      </c>
      <c r="L500" s="64" t="s">
        <v>433</v>
      </c>
    </row>
    <row r="501" spans="2:12" s="6" customFormat="1" ht="45">
      <c r="B501" s="171" t="s">
        <v>483</v>
      </c>
      <c r="C501" s="72" t="s">
        <v>61</v>
      </c>
      <c r="D501" s="61">
        <v>43864</v>
      </c>
      <c r="E501" s="60" t="s">
        <v>33</v>
      </c>
      <c r="F501" s="42" t="s">
        <v>149</v>
      </c>
      <c r="G501" s="60" t="s">
        <v>484</v>
      </c>
      <c r="H501" s="86">
        <v>18700000</v>
      </c>
      <c r="I501" s="86">
        <v>18700000</v>
      </c>
      <c r="J501" s="60" t="s">
        <v>485</v>
      </c>
      <c r="K501" s="42" t="s">
        <v>34</v>
      </c>
      <c r="L501" s="64" t="s">
        <v>433</v>
      </c>
    </row>
    <row r="502" spans="2:12" s="6" customFormat="1" ht="45">
      <c r="B502" s="171" t="s">
        <v>483</v>
      </c>
      <c r="C502" s="72" t="s">
        <v>61</v>
      </c>
      <c r="D502" s="61">
        <v>43832</v>
      </c>
      <c r="E502" s="60" t="s">
        <v>417</v>
      </c>
      <c r="F502" s="42" t="s">
        <v>149</v>
      </c>
      <c r="G502" s="60" t="s">
        <v>484</v>
      </c>
      <c r="H502" s="86">
        <v>16800000</v>
      </c>
      <c r="I502" s="86">
        <v>16800000</v>
      </c>
      <c r="J502" s="60" t="s">
        <v>485</v>
      </c>
      <c r="K502" s="42" t="s">
        <v>34</v>
      </c>
      <c r="L502" s="64" t="s">
        <v>433</v>
      </c>
    </row>
    <row r="503" spans="2:12" s="6" customFormat="1" ht="45">
      <c r="B503" s="171" t="s">
        <v>483</v>
      </c>
      <c r="C503" s="72" t="s">
        <v>61</v>
      </c>
      <c r="D503" s="61">
        <v>43832</v>
      </c>
      <c r="E503" s="60" t="s">
        <v>417</v>
      </c>
      <c r="F503" s="42" t="s">
        <v>149</v>
      </c>
      <c r="G503" s="60" t="s">
        <v>484</v>
      </c>
      <c r="H503" s="86">
        <v>16800000</v>
      </c>
      <c r="I503" s="86">
        <v>16800000</v>
      </c>
      <c r="J503" s="60" t="s">
        <v>485</v>
      </c>
      <c r="K503" s="42" t="s">
        <v>34</v>
      </c>
      <c r="L503" s="64" t="s">
        <v>433</v>
      </c>
    </row>
    <row r="504" spans="2:12" s="6" customFormat="1" ht="45">
      <c r="B504" s="171" t="s">
        <v>483</v>
      </c>
      <c r="C504" s="72" t="s">
        <v>61</v>
      </c>
      <c r="D504" s="61">
        <v>43864</v>
      </c>
      <c r="E504" s="60" t="s">
        <v>33</v>
      </c>
      <c r="F504" s="42" t="s">
        <v>149</v>
      </c>
      <c r="G504" s="60" t="s">
        <v>484</v>
      </c>
      <c r="H504" s="86">
        <v>16800000</v>
      </c>
      <c r="I504" s="86">
        <v>16800000</v>
      </c>
      <c r="J504" s="60" t="s">
        <v>485</v>
      </c>
      <c r="K504" s="42" t="s">
        <v>34</v>
      </c>
      <c r="L504" s="64" t="s">
        <v>433</v>
      </c>
    </row>
    <row r="505" spans="2:12" s="6" customFormat="1" ht="45">
      <c r="B505" s="171" t="s">
        <v>483</v>
      </c>
      <c r="C505" s="72" t="s">
        <v>61</v>
      </c>
      <c r="D505" s="61">
        <v>43864</v>
      </c>
      <c r="E505" s="60" t="s">
        <v>33</v>
      </c>
      <c r="F505" s="42" t="s">
        <v>149</v>
      </c>
      <c r="G505" s="60" t="s">
        <v>484</v>
      </c>
      <c r="H505" s="86">
        <v>16800000</v>
      </c>
      <c r="I505" s="86">
        <v>16800000</v>
      </c>
      <c r="J505" s="60" t="s">
        <v>485</v>
      </c>
      <c r="K505" s="42" t="s">
        <v>34</v>
      </c>
      <c r="L505" s="64" t="s">
        <v>433</v>
      </c>
    </row>
    <row r="506" spans="2:12" s="6" customFormat="1" ht="45">
      <c r="B506" s="171" t="s">
        <v>483</v>
      </c>
      <c r="C506" s="72" t="s">
        <v>61</v>
      </c>
      <c r="D506" s="61">
        <v>43864</v>
      </c>
      <c r="E506" s="60" t="s">
        <v>33</v>
      </c>
      <c r="F506" s="42" t="s">
        <v>149</v>
      </c>
      <c r="G506" s="60" t="s">
        <v>484</v>
      </c>
      <c r="H506" s="86">
        <v>15400000</v>
      </c>
      <c r="I506" s="86">
        <v>15400000</v>
      </c>
      <c r="J506" s="60" t="s">
        <v>485</v>
      </c>
      <c r="K506" s="42" t="s">
        <v>34</v>
      </c>
      <c r="L506" s="64" t="s">
        <v>433</v>
      </c>
    </row>
    <row r="507" spans="2:12" s="6" customFormat="1" ht="45">
      <c r="B507" s="171" t="s">
        <v>483</v>
      </c>
      <c r="C507" s="72" t="s">
        <v>61</v>
      </c>
      <c r="D507" s="61">
        <v>43864</v>
      </c>
      <c r="E507" s="60" t="s">
        <v>33</v>
      </c>
      <c r="F507" s="42" t="s">
        <v>149</v>
      </c>
      <c r="G507" s="60" t="s">
        <v>484</v>
      </c>
      <c r="H507" s="86">
        <v>15400000</v>
      </c>
      <c r="I507" s="86">
        <v>15400000</v>
      </c>
      <c r="J507" s="60" t="s">
        <v>485</v>
      </c>
      <c r="K507" s="42" t="s">
        <v>34</v>
      </c>
      <c r="L507" s="64" t="s">
        <v>433</v>
      </c>
    </row>
    <row r="508" spans="2:12" s="6" customFormat="1" ht="45">
      <c r="B508" s="171" t="s">
        <v>483</v>
      </c>
      <c r="C508" s="72" t="s">
        <v>61</v>
      </c>
      <c r="D508" s="61">
        <v>43864</v>
      </c>
      <c r="E508" s="60" t="s">
        <v>33</v>
      </c>
      <c r="F508" s="42" t="s">
        <v>149</v>
      </c>
      <c r="G508" s="60" t="s">
        <v>484</v>
      </c>
      <c r="H508" s="86">
        <v>15400000</v>
      </c>
      <c r="I508" s="86">
        <v>15400000</v>
      </c>
      <c r="J508" s="60" t="s">
        <v>485</v>
      </c>
      <c r="K508" s="42" t="s">
        <v>34</v>
      </c>
      <c r="L508" s="64" t="s">
        <v>433</v>
      </c>
    </row>
    <row r="509" spans="2:12" s="6" customFormat="1" ht="45">
      <c r="B509" s="171" t="s">
        <v>483</v>
      </c>
      <c r="C509" s="72" t="s">
        <v>61</v>
      </c>
      <c r="D509" s="61">
        <v>43864</v>
      </c>
      <c r="E509" s="60" t="s">
        <v>33</v>
      </c>
      <c r="F509" s="42" t="s">
        <v>149</v>
      </c>
      <c r="G509" s="42" t="s">
        <v>260</v>
      </c>
      <c r="H509" s="86">
        <v>15400000</v>
      </c>
      <c r="I509" s="86">
        <v>15400000</v>
      </c>
      <c r="J509" s="60" t="s">
        <v>485</v>
      </c>
      <c r="K509" s="42" t="s">
        <v>34</v>
      </c>
      <c r="L509" s="64" t="s">
        <v>433</v>
      </c>
    </row>
    <row r="510" spans="2:12" s="6" customFormat="1" ht="45">
      <c r="B510" s="171" t="s">
        <v>487</v>
      </c>
      <c r="C510" s="72" t="s">
        <v>81</v>
      </c>
      <c r="D510" s="61">
        <v>43864</v>
      </c>
      <c r="E510" s="60" t="s">
        <v>203</v>
      </c>
      <c r="F510" s="42" t="s">
        <v>149</v>
      </c>
      <c r="G510" s="42" t="s">
        <v>260</v>
      </c>
      <c r="H510" s="86">
        <v>4100000</v>
      </c>
      <c r="I510" s="86">
        <v>4100000</v>
      </c>
      <c r="J510" s="60" t="s">
        <v>485</v>
      </c>
      <c r="K510" s="42" t="s">
        <v>34</v>
      </c>
      <c r="L510" s="64" t="s">
        <v>433</v>
      </c>
    </row>
    <row r="511" spans="2:12" s="6" customFormat="1" ht="45">
      <c r="B511" s="171" t="s">
        <v>488</v>
      </c>
      <c r="C511" s="72" t="s">
        <v>82</v>
      </c>
      <c r="D511" s="61">
        <v>43864</v>
      </c>
      <c r="E511" s="60" t="s">
        <v>203</v>
      </c>
      <c r="F511" s="42" t="s">
        <v>149</v>
      </c>
      <c r="G511" s="42" t="s">
        <v>260</v>
      </c>
      <c r="H511" s="86">
        <v>2200000</v>
      </c>
      <c r="I511" s="86">
        <v>2200000</v>
      </c>
      <c r="J511" s="60" t="s">
        <v>485</v>
      </c>
      <c r="K511" s="42" t="s">
        <v>34</v>
      </c>
      <c r="L511" s="64" t="s">
        <v>433</v>
      </c>
    </row>
    <row r="512" spans="2:12" s="6" customFormat="1" ht="45">
      <c r="B512" s="171" t="s">
        <v>489</v>
      </c>
      <c r="C512" s="228" t="s">
        <v>84</v>
      </c>
      <c r="D512" s="61">
        <v>43864</v>
      </c>
      <c r="E512" s="60" t="s">
        <v>203</v>
      </c>
      <c r="F512" s="42" t="s">
        <v>149</v>
      </c>
      <c r="G512" s="42" t="s">
        <v>260</v>
      </c>
      <c r="H512" s="86">
        <v>5000000</v>
      </c>
      <c r="I512" s="86">
        <v>5000000</v>
      </c>
      <c r="J512" s="60" t="s">
        <v>485</v>
      </c>
      <c r="K512" s="42" t="s">
        <v>34</v>
      </c>
      <c r="L512" s="64" t="s">
        <v>433</v>
      </c>
    </row>
    <row r="513" spans="2:12" s="6" customFormat="1" ht="45">
      <c r="B513" s="171" t="s">
        <v>490</v>
      </c>
      <c r="C513" s="72" t="s">
        <v>85</v>
      </c>
      <c r="D513" s="61">
        <v>43864</v>
      </c>
      <c r="E513" s="60" t="s">
        <v>39</v>
      </c>
      <c r="F513" s="42" t="s">
        <v>149</v>
      </c>
      <c r="G513" s="42" t="s">
        <v>260</v>
      </c>
      <c r="H513" s="86">
        <v>12500000</v>
      </c>
      <c r="I513" s="86">
        <v>12500000</v>
      </c>
      <c r="J513" s="60" t="s">
        <v>485</v>
      </c>
      <c r="K513" s="42" t="s">
        <v>34</v>
      </c>
      <c r="L513" s="64" t="s">
        <v>433</v>
      </c>
    </row>
    <row r="514" spans="2:12" s="6" customFormat="1" ht="45">
      <c r="B514" s="171" t="s">
        <v>491</v>
      </c>
      <c r="C514" s="228" t="s">
        <v>492</v>
      </c>
      <c r="D514" s="61">
        <v>43864</v>
      </c>
      <c r="E514" s="60" t="s">
        <v>203</v>
      </c>
      <c r="F514" s="42" t="s">
        <v>149</v>
      </c>
      <c r="G514" s="42" t="s">
        <v>260</v>
      </c>
      <c r="H514" s="86">
        <v>4600000</v>
      </c>
      <c r="I514" s="86">
        <v>4600000</v>
      </c>
      <c r="J514" s="60" t="s">
        <v>485</v>
      </c>
      <c r="K514" s="42" t="s">
        <v>34</v>
      </c>
      <c r="L514" s="64" t="s">
        <v>433</v>
      </c>
    </row>
    <row r="515" spans="2:12" s="6" customFormat="1" ht="45">
      <c r="B515" s="171" t="s">
        <v>483</v>
      </c>
      <c r="C515" s="72" t="s">
        <v>61</v>
      </c>
      <c r="D515" s="61">
        <v>43832</v>
      </c>
      <c r="E515" s="60" t="s">
        <v>417</v>
      </c>
      <c r="F515" s="42" t="s">
        <v>149</v>
      </c>
      <c r="G515" s="42" t="s">
        <v>260</v>
      </c>
      <c r="H515" s="86">
        <v>27600000</v>
      </c>
      <c r="I515" s="86">
        <v>27600000</v>
      </c>
      <c r="J515" s="60" t="s">
        <v>485</v>
      </c>
      <c r="K515" s="42" t="s">
        <v>34</v>
      </c>
      <c r="L515" s="64" t="s">
        <v>433</v>
      </c>
    </row>
    <row r="516" spans="2:12" s="6" customFormat="1" ht="45">
      <c r="B516" s="171" t="s">
        <v>483</v>
      </c>
      <c r="C516" s="72" t="s">
        <v>61</v>
      </c>
      <c r="D516" s="61">
        <v>43832</v>
      </c>
      <c r="E516" s="60" t="s">
        <v>417</v>
      </c>
      <c r="F516" s="42" t="s">
        <v>149</v>
      </c>
      <c r="G516" s="42" t="s">
        <v>260</v>
      </c>
      <c r="H516" s="86">
        <v>27600000</v>
      </c>
      <c r="I516" s="86">
        <v>27600000</v>
      </c>
      <c r="J516" s="60" t="s">
        <v>485</v>
      </c>
      <c r="K516" s="42" t="s">
        <v>34</v>
      </c>
      <c r="L516" s="64" t="s">
        <v>433</v>
      </c>
    </row>
    <row r="517" spans="2:12" s="6" customFormat="1" ht="45">
      <c r="B517" s="171" t="s">
        <v>483</v>
      </c>
      <c r="C517" s="72" t="s">
        <v>61</v>
      </c>
      <c r="D517" s="61">
        <v>43832</v>
      </c>
      <c r="E517" s="60" t="s">
        <v>417</v>
      </c>
      <c r="F517" s="42" t="s">
        <v>149</v>
      </c>
      <c r="G517" s="42" t="s">
        <v>260</v>
      </c>
      <c r="H517" s="86">
        <v>26400000</v>
      </c>
      <c r="I517" s="86">
        <v>26400000</v>
      </c>
      <c r="J517" s="60" t="s">
        <v>485</v>
      </c>
      <c r="K517" s="42" t="s">
        <v>34</v>
      </c>
      <c r="L517" s="64" t="s">
        <v>433</v>
      </c>
    </row>
    <row r="518" spans="2:12" s="6" customFormat="1" ht="45">
      <c r="B518" s="171" t="s">
        <v>483</v>
      </c>
      <c r="C518" s="72" t="s">
        <v>61</v>
      </c>
      <c r="D518" s="61">
        <v>43832</v>
      </c>
      <c r="E518" s="60" t="s">
        <v>417</v>
      </c>
      <c r="F518" s="42" t="s">
        <v>149</v>
      </c>
      <c r="G518" s="42" t="s">
        <v>260</v>
      </c>
      <c r="H518" s="86">
        <v>26400000</v>
      </c>
      <c r="I518" s="86">
        <v>26400000</v>
      </c>
      <c r="J518" s="60" t="s">
        <v>485</v>
      </c>
      <c r="K518" s="42" t="s">
        <v>34</v>
      </c>
      <c r="L518" s="64" t="s">
        <v>433</v>
      </c>
    </row>
    <row r="519" spans="2:12" s="6" customFormat="1" ht="45">
      <c r="B519" s="171" t="s">
        <v>483</v>
      </c>
      <c r="C519" s="72" t="s">
        <v>61</v>
      </c>
      <c r="D519" s="61">
        <v>43832</v>
      </c>
      <c r="E519" s="60" t="s">
        <v>417</v>
      </c>
      <c r="F519" s="42" t="s">
        <v>149</v>
      </c>
      <c r="G519" s="42" t="s">
        <v>260</v>
      </c>
      <c r="H519" s="86">
        <v>26400000</v>
      </c>
      <c r="I519" s="86">
        <v>26400000</v>
      </c>
      <c r="J519" s="60" t="s">
        <v>485</v>
      </c>
      <c r="K519" s="42" t="s">
        <v>34</v>
      </c>
      <c r="L519" s="64" t="s">
        <v>433</v>
      </c>
    </row>
    <row r="520" spans="2:12" s="6" customFormat="1" ht="45">
      <c r="B520" s="171" t="s">
        <v>483</v>
      </c>
      <c r="C520" s="72" t="s">
        <v>61</v>
      </c>
      <c r="D520" s="61">
        <v>43832</v>
      </c>
      <c r="E520" s="60" t="s">
        <v>417</v>
      </c>
      <c r="F520" s="42" t="s">
        <v>149</v>
      </c>
      <c r="G520" s="42" t="s">
        <v>260</v>
      </c>
      <c r="H520" s="86">
        <v>26400000</v>
      </c>
      <c r="I520" s="86">
        <v>26400000</v>
      </c>
      <c r="J520" s="60" t="s">
        <v>485</v>
      </c>
      <c r="K520" s="42" t="s">
        <v>34</v>
      </c>
      <c r="L520" s="64" t="s">
        <v>433</v>
      </c>
    </row>
    <row r="521" spans="2:12" s="6" customFormat="1" ht="45">
      <c r="B521" s="171" t="s">
        <v>483</v>
      </c>
      <c r="C521" s="72" t="s">
        <v>61</v>
      </c>
      <c r="D521" s="61">
        <v>43832</v>
      </c>
      <c r="E521" s="60" t="s">
        <v>417</v>
      </c>
      <c r="F521" s="42" t="s">
        <v>149</v>
      </c>
      <c r="G521" s="42" t="s">
        <v>260</v>
      </c>
      <c r="H521" s="86">
        <v>21600000</v>
      </c>
      <c r="I521" s="86">
        <v>21600000</v>
      </c>
      <c r="J521" s="60" t="s">
        <v>485</v>
      </c>
      <c r="K521" s="42" t="s">
        <v>34</v>
      </c>
      <c r="L521" s="64" t="s">
        <v>433</v>
      </c>
    </row>
    <row r="522" spans="2:12" s="6" customFormat="1" ht="45">
      <c r="B522" s="171" t="s">
        <v>483</v>
      </c>
      <c r="C522" s="72" t="s">
        <v>61</v>
      </c>
      <c r="D522" s="61">
        <v>43832</v>
      </c>
      <c r="E522" s="60" t="s">
        <v>417</v>
      </c>
      <c r="F522" s="42" t="s">
        <v>149</v>
      </c>
      <c r="G522" s="42" t="s">
        <v>260</v>
      </c>
      <c r="H522" s="86">
        <v>20400000</v>
      </c>
      <c r="I522" s="86">
        <v>20400000</v>
      </c>
      <c r="J522" s="60" t="s">
        <v>485</v>
      </c>
      <c r="K522" s="42" t="s">
        <v>34</v>
      </c>
      <c r="L522" s="64" t="s">
        <v>433</v>
      </c>
    </row>
    <row r="523" spans="2:12" s="6" customFormat="1" ht="45">
      <c r="B523" s="171" t="s">
        <v>483</v>
      </c>
      <c r="C523" s="72" t="s">
        <v>61</v>
      </c>
      <c r="D523" s="61">
        <v>43832</v>
      </c>
      <c r="E523" s="60" t="s">
        <v>417</v>
      </c>
      <c r="F523" s="42" t="s">
        <v>149</v>
      </c>
      <c r="G523" s="42" t="s">
        <v>260</v>
      </c>
      <c r="H523" s="86">
        <v>20400000</v>
      </c>
      <c r="I523" s="86">
        <v>20400000</v>
      </c>
      <c r="J523" s="60" t="s">
        <v>485</v>
      </c>
      <c r="K523" s="42" t="s">
        <v>34</v>
      </c>
      <c r="L523" s="64" t="s">
        <v>433</v>
      </c>
    </row>
    <row r="524" spans="2:12" s="6" customFormat="1" ht="45">
      <c r="B524" s="171" t="s">
        <v>483</v>
      </c>
      <c r="C524" s="72" t="s">
        <v>61</v>
      </c>
      <c r="D524" s="61">
        <v>43832</v>
      </c>
      <c r="E524" s="60" t="s">
        <v>417</v>
      </c>
      <c r="F524" s="42" t="s">
        <v>149</v>
      </c>
      <c r="G524" s="42" t="s">
        <v>260</v>
      </c>
      <c r="H524" s="86">
        <v>16800000</v>
      </c>
      <c r="I524" s="86">
        <v>16800000</v>
      </c>
      <c r="J524" s="60" t="s">
        <v>485</v>
      </c>
      <c r="K524" s="42" t="s">
        <v>34</v>
      </c>
      <c r="L524" s="64" t="s">
        <v>433</v>
      </c>
    </row>
    <row r="525" spans="2:12" s="6" customFormat="1" ht="45">
      <c r="B525" s="171" t="s">
        <v>483</v>
      </c>
      <c r="C525" s="72" t="s">
        <v>61</v>
      </c>
      <c r="D525" s="61">
        <v>43864</v>
      </c>
      <c r="E525" s="60" t="s">
        <v>63</v>
      </c>
      <c r="F525" s="42" t="s">
        <v>149</v>
      </c>
      <c r="G525" s="42" t="s">
        <v>260</v>
      </c>
      <c r="H525" s="86">
        <v>24200000</v>
      </c>
      <c r="I525" s="86">
        <v>24200000</v>
      </c>
      <c r="J525" s="60" t="s">
        <v>485</v>
      </c>
      <c r="K525" s="42" t="s">
        <v>34</v>
      </c>
      <c r="L525" s="64" t="s">
        <v>433</v>
      </c>
    </row>
    <row r="526" spans="2:12" s="6" customFormat="1" ht="45">
      <c r="B526" s="171" t="s">
        <v>483</v>
      </c>
      <c r="C526" s="72" t="s">
        <v>61</v>
      </c>
      <c r="D526" s="61">
        <v>43864</v>
      </c>
      <c r="E526" s="60" t="s">
        <v>63</v>
      </c>
      <c r="F526" s="42" t="s">
        <v>149</v>
      </c>
      <c r="G526" s="42" t="s">
        <v>260</v>
      </c>
      <c r="H526" s="86">
        <v>24200000</v>
      </c>
      <c r="I526" s="86">
        <v>24200000</v>
      </c>
      <c r="J526" s="60" t="s">
        <v>485</v>
      </c>
      <c r="K526" s="42" t="s">
        <v>34</v>
      </c>
      <c r="L526" s="64" t="s">
        <v>433</v>
      </c>
    </row>
    <row r="527" spans="2:12" s="6" customFormat="1" ht="45">
      <c r="B527" s="171" t="s">
        <v>483</v>
      </c>
      <c r="C527" s="72" t="s">
        <v>61</v>
      </c>
      <c r="D527" s="61">
        <v>43864</v>
      </c>
      <c r="E527" s="60" t="s">
        <v>63</v>
      </c>
      <c r="F527" s="42" t="s">
        <v>149</v>
      </c>
      <c r="G527" s="42" t="s">
        <v>260</v>
      </c>
      <c r="H527" s="86">
        <v>1980000</v>
      </c>
      <c r="I527" s="86">
        <v>1980000</v>
      </c>
      <c r="J527" s="60" t="s">
        <v>485</v>
      </c>
      <c r="K527" s="42" t="s">
        <v>34</v>
      </c>
      <c r="L527" s="64" t="s">
        <v>433</v>
      </c>
    </row>
    <row r="528" spans="2:12" s="6" customFormat="1" ht="45">
      <c r="B528" s="171" t="s">
        <v>483</v>
      </c>
      <c r="C528" s="72" t="s">
        <v>61</v>
      </c>
      <c r="D528" s="61">
        <v>43864</v>
      </c>
      <c r="E528" s="60" t="s">
        <v>63</v>
      </c>
      <c r="F528" s="42" t="s">
        <v>149</v>
      </c>
      <c r="G528" s="42" t="s">
        <v>260</v>
      </c>
      <c r="H528" s="86">
        <v>1870000</v>
      </c>
      <c r="I528" s="86">
        <v>1870000</v>
      </c>
      <c r="J528" s="60" t="s">
        <v>485</v>
      </c>
      <c r="K528" s="42" t="s">
        <v>34</v>
      </c>
      <c r="L528" s="64" t="s">
        <v>433</v>
      </c>
    </row>
    <row r="529" spans="2:12" s="6" customFormat="1" ht="45">
      <c r="B529" s="171" t="s">
        <v>483</v>
      </c>
      <c r="C529" s="72" t="s">
        <v>61</v>
      </c>
      <c r="D529" s="61">
        <v>43864</v>
      </c>
      <c r="E529" s="60" t="s">
        <v>63</v>
      </c>
      <c r="F529" s="42" t="s">
        <v>149</v>
      </c>
      <c r="G529" s="42" t="s">
        <v>260</v>
      </c>
      <c r="H529" s="86">
        <v>15400000</v>
      </c>
      <c r="I529" s="86">
        <v>15400000</v>
      </c>
      <c r="J529" s="60" t="s">
        <v>485</v>
      </c>
      <c r="K529" s="42" t="s">
        <v>34</v>
      </c>
      <c r="L529" s="64" t="s">
        <v>433</v>
      </c>
    </row>
    <row r="530" spans="2:12" s="6" customFormat="1" ht="45">
      <c r="B530" s="171" t="s">
        <v>483</v>
      </c>
      <c r="C530" s="72" t="s">
        <v>61</v>
      </c>
      <c r="D530" s="61">
        <v>43864</v>
      </c>
      <c r="E530" s="60" t="s">
        <v>63</v>
      </c>
      <c r="F530" s="42" t="s">
        <v>149</v>
      </c>
      <c r="G530" s="42" t="s">
        <v>260</v>
      </c>
      <c r="H530" s="86">
        <v>15400000</v>
      </c>
      <c r="I530" s="86">
        <v>15400000</v>
      </c>
      <c r="J530" s="60" t="s">
        <v>485</v>
      </c>
      <c r="K530" s="42" t="s">
        <v>34</v>
      </c>
      <c r="L530" s="64" t="s">
        <v>433</v>
      </c>
    </row>
    <row r="531" spans="2:12" s="6" customFormat="1" ht="45">
      <c r="B531" s="171" t="s">
        <v>483</v>
      </c>
      <c r="C531" s="72" t="s">
        <v>61</v>
      </c>
      <c r="D531" s="61">
        <v>43864</v>
      </c>
      <c r="E531" s="60" t="s">
        <v>63</v>
      </c>
      <c r="F531" s="42" t="s">
        <v>149</v>
      </c>
      <c r="G531" s="42" t="s">
        <v>260</v>
      </c>
      <c r="H531" s="86">
        <v>11000000</v>
      </c>
      <c r="I531" s="86">
        <v>11000000</v>
      </c>
      <c r="J531" s="60" t="s">
        <v>485</v>
      </c>
      <c r="K531" s="42" t="s">
        <v>34</v>
      </c>
      <c r="L531" s="64" t="s">
        <v>433</v>
      </c>
    </row>
    <row r="532" spans="2:12" s="6" customFormat="1" ht="45">
      <c r="B532" s="171" t="s">
        <v>483</v>
      </c>
      <c r="C532" s="72" t="s">
        <v>61</v>
      </c>
      <c r="D532" s="61">
        <v>43864</v>
      </c>
      <c r="E532" s="60" t="s">
        <v>63</v>
      </c>
      <c r="F532" s="42" t="s">
        <v>149</v>
      </c>
      <c r="G532" s="42" t="s">
        <v>260</v>
      </c>
      <c r="H532" s="86">
        <v>11000000</v>
      </c>
      <c r="I532" s="86">
        <v>11000000</v>
      </c>
      <c r="J532" s="60" t="s">
        <v>485</v>
      </c>
      <c r="K532" s="42" t="s">
        <v>34</v>
      </c>
      <c r="L532" s="64" t="s">
        <v>433</v>
      </c>
    </row>
    <row r="533" spans="2:12" s="6" customFormat="1" ht="45">
      <c r="B533" s="171" t="s">
        <v>493</v>
      </c>
      <c r="C533" s="72" t="s">
        <v>70</v>
      </c>
      <c r="D533" s="61">
        <v>43864</v>
      </c>
      <c r="E533" s="60" t="s">
        <v>203</v>
      </c>
      <c r="F533" s="60" t="s">
        <v>464</v>
      </c>
      <c r="G533" s="42" t="s">
        <v>260</v>
      </c>
      <c r="H533" s="86">
        <v>30000000</v>
      </c>
      <c r="I533" s="86">
        <v>30000000</v>
      </c>
      <c r="J533" s="60" t="s">
        <v>485</v>
      </c>
      <c r="K533" s="42" t="s">
        <v>34</v>
      </c>
      <c r="L533" s="64" t="s">
        <v>433</v>
      </c>
    </row>
    <row r="534" spans="2:12" s="6" customFormat="1" ht="45">
      <c r="B534" s="171" t="s">
        <v>489</v>
      </c>
      <c r="C534" s="72" t="s">
        <v>84</v>
      </c>
      <c r="D534" s="61">
        <v>43864</v>
      </c>
      <c r="E534" s="60" t="s">
        <v>203</v>
      </c>
      <c r="F534" s="42" t="s">
        <v>149</v>
      </c>
      <c r="G534" s="42" t="s">
        <v>260</v>
      </c>
      <c r="H534" s="86">
        <v>5000000</v>
      </c>
      <c r="I534" s="86">
        <v>5000000</v>
      </c>
      <c r="J534" s="60" t="s">
        <v>485</v>
      </c>
      <c r="K534" s="42" t="s">
        <v>34</v>
      </c>
      <c r="L534" s="64" t="s">
        <v>433</v>
      </c>
    </row>
    <row r="535" spans="2:12" s="6" customFormat="1" ht="45">
      <c r="B535" s="171" t="s">
        <v>483</v>
      </c>
      <c r="C535" s="72" t="s">
        <v>61</v>
      </c>
      <c r="D535" s="61">
        <v>43832</v>
      </c>
      <c r="E535" s="60" t="s">
        <v>417</v>
      </c>
      <c r="F535" s="42" t="s">
        <v>149</v>
      </c>
      <c r="G535" s="42" t="s">
        <v>260</v>
      </c>
      <c r="H535" s="86">
        <v>30000000</v>
      </c>
      <c r="I535" s="86">
        <v>30000000</v>
      </c>
      <c r="J535" s="60" t="s">
        <v>485</v>
      </c>
      <c r="K535" s="42" t="s">
        <v>34</v>
      </c>
      <c r="L535" s="64" t="s">
        <v>433</v>
      </c>
    </row>
    <row r="536" spans="2:12" s="6" customFormat="1" ht="45">
      <c r="B536" s="171" t="s">
        <v>483</v>
      </c>
      <c r="C536" s="72" t="s">
        <v>61</v>
      </c>
      <c r="D536" s="61">
        <v>43832</v>
      </c>
      <c r="E536" s="60" t="s">
        <v>417</v>
      </c>
      <c r="F536" s="42" t="s">
        <v>149</v>
      </c>
      <c r="G536" s="42" t="s">
        <v>260</v>
      </c>
      <c r="H536" s="86">
        <v>27600000</v>
      </c>
      <c r="I536" s="86">
        <v>27600000</v>
      </c>
      <c r="J536" s="60" t="s">
        <v>485</v>
      </c>
      <c r="K536" s="42" t="s">
        <v>34</v>
      </c>
      <c r="L536" s="64" t="s">
        <v>433</v>
      </c>
    </row>
    <row r="537" spans="2:12" s="6" customFormat="1" ht="45">
      <c r="B537" s="171" t="s">
        <v>483</v>
      </c>
      <c r="C537" s="72" t="s">
        <v>61</v>
      </c>
      <c r="D537" s="61">
        <v>43832</v>
      </c>
      <c r="E537" s="60" t="s">
        <v>417</v>
      </c>
      <c r="F537" s="42" t="s">
        <v>149</v>
      </c>
      <c r="G537" s="42" t="s">
        <v>260</v>
      </c>
      <c r="H537" s="86">
        <v>26400000</v>
      </c>
      <c r="I537" s="86">
        <v>26400000</v>
      </c>
      <c r="J537" s="60" t="s">
        <v>485</v>
      </c>
      <c r="K537" s="42" t="s">
        <v>34</v>
      </c>
      <c r="L537" s="64" t="s">
        <v>433</v>
      </c>
    </row>
    <row r="538" spans="2:12" s="6" customFormat="1" ht="45">
      <c r="B538" s="171" t="s">
        <v>483</v>
      </c>
      <c r="C538" s="72" t="s">
        <v>61</v>
      </c>
      <c r="D538" s="61">
        <v>43832</v>
      </c>
      <c r="E538" s="60" t="s">
        <v>417</v>
      </c>
      <c r="F538" s="42" t="s">
        <v>149</v>
      </c>
      <c r="G538" s="42" t="s">
        <v>260</v>
      </c>
      <c r="H538" s="86">
        <v>16800000</v>
      </c>
      <c r="I538" s="86">
        <v>16800000</v>
      </c>
      <c r="J538" s="60" t="s">
        <v>485</v>
      </c>
      <c r="K538" s="42" t="s">
        <v>34</v>
      </c>
      <c r="L538" s="64" t="s">
        <v>433</v>
      </c>
    </row>
    <row r="539" spans="2:12" s="6" customFormat="1" ht="45">
      <c r="B539" s="171" t="s">
        <v>483</v>
      </c>
      <c r="C539" s="72" t="s">
        <v>61</v>
      </c>
      <c r="D539" s="61">
        <v>43864</v>
      </c>
      <c r="E539" s="60" t="s">
        <v>63</v>
      </c>
      <c r="F539" s="42" t="s">
        <v>149</v>
      </c>
      <c r="G539" s="42" t="s">
        <v>260</v>
      </c>
      <c r="H539" s="86">
        <v>15400000</v>
      </c>
      <c r="I539" s="86">
        <v>15400000</v>
      </c>
      <c r="J539" s="60" t="s">
        <v>485</v>
      </c>
      <c r="K539" s="42" t="s">
        <v>34</v>
      </c>
      <c r="L539" s="64" t="s">
        <v>433</v>
      </c>
    </row>
    <row r="540" spans="2:12" s="6" customFormat="1" ht="45">
      <c r="B540" s="171" t="s">
        <v>494</v>
      </c>
      <c r="C540" s="72" t="s">
        <v>495</v>
      </c>
      <c r="D540" s="61">
        <v>43864</v>
      </c>
      <c r="E540" s="60" t="s">
        <v>63</v>
      </c>
      <c r="F540" s="42" t="s">
        <v>149</v>
      </c>
      <c r="G540" s="42" t="s">
        <v>260</v>
      </c>
      <c r="H540" s="86">
        <v>50000000</v>
      </c>
      <c r="I540" s="86">
        <v>50000000</v>
      </c>
      <c r="J540" s="60" t="s">
        <v>485</v>
      </c>
      <c r="K540" s="42" t="s">
        <v>34</v>
      </c>
      <c r="L540" s="64" t="s">
        <v>433</v>
      </c>
    </row>
    <row r="541" spans="2:12" s="6" customFormat="1" ht="45">
      <c r="B541" s="171" t="s">
        <v>496</v>
      </c>
      <c r="C541" s="72" t="s">
        <v>497</v>
      </c>
      <c r="D541" s="61">
        <v>43864</v>
      </c>
      <c r="E541" s="60" t="s">
        <v>63</v>
      </c>
      <c r="F541" s="42" t="s">
        <v>149</v>
      </c>
      <c r="G541" s="42" t="s">
        <v>260</v>
      </c>
      <c r="H541" s="86">
        <v>125000000</v>
      </c>
      <c r="I541" s="86">
        <v>125000000</v>
      </c>
      <c r="J541" s="60" t="s">
        <v>485</v>
      </c>
      <c r="K541" s="42" t="s">
        <v>34</v>
      </c>
      <c r="L541" s="64" t="s">
        <v>433</v>
      </c>
    </row>
    <row r="542" spans="2:12" s="6" customFormat="1" ht="45">
      <c r="B542" s="171" t="s">
        <v>498</v>
      </c>
      <c r="C542" s="72" t="s">
        <v>72</v>
      </c>
      <c r="D542" s="61">
        <v>43832</v>
      </c>
      <c r="E542" s="60" t="s">
        <v>417</v>
      </c>
      <c r="F542" s="42" t="s">
        <v>149</v>
      </c>
      <c r="G542" s="42" t="s">
        <v>260</v>
      </c>
      <c r="H542" s="86">
        <v>555000000</v>
      </c>
      <c r="I542" s="86">
        <v>555000000</v>
      </c>
      <c r="J542" s="60" t="s">
        <v>485</v>
      </c>
      <c r="K542" s="42" t="s">
        <v>34</v>
      </c>
      <c r="L542" s="64" t="s">
        <v>433</v>
      </c>
    </row>
    <row r="543" spans="2:12" s="6" customFormat="1" ht="45">
      <c r="B543" s="171" t="s">
        <v>499</v>
      </c>
      <c r="C543" s="72" t="s">
        <v>74</v>
      </c>
      <c r="D543" s="61">
        <v>43832</v>
      </c>
      <c r="E543" s="60" t="s">
        <v>417</v>
      </c>
      <c r="F543" s="72" t="s">
        <v>256</v>
      </c>
      <c r="G543" s="42" t="s">
        <v>260</v>
      </c>
      <c r="H543" s="86">
        <v>100000000</v>
      </c>
      <c r="I543" s="86">
        <v>100000000</v>
      </c>
      <c r="J543" s="60" t="s">
        <v>485</v>
      </c>
      <c r="K543" s="42" t="s">
        <v>34</v>
      </c>
      <c r="L543" s="64" t="s">
        <v>433</v>
      </c>
    </row>
    <row r="544" spans="2:12" s="6" customFormat="1" ht="45">
      <c r="B544" s="171" t="s">
        <v>500</v>
      </c>
      <c r="C544" s="72" t="s">
        <v>75</v>
      </c>
      <c r="D544" s="61">
        <v>43922</v>
      </c>
      <c r="E544" s="60" t="s">
        <v>39</v>
      </c>
      <c r="F544" s="72" t="s">
        <v>257</v>
      </c>
      <c r="G544" s="42" t="s">
        <v>260</v>
      </c>
      <c r="H544" s="86">
        <v>100000000</v>
      </c>
      <c r="I544" s="86">
        <v>100000000</v>
      </c>
      <c r="J544" s="60" t="s">
        <v>485</v>
      </c>
      <c r="K544" s="42" t="s">
        <v>34</v>
      </c>
      <c r="L544" s="64" t="s">
        <v>433</v>
      </c>
    </row>
    <row r="545" spans="2:12" s="6" customFormat="1" ht="45">
      <c r="B545" s="171" t="s">
        <v>501</v>
      </c>
      <c r="C545" s="72" t="s">
        <v>77</v>
      </c>
      <c r="D545" s="61">
        <v>43922</v>
      </c>
      <c r="E545" s="60" t="s">
        <v>39</v>
      </c>
      <c r="F545" s="72" t="s">
        <v>256</v>
      </c>
      <c r="G545" s="42" t="s">
        <v>260</v>
      </c>
      <c r="H545" s="86">
        <v>100000000</v>
      </c>
      <c r="I545" s="86">
        <v>100000000</v>
      </c>
      <c r="J545" s="60" t="s">
        <v>485</v>
      </c>
      <c r="K545" s="42" t="s">
        <v>34</v>
      </c>
      <c r="L545" s="64" t="s">
        <v>433</v>
      </c>
    </row>
    <row r="546" spans="2:12" s="6" customFormat="1" ht="45">
      <c r="B546" s="171" t="s">
        <v>502</v>
      </c>
      <c r="C546" s="72" t="s">
        <v>78</v>
      </c>
      <c r="D546" s="61">
        <v>43922</v>
      </c>
      <c r="E546" s="60" t="s">
        <v>39</v>
      </c>
      <c r="F546" s="72" t="s">
        <v>256</v>
      </c>
      <c r="G546" s="42" t="s">
        <v>260</v>
      </c>
      <c r="H546" s="86">
        <v>290000000</v>
      </c>
      <c r="I546" s="86">
        <v>290000000</v>
      </c>
      <c r="J546" s="60" t="s">
        <v>485</v>
      </c>
      <c r="K546" s="42" t="s">
        <v>34</v>
      </c>
      <c r="L546" s="64" t="s">
        <v>433</v>
      </c>
    </row>
    <row r="547" spans="2:12" s="6" customFormat="1" ht="45">
      <c r="B547" s="171" t="s">
        <v>503</v>
      </c>
      <c r="C547" s="72" t="s">
        <v>79</v>
      </c>
      <c r="D547" s="61">
        <v>43832</v>
      </c>
      <c r="E547" s="60" t="s">
        <v>39</v>
      </c>
      <c r="F547" s="42" t="s">
        <v>149</v>
      </c>
      <c r="G547" s="42" t="s">
        <v>260</v>
      </c>
      <c r="H547" s="86">
        <v>100000000</v>
      </c>
      <c r="I547" s="86">
        <v>100000000</v>
      </c>
      <c r="J547" s="60" t="s">
        <v>485</v>
      </c>
      <c r="K547" s="42" t="s">
        <v>34</v>
      </c>
      <c r="L547" s="64" t="s">
        <v>433</v>
      </c>
    </row>
    <row r="548" spans="2:12" s="6" customFormat="1" ht="45">
      <c r="B548" s="171" t="s">
        <v>504</v>
      </c>
      <c r="C548" s="72" t="s">
        <v>80</v>
      </c>
      <c r="D548" s="61">
        <v>43864</v>
      </c>
      <c r="E548" s="60" t="s">
        <v>417</v>
      </c>
      <c r="F548" s="42" t="s">
        <v>149</v>
      </c>
      <c r="G548" s="42" t="s">
        <v>260</v>
      </c>
      <c r="H548" s="86">
        <v>5000000</v>
      </c>
      <c r="I548" s="86">
        <v>5000000</v>
      </c>
      <c r="J548" s="60" t="s">
        <v>485</v>
      </c>
      <c r="K548" s="42" t="s">
        <v>34</v>
      </c>
      <c r="L548" s="64" t="s">
        <v>433</v>
      </c>
    </row>
    <row r="549" spans="2:12" s="6" customFormat="1" ht="45">
      <c r="B549" s="171" t="s">
        <v>494</v>
      </c>
      <c r="C549" s="72" t="s">
        <v>495</v>
      </c>
      <c r="D549" s="61">
        <v>43864</v>
      </c>
      <c r="E549" s="60" t="s">
        <v>39</v>
      </c>
      <c r="F549" s="42" t="s">
        <v>149</v>
      </c>
      <c r="G549" s="42" t="s">
        <v>260</v>
      </c>
      <c r="H549" s="86">
        <v>385130000</v>
      </c>
      <c r="I549" s="86">
        <v>385130000</v>
      </c>
      <c r="J549" s="60" t="s">
        <v>485</v>
      </c>
      <c r="K549" s="42" t="s">
        <v>34</v>
      </c>
      <c r="L549" s="64" t="s">
        <v>433</v>
      </c>
    </row>
    <row r="550" spans="2:12" s="6" customFormat="1" ht="45">
      <c r="B550" s="171" t="s">
        <v>483</v>
      </c>
      <c r="C550" s="72" t="s">
        <v>61</v>
      </c>
      <c r="D550" s="61">
        <v>43832</v>
      </c>
      <c r="E550" s="60" t="s">
        <v>417</v>
      </c>
      <c r="F550" s="42" t="s">
        <v>149</v>
      </c>
      <c r="G550" s="60" t="s">
        <v>36</v>
      </c>
      <c r="H550" s="86">
        <v>26400000</v>
      </c>
      <c r="I550" s="86">
        <v>26400000</v>
      </c>
      <c r="J550" s="60" t="s">
        <v>485</v>
      </c>
      <c r="K550" s="42" t="s">
        <v>34</v>
      </c>
      <c r="L550" s="64" t="s">
        <v>433</v>
      </c>
    </row>
    <row r="551" spans="2:12" s="6" customFormat="1" ht="45">
      <c r="B551" s="171" t="s">
        <v>483</v>
      </c>
      <c r="C551" s="72" t="s">
        <v>61</v>
      </c>
      <c r="D551" s="61">
        <v>43864</v>
      </c>
      <c r="E551" s="60" t="s">
        <v>63</v>
      </c>
      <c r="F551" s="42" t="s">
        <v>149</v>
      </c>
      <c r="G551" s="60" t="s">
        <v>36</v>
      </c>
      <c r="H551" s="86">
        <v>25300000</v>
      </c>
      <c r="I551" s="86">
        <v>25300000</v>
      </c>
      <c r="J551" s="60" t="s">
        <v>485</v>
      </c>
      <c r="K551" s="42" t="s">
        <v>34</v>
      </c>
      <c r="L551" s="64" t="s">
        <v>433</v>
      </c>
    </row>
    <row r="552" spans="2:12" s="6" customFormat="1" ht="45">
      <c r="B552" s="171" t="s">
        <v>483</v>
      </c>
      <c r="C552" s="72" t="s">
        <v>61</v>
      </c>
      <c r="D552" s="61">
        <v>43864</v>
      </c>
      <c r="E552" s="60" t="s">
        <v>63</v>
      </c>
      <c r="F552" s="42" t="s">
        <v>149</v>
      </c>
      <c r="G552" s="60" t="s">
        <v>36</v>
      </c>
      <c r="H552" s="86">
        <v>25300000</v>
      </c>
      <c r="I552" s="86">
        <v>25300000</v>
      </c>
      <c r="J552" s="60" t="s">
        <v>485</v>
      </c>
      <c r="K552" s="42" t="s">
        <v>34</v>
      </c>
      <c r="L552" s="64" t="s">
        <v>433</v>
      </c>
    </row>
    <row r="553" spans="2:12" s="6" customFormat="1" ht="45">
      <c r="B553" s="171" t="s">
        <v>483</v>
      </c>
      <c r="C553" s="72" t="s">
        <v>61</v>
      </c>
      <c r="D553" s="61">
        <v>43864</v>
      </c>
      <c r="E553" s="60" t="s">
        <v>63</v>
      </c>
      <c r="F553" s="42" t="s">
        <v>149</v>
      </c>
      <c r="G553" s="60" t="s">
        <v>36</v>
      </c>
      <c r="H553" s="86">
        <v>25740000</v>
      </c>
      <c r="I553" s="86">
        <v>25740000</v>
      </c>
      <c r="J553" s="60" t="s">
        <v>485</v>
      </c>
      <c r="K553" s="42" t="s">
        <v>34</v>
      </c>
      <c r="L553" s="64" t="s">
        <v>433</v>
      </c>
    </row>
    <row r="554" spans="2:12" s="6" customFormat="1" ht="45">
      <c r="B554" s="171" t="s">
        <v>483</v>
      </c>
      <c r="C554" s="72" t="s">
        <v>61</v>
      </c>
      <c r="D554" s="61">
        <v>43864</v>
      </c>
      <c r="E554" s="60" t="s">
        <v>63</v>
      </c>
      <c r="F554" s="42" t="s">
        <v>149</v>
      </c>
      <c r="G554" s="60" t="s">
        <v>36</v>
      </c>
      <c r="H554" s="86">
        <v>25740000</v>
      </c>
      <c r="I554" s="86">
        <v>25740000</v>
      </c>
      <c r="J554" s="60" t="s">
        <v>485</v>
      </c>
      <c r="K554" s="42" t="s">
        <v>34</v>
      </c>
      <c r="L554" s="64" t="s">
        <v>433</v>
      </c>
    </row>
    <row r="555" spans="2:12" s="6" customFormat="1" ht="45">
      <c r="B555" s="171" t="s">
        <v>483</v>
      </c>
      <c r="C555" s="72" t="s">
        <v>61</v>
      </c>
      <c r="D555" s="61">
        <v>43864</v>
      </c>
      <c r="E555" s="60" t="s">
        <v>63</v>
      </c>
      <c r="F555" s="42" t="s">
        <v>149</v>
      </c>
      <c r="G555" s="60" t="s">
        <v>36</v>
      </c>
      <c r="H555" s="86">
        <v>25740000</v>
      </c>
      <c r="I555" s="86">
        <v>25740000</v>
      </c>
      <c r="J555" s="60" t="s">
        <v>485</v>
      </c>
      <c r="K555" s="42" t="s">
        <v>34</v>
      </c>
      <c r="L555" s="64" t="s">
        <v>433</v>
      </c>
    </row>
    <row r="556" spans="2:12" s="6" customFormat="1" ht="45">
      <c r="B556" s="171" t="s">
        <v>483</v>
      </c>
      <c r="C556" s="72" t="s">
        <v>61</v>
      </c>
      <c r="D556" s="61">
        <v>43864</v>
      </c>
      <c r="E556" s="60" t="s">
        <v>63</v>
      </c>
      <c r="F556" s="42" t="s">
        <v>149</v>
      </c>
      <c r="G556" s="60" t="s">
        <v>36</v>
      </c>
      <c r="H556" s="86">
        <v>25740000</v>
      </c>
      <c r="I556" s="86">
        <v>25740000</v>
      </c>
      <c r="J556" s="60" t="s">
        <v>485</v>
      </c>
      <c r="K556" s="42" t="s">
        <v>34</v>
      </c>
      <c r="L556" s="64" t="s">
        <v>433</v>
      </c>
    </row>
    <row r="557" spans="2:12" s="6" customFormat="1" ht="45">
      <c r="B557" s="171" t="s">
        <v>483</v>
      </c>
      <c r="C557" s="72" t="s">
        <v>61</v>
      </c>
      <c r="D557" s="61">
        <v>43864</v>
      </c>
      <c r="E557" s="60" t="s">
        <v>63</v>
      </c>
      <c r="F557" s="42" t="s">
        <v>149</v>
      </c>
      <c r="G557" s="60" t="s">
        <v>36</v>
      </c>
      <c r="H557" s="86">
        <v>25300000</v>
      </c>
      <c r="I557" s="86">
        <v>25300000</v>
      </c>
      <c r="J557" s="60" t="s">
        <v>485</v>
      </c>
      <c r="K557" s="42" t="s">
        <v>34</v>
      </c>
      <c r="L557" s="64" t="s">
        <v>433</v>
      </c>
    </row>
    <row r="558" spans="2:12" s="6" customFormat="1" ht="45">
      <c r="B558" s="171" t="s">
        <v>483</v>
      </c>
      <c r="C558" s="72" t="s">
        <v>61</v>
      </c>
      <c r="D558" s="61">
        <v>43864</v>
      </c>
      <c r="E558" s="60" t="s">
        <v>63</v>
      </c>
      <c r="F558" s="42" t="s">
        <v>149</v>
      </c>
      <c r="G558" s="60" t="s">
        <v>36</v>
      </c>
      <c r="H558" s="86">
        <v>25740000</v>
      </c>
      <c r="I558" s="86">
        <v>25740000</v>
      </c>
      <c r="J558" s="60" t="s">
        <v>485</v>
      </c>
      <c r="K558" s="42" t="s">
        <v>34</v>
      </c>
      <c r="L558" s="64" t="s">
        <v>433</v>
      </c>
    </row>
    <row r="559" spans="2:12" s="6" customFormat="1" ht="45">
      <c r="B559" s="171" t="s">
        <v>483</v>
      </c>
      <c r="C559" s="72" t="s">
        <v>61</v>
      </c>
      <c r="D559" s="61">
        <v>43864</v>
      </c>
      <c r="E559" s="60" t="s">
        <v>63</v>
      </c>
      <c r="F559" s="42" t="s">
        <v>149</v>
      </c>
      <c r="G559" s="60" t="s">
        <v>36</v>
      </c>
      <c r="H559" s="86">
        <v>25300000</v>
      </c>
      <c r="I559" s="86">
        <v>25300000</v>
      </c>
      <c r="J559" s="60" t="s">
        <v>485</v>
      </c>
      <c r="K559" s="42" t="s">
        <v>34</v>
      </c>
      <c r="L559" s="64" t="s">
        <v>433</v>
      </c>
    </row>
    <row r="560" spans="2:12" s="6" customFormat="1" ht="45">
      <c r="B560" s="171" t="s">
        <v>483</v>
      </c>
      <c r="C560" s="72" t="s">
        <v>61</v>
      </c>
      <c r="D560" s="61">
        <v>43864</v>
      </c>
      <c r="E560" s="60" t="s">
        <v>63</v>
      </c>
      <c r="F560" s="42" t="s">
        <v>149</v>
      </c>
      <c r="G560" s="60" t="s">
        <v>36</v>
      </c>
      <c r="H560" s="86">
        <v>25300000</v>
      </c>
      <c r="I560" s="86">
        <v>25300000</v>
      </c>
      <c r="J560" s="60" t="s">
        <v>485</v>
      </c>
      <c r="K560" s="42" t="s">
        <v>34</v>
      </c>
      <c r="L560" s="64" t="s">
        <v>433</v>
      </c>
    </row>
    <row r="561" spans="2:12" s="6" customFormat="1" ht="45">
      <c r="B561" s="171" t="s">
        <v>483</v>
      </c>
      <c r="C561" s="72" t="s">
        <v>61</v>
      </c>
      <c r="D561" s="61">
        <v>43864</v>
      </c>
      <c r="E561" s="60" t="s">
        <v>63</v>
      </c>
      <c r="F561" s="42" t="s">
        <v>149</v>
      </c>
      <c r="G561" s="60" t="s">
        <v>36</v>
      </c>
      <c r="H561" s="86">
        <v>25300000</v>
      </c>
      <c r="I561" s="86">
        <v>25300000</v>
      </c>
      <c r="J561" s="60" t="s">
        <v>485</v>
      </c>
      <c r="K561" s="42" t="s">
        <v>34</v>
      </c>
      <c r="L561" s="64" t="s">
        <v>433</v>
      </c>
    </row>
    <row r="562" spans="2:12" s="6" customFormat="1" ht="45">
      <c r="B562" s="171" t="s">
        <v>483</v>
      </c>
      <c r="C562" s="72" t="s">
        <v>61</v>
      </c>
      <c r="D562" s="61">
        <v>43864</v>
      </c>
      <c r="E562" s="60" t="s">
        <v>63</v>
      </c>
      <c r="F562" s="42" t="s">
        <v>149</v>
      </c>
      <c r="G562" s="60" t="s">
        <v>36</v>
      </c>
      <c r="H562" s="86">
        <v>25300000</v>
      </c>
      <c r="I562" s="86">
        <v>25300000</v>
      </c>
      <c r="J562" s="60" t="s">
        <v>485</v>
      </c>
      <c r="K562" s="42" t="s">
        <v>34</v>
      </c>
      <c r="L562" s="64" t="s">
        <v>433</v>
      </c>
    </row>
    <row r="563" spans="2:12" s="6" customFormat="1" ht="45">
      <c r="B563" s="171" t="s">
        <v>483</v>
      </c>
      <c r="C563" s="72" t="s">
        <v>61</v>
      </c>
      <c r="D563" s="61">
        <v>43864</v>
      </c>
      <c r="E563" s="60" t="s">
        <v>63</v>
      </c>
      <c r="F563" s="42" t="s">
        <v>149</v>
      </c>
      <c r="G563" s="60" t="s">
        <v>36</v>
      </c>
      <c r="H563" s="86">
        <v>25740000</v>
      </c>
      <c r="I563" s="86">
        <v>25740000</v>
      </c>
      <c r="J563" s="60" t="s">
        <v>485</v>
      </c>
      <c r="K563" s="42" t="s">
        <v>34</v>
      </c>
      <c r="L563" s="64" t="s">
        <v>433</v>
      </c>
    </row>
    <row r="564" spans="2:12" s="6" customFormat="1" ht="45">
      <c r="B564" s="171" t="s">
        <v>483</v>
      </c>
      <c r="C564" s="72" t="s">
        <v>61</v>
      </c>
      <c r="D564" s="61">
        <v>43864</v>
      </c>
      <c r="E564" s="60" t="s">
        <v>63</v>
      </c>
      <c r="F564" s="42" t="s">
        <v>149</v>
      </c>
      <c r="G564" s="60" t="s">
        <v>36</v>
      </c>
      <c r="H564" s="86">
        <v>25740000</v>
      </c>
      <c r="I564" s="86">
        <v>25740000</v>
      </c>
      <c r="J564" s="60" t="s">
        <v>485</v>
      </c>
      <c r="K564" s="42" t="s">
        <v>34</v>
      </c>
      <c r="L564" s="64" t="s">
        <v>433</v>
      </c>
    </row>
    <row r="565" spans="2:12" s="6" customFormat="1" ht="45">
      <c r="B565" s="171" t="s">
        <v>483</v>
      </c>
      <c r="C565" s="72" t="s">
        <v>61</v>
      </c>
      <c r="D565" s="61">
        <v>43864</v>
      </c>
      <c r="E565" s="60" t="s">
        <v>63</v>
      </c>
      <c r="F565" s="42" t="s">
        <v>149</v>
      </c>
      <c r="G565" s="60" t="s">
        <v>36</v>
      </c>
      <c r="H565" s="86">
        <v>25740000</v>
      </c>
      <c r="I565" s="86">
        <v>25740000</v>
      </c>
      <c r="J565" s="60" t="s">
        <v>485</v>
      </c>
      <c r="K565" s="42" t="s">
        <v>34</v>
      </c>
      <c r="L565" s="64" t="s">
        <v>433</v>
      </c>
    </row>
    <row r="566" spans="2:12" s="6" customFormat="1" ht="45">
      <c r="B566" s="171" t="s">
        <v>483</v>
      </c>
      <c r="C566" s="72" t="s">
        <v>61</v>
      </c>
      <c r="D566" s="61">
        <v>43864</v>
      </c>
      <c r="E566" s="60" t="s">
        <v>63</v>
      </c>
      <c r="F566" s="42" t="s">
        <v>149</v>
      </c>
      <c r="G566" s="60" t="s">
        <v>36</v>
      </c>
      <c r="H566" s="86">
        <v>25740000</v>
      </c>
      <c r="I566" s="86">
        <v>25740000</v>
      </c>
      <c r="J566" s="60" t="s">
        <v>485</v>
      </c>
      <c r="K566" s="42" t="s">
        <v>34</v>
      </c>
      <c r="L566" s="64" t="s">
        <v>433</v>
      </c>
    </row>
    <row r="567" spans="2:12" s="6" customFormat="1" ht="45">
      <c r="B567" s="171" t="s">
        <v>483</v>
      </c>
      <c r="C567" s="72" t="s">
        <v>61</v>
      </c>
      <c r="D567" s="61">
        <v>43864</v>
      </c>
      <c r="E567" s="60" t="s">
        <v>63</v>
      </c>
      <c r="F567" s="42" t="s">
        <v>149</v>
      </c>
      <c r="G567" s="60" t="s">
        <v>36</v>
      </c>
      <c r="H567" s="86">
        <v>25740000</v>
      </c>
      <c r="I567" s="86">
        <v>25740000</v>
      </c>
      <c r="J567" s="60" t="s">
        <v>485</v>
      </c>
      <c r="K567" s="42" t="s">
        <v>34</v>
      </c>
      <c r="L567" s="64" t="s">
        <v>433</v>
      </c>
    </row>
    <row r="568" spans="2:12" s="6" customFormat="1" ht="45">
      <c r="B568" s="171" t="s">
        <v>483</v>
      </c>
      <c r="C568" s="72" t="s">
        <v>61</v>
      </c>
      <c r="D568" s="61">
        <v>43864</v>
      </c>
      <c r="E568" s="60" t="s">
        <v>63</v>
      </c>
      <c r="F568" s="42" t="s">
        <v>149</v>
      </c>
      <c r="G568" s="60" t="s">
        <v>36</v>
      </c>
      <c r="H568" s="86">
        <v>25740000</v>
      </c>
      <c r="I568" s="86">
        <v>25740000</v>
      </c>
      <c r="J568" s="60" t="s">
        <v>485</v>
      </c>
      <c r="K568" s="42" t="s">
        <v>34</v>
      </c>
      <c r="L568" s="64" t="s">
        <v>433</v>
      </c>
    </row>
    <row r="569" spans="2:12" s="6" customFormat="1" ht="45">
      <c r="B569" s="171" t="s">
        <v>483</v>
      </c>
      <c r="C569" s="72" t="s">
        <v>61</v>
      </c>
      <c r="D569" s="61">
        <v>43864</v>
      </c>
      <c r="E569" s="60" t="s">
        <v>63</v>
      </c>
      <c r="F569" s="42" t="s">
        <v>149</v>
      </c>
      <c r="G569" s="60" t="s">
        <v>36</v>
      </c>
      <c r="H569" s="86">
        <v>16100000</v>
      </c>
      <c r="I569" s="86">
        <v>16100000</v>
      </c>
      <c r="J569" s="60" t="s">
        <v>485</v>
      </c>
      <c r="K569" s="42" t="s">
        <v>34</v>
      </c>
      <c r="L569" s="64" t="s">
        <v>433</v>
      </c>
    </row>
    <row r="570" spans="2:12" s="6" customFormat="1" ht="45">
      <c r="B570" s="171" t="s">
        <v>483</v>
      </c>
      <c r="C570" s="72" t="s">
        <v>61</v>
      </c>
      <c r="D570" s="61">
        <v>43864</v>
      </c>
      <c r="E570" s="60" t="s">
        <v>63</v>
      </c>
      <c r="F570" s="42" t="s">
        <v>149</v>
      </c>
      <c r="G570" s="60" t="s">
        <v>36</v>
      </c>
      <c r="H570" s="86">
        <v>10350000</v>
      </c>
      <c r="I570" s="86">
        <v>10350000</v>
      </c>
      <c r="J570" s="60" t="s">
        <v>485</v>
      </c>
      <c r="K570" s="42" t="s">
        <v>34</v>
      </c>
      <c r="L570" s="64" t="s">
        <v>433</v>
      </c>
    </row>
    <row r="571" spans="2:12" s="6" customFormat="1" ht="45">
      <c r="B571" s="171" t="s">
        <v>483</v>
      </c>
      <c r="C571" s="72" t="s">
        <v>61</v>
      </c>
      <c r="D571" s="61">
        <v>43864</v>
      </c>
      <c r="E571" s="60" t="s">
        <v>63</v>
      </c>
      <c r="F571" s="42" t="s">
        <v>149</v>
      </c>
      <c r="G571" s="60" t="s">
        <v>36</v>
      </c>
      <c r="H571" s="86">
        <v>11000000</v>
      </c>
      <c r="I571" s="86">
        <v>11000000</v>
      </c>
      <c r="J571" s="60" t="s">
        <v>485</v>
      </c>
      <c r="K571" s="42" t="s">
        <v>34</v>
      </c>
      <c r="L571" s="64" t="s">
        <v>433</v>
      </c>
    </row>
    <row r="572" spans="2:12" s="6" customFormat="1" ht="45">
      <c r="B572" s="171" t="s">
        <v>489</v>
      </c>
      <c r="C572" s="72" t="s">
        <v>84</v>
      </c>
      <c r="D572" s="61">
        <v>43892</v>
      </c>
      <c r="E572" s="60" t="s">
        <v>203</v>
      </c>
      <c r="F572" s="42" t="s">
        <v>149</v>
      </c>
      <c r="G572" s="60" t="s">
        <v>36</v>
      </c>
      <c r="H572" s="86">
        <v>2230000</v>
      </c>
      <c r="I572" s="86">
        <v>2230000</v>
      </c>
      <c r="J572" s="60" t="s">
        <v>485</v>
      </c>
      <c r="K572" s="42" t="s">
        <v>34</v>
      </c>
      <c r="L572" s="64" t="s">
        <v>433</v>
      </c>
    </row>
    <row r="573" spans="2:12" s="6" customFormat="1" ht="45">
      <c r="B573" s="171" t="s">
        <v>397</v>
      </c>
      <c r="C573" s="72" t="s">
        <v>398</v>
      </c>
      <c r="D573" s="61">
        <v>43892</v>
      </c>
      <c r="E573" s="60" t="s">
        <v>203</v>
      </c>
      <c r="F573" s="42" t="s">
        <v>149</v>
      </c>
      <c r="G573" s="60" t="s">
        <v>36</v>
      </c>
      <c r="H573" s="86">
        <v>10680000</v>
      </c>
      <c r="I573" s="86">
        <v>10680000</v>
      </c>
      <c r="J573" s="60" t="s">
        <v>485</v>
      </c>
      <c r="K573" s="42" t="s">
        <v>34</v>
      </c>
      <c r="L573" s="64" t="s">
        <v>433</v>
      </c>
    </row>
    <row r="574" spans="2:12" s="6" customFormat="1" ht="45">
      <c r="B574" s="171" t="s">
        <v>483</v>
      </c>
      <c r="C574" s="72" t="s">
        <v>61</v>
      </c>
      <c r="D574" s="61">
        <v>43832</v>
      </c>
      <c r="E574" s="60" t="s">
        <v>417</v>
      </c>
      <c r="F574" s="42" t="s">
        <v>149</v>
      </c>
      <c r="G574" s="42" t="s">
        <v>260</v>
      </c>
      <c r="H574" s="86">
        <v>26400000</v>
      </c>
      <c r="I574" s="86">
        <v>26400000</v>
      </c>
      <c r="J574" s="60" t="s">
        <v>485</v>
      </c>
      <c r="K574" s="42" t="s">
        <v>34</v>
      </c>
      <c r="L574" s="64" t="s">
        <v>433</v>
      </c>
    </row>
    <row r="575" spans="2:12" s="6" customFormat="1" ht="45">
      <c r="B575" s="171" t="s">
        <v>483</v>
      </c>
      <c r="C575" s="72" t="s">
        <v>61</v>
      </c>
      <c r="D575" s="61">
        <v>43832</v>
      </c>
      <c r="E575" s="60" t="s">
        <v>417</v>
      </c>
      <c r="F575" s="42" t="s">
        <v>149</v>
      </c>
      <c r="G575" s="42" t="s">
        <v>260</v>
      </c>
      <c r="H575" s="86">
        <v>26400000</v>
      </c>
      <c r="I575" s="86">
        <v>26400000</v>
      </c>
      <c r="J575" s="60" t="s">
        <v>485</v>
      </c>
      <c r="K575" s="42" t="s">
        <v>34</v>
      </c>
      <c r="L575" s="64" t="s">
        <v>433</v>
      </c>
    </row>
    <row r="576" spans="2:12" s="6" customFormat="1" ht="45">
      <c r="B576" s="171" t="s">
        <v>483</v>
      </c>
      <c r="C576" s="72" t="s">
        <v>61</v>
      </c>
      <c r="D576" s="61">
        <v>43832</v>
      </c>
      <c r="E576" s="60" t="s">
        <v>417</v>
      </c>
      <c r="F576" s="42" t="s">
        <v>149</v>
      </c>
      <c r="G576" s="42" t="s">
        <v>260</v>
      </c>
      <c r="H576" s="86">
        <v>26400000</v>
      </c>
      <c r="I576" s="86">
        <v>26400000</v>
      </c>
      <c r="J576" s="60" t="s">
        <v>485</v>
      </c>
      <c r="K576" s="42" t="s">
        <v>34</v>
      </c>
      <c r="L576" s="64" t="s">
        <v>433</v>
      </c>
    </row>
    <row r="577" spans="2:12" s="6" customFormat="1" ht="45">
      <c r="B577" s="171" t="s">
        <v>483</v>
      </c>
      <c r="C577" s="72" t="s">
        <v>61</v>
      </c>
      <c r="D577" s="61">
        <v>43832</v>
      </c>
      <c r="E577" s="60" t="s">
        <v>417</v>
      </c>
      <c r="F577" s="42" t="s">
        <v>149</v>
      </c>
      <c r="G577" s="42" t="s">
        <v>260</v>
      </c>
      <c r="H577" s="86">
        <v>26400000</v>
      </c>
      <c r="I577" s="86">
        <v>26400000</v>
      </c>
      <c r="J577" s="60" t="s">
        <v>485</v>
      </c>
      <c r="K577" s="42" t="s">
        <v>34</v>
      </c>
      <c r="L577" s="64" t="s">
        <v>433</v>
      </c>
    </row>
    <row r="578" spans="2:12" s="6" customFormat="1" ht="45">
      <c r="B578" s="171" t="s">
        <v>483</v>
      </c>
      <c r="C578" s="72" t="s">
        <v>61</v>
      </c>
      <c r="D578" s="61">
        <v>43832</v>
      </c>
      <c r="E578" s="60" t="s">
        <v>417</v>
      </c>
      <c r="F578" s="42" t="s">
        <v>149</v>
      </c>
      <c r="G578" s="42" t="s">
        <v>260</v>
      </c>
      <c r="H578" s="86">
        <v>26400000</v>
      </c>
      <c r="I578" s="86">
        <v>26400000</v>
      </c>
      <c r="J578" s="60" t="s">
        <v>485</v>
      </c>
      <c r="K578" s="42" t="s">
        <v>34</v>
      </c>
      <c r="L578" s="64" t="s">
        <v>433</v>
      </c>
    </row>
    <row r="579" spans="2:12" s="6" customFormat="1" ht="45">
      <c r="B579" s="171" t="s">
        <v>483</v>
      </c>
      <c r="C579" s="72" t="s">
        <v>61</v>
      </c>
      <c r="D579" s="61">
        <v>43832</v>
      </c>
      <c r="E579" s="60" t="s">
        <v>417</v>
      </c>
      <c r="F579" s="42" t="s">
        <v>149</v>
      </c>
      <c r="G579" s="42" t="s">
        <v>260</v>
      </c>
      <c r="H579" s="86">
        <v>26400000</v>
      </c>
      <c r="I579" s="86">
        <v>26400000</v>
      </c>
      <c r="J579" s="60" t="s">
        <v>485</v>
      </c>
      <c r="K579" s="42" t="s">
        <v>34</v>
      </c>
      <c r="L579" s="64" t="s">
        <v>433</v>
      </c>
    </row>
    <row r="580" spans="2:12" s="6" customFormat="1" ht="45">
      <c r="B580" s="171" t="s">
        <v>483</v>
      </c>
      <c r="C580" s="72" t="s">
        <v>61</v>
      </c>
      <c r="D580" s="61">
        <v>43832</v>
      </c>
      <c r="E580" s="60" t="s">
        <v>417</v>
      </c>
      <c r="F580" s="42" t="s">
        <v>149</v>
      </c>
      <c r="G580" s="42" t="s">
        <v>260</v>
      </c>
      <c r="H580" s="86">
        <v>26400000</v>
      </c>
      <c r="I580" s="86">
        <v>26400000</v>
      </c>
      <c r="J580" s="60" t="s">
        <v>485</v>
      </c>
      <c r="K580" s="42" t="s">
        <v>34</v>
      </c>
      <c r="L580" s="64" t="s">
        <v>433</v>
      </c>
    </row>
    <row r="581" spans="2:12" s="6" customFormat="1" ht="45">
      <c r="B581" s="171" t="s">
        <v>483</v>
      </c>
      <c r="C581" s="72" t="s">
        <v>61</v>
      </c>
      <c r="D581" s="61">
        <v>43864</v>
      </c>
      <c r="E581" s="60" t="s">
        <v>63</v>
      </c>
      <c r="F581" s="42" t="s">
        <v>149</v>
      </c>
      <c r="G581" s="42" t="s">
        <v>260</v>
      </c>
      <c r="H581" s="86">
        <v>24200000</v>
      </c>
      <c r="I581" s="86">
        <v>24200000</v>
      </c>
      <c r="J581" s="60" t="s">
        <v>485</v>
      </c>
      <c r="K581" s="42" t="s">
        <v>34</v>
      </c>
      <c r="L581" s="64" t="s">
        <v>433</v>
      </c>
    </row>
    <row r="582" spans="2:12" s="6" customFormat="1" ht="45">
      <c r="B582" s="171" t="s">
        <v>483</v>
      </c>
      <c r="C582" s="72" t="s">
        <v>61</v>
      </c>
      <c r="D582" s="61">
        <v>43864</v>
      </c>
      <c r="E582" s="60" t="s">
        <v>63</v>
      </c>
      <c r="F582" s="42" t="s">
        <v>149</v>
      </c>
      <c r="G582" s="42" t="s">
        <v>260</v>
      </c>
      <c r="H582" s="86">
        <v>24200000</v>
      </c>
      <c r="I582" s="86">
        <v>24200000</v>
      </c>
      <c r="J582" s="60" t="s">
        <v>485</v>
      </c>
      <c r="K582" s="42" t="s">
        <v>34</v>
      </c>
      <c r="L582" s="64" t="s">
        <v>433</v>
      </c>
    </row>
    <row r="583" spans="2:12" s="6" customFormat="1" ht="45">
      <c r="B583" s="171" t="s">
        <v>483</v>
      </c>
      <c r="C583" s="72" t="s">
        <v>61</v>
      </c>
      <c r="D583" s="61">
        <v>43864</v>
      </c>
      <c r="E583" s="60" t="s">
        <v>63</v>
      </c>
      <c r="F583" s="42" t="s">
        <v>149</v>
      </c>
      <c r="G583" s="42" t="s">
        <v>260</v>
      </c>
      <c r="H583" s="86">
        <v>24200000</v>
      </c>
      <c r="I583" s="86">
        <v>24200000</v>
      </c>
      <c r="J583" s="60" t="s">
        <v>485</v>
      </c>
      <c r="K583" s="42" t="s">
        <v>34</v>
      </c>
      <c r="L583" s="64" t="s">
        <v>433</v>
      </c>
    </row>
    <row r="584" spans="2:12" s="6" customFormat="1" ht="45">
      <c r="B584" s="171" t="s">
        <v>483</v>
      </c>
      <c r="C584" s="72" t="s">
        <v>61</v>
      </c>
      <c r="D584" s="61">
        <v>43864</v>
      </c>
      <c r="E584" s="60" t="s">
        <v>63</v>
      </c>
      <c r="F584" s="42" t="s">
        <v>149</v>
      </c>
      <c r="G584" s="42" t="s">
        <v>260</v>
      </c>
      <c r="H584" s="86">
        <v>24200000</v>
      </c>
      <c r="I584" s="86">
        <v>24200000</v>
      </c>
      <c r="J584" s="60" t="s">
        <v>485</v>
      </c>
      <c r="K584" s="42" t="s">
        <v>34</v>
      </c>
      <c r="L584" s="64" t="s">
        <v>433</v>
      </c>
    </row>
    <row r="585" spans="2:12" s="6" customFormat="1" ht="45">
      <c r="B585" s="171" t="s">
        <v>483</v>
      </c>
      <c r="C585" s="72" t="s">
        <v>61</v>
      </c>
      <c r="D585" s="61">
        <v>43864</v>
      </c>
      <c r="E585" s="60" t="s">
        <v>63</v>
      </c>
      <c r="F585" s="42" t="s">
        <v>149</v>
      </c>
      <c r="G585" s="42" t="s">
        <v>260</v>
      </c>
      <c r="H585" s="86">
        <v>24200000</v>
      </c>
      <c r="I585" s="86">
        <v>24200000</v>
      </c>
      <c r="J585" s="60" t="s">
        <v>485</v>
      </c>
      <c r="K585" s="42" t="s">
        <v>34</v>
      </c>
      <c r="L585" s="64" t="s">
        <v>433</v>
      </c>
    </row>
    <row r="586" spans="2:12" s="6" customFormat="1" ht="45">
      <c r="B586" s="171" t="s">
        <v>483</v>
      </c>
      <c r="C586" s="72" t="s">
        <v>61</v>
      </c>
      <c r="D586" s="61">
        <v>43864</v>
      </c>
      <c r="E586" s="60" t="s">
        <v>63</v>
      </c>
      <c r="F586" s="42" t="s">
        <v>149</v>
      </c>
      <c r="G586" s="42" t="s">
        <v>260</v>
      </c>
      <c r="H586" s="86">
        <v>24200000</v>
      </c>
      <c r="I586" s="86">
        <v>24200000</v>
      </c>
      <c r="J586" s="60" t="s">
        <v>485</v>
      </c>
      <c r="K586" s="42" t="s">
        <v>34</v>
      </c>
      <c r="L586" s="64" t="s">
        <v>433</v>
      </c>
    </row>
    <row r="587" spans="2:12" s="6" customFormat="1" ht="45">
      <c r="B587" s="171" t="s">
        <v>483</v>
      </c>
      <c r="C587" s="72" t="s">
        <v>61</v>
      </c>
      <c r="D587" s="61">
        <v>43864</v>
      </c>
      <c r="E587" s="60" t="s">
        <v>63</v>
      </c>
      <c r="F587" s="42" t="s">
        <v>149</v>
      </c>
      <c r="G587" s="42" t="s">
        <v>260</v>
      </c>
      <c r="H587" s="86">
        <v>24200000</v>
      </c>
      <c r="I587" s="86">
        <v>24200000</v>
      </c>
      <c r="J587" s="60" t="s">
        <v>485</v>
      </c>
      <c r="K587" s="42" t="s">
        <v>34</v>
      </c>
      <c r="L587" s="64" t="s">
        <v>433</v>
      </c>
    </row>
    <row r="588" spans="2:12" s="6" customFormat="1" ht="45">
      <c r="B588" s="171" t="s">
        <v>483</v>
      </c>
      <c r="C588" s="72" t="s">
        <v>61</v>
      </c>
      <c r="D588" s="61">
        <v>43864</v>
      </c>
      <c r="E588" s="60" t="s">
        <v>63</v>
      </c>
      <c r="F588" s="42" t="s">
        <v>149</v>
      </c>
      <c r="G588" s="42" t="s">
        <v>260</v>
      </c>
      <c r="H588" s="86">
        <v>24200000</v>
      </c>
      <c r="I588" s="86">
        <v>24200000</v>
      </c>
      <c r="J588" s="60" t="s">
        <v>485</v>
      </c>
      <c r="K588" s="42" t="s">
        <v>34</v>
      </c>
      <c r="L588" s="64" t="s">
        <v>433</v>
      </c>
    </row>
    <row r="589" spans="2:12" s="6" customFormat="1" ht="45">
      <c r="B589" s="171" t="s">
        <v>483</v>
      </c>
      <c r="C589" s="72" t="s">
        <v>61</v>
      </c>
      <c r="D589" s="61">
        <v>43864</v>
      </c>
      <c r="E589" s="60" t="s">
        <v>63</v>
      </c>
      <c r="F589" s="42" t="s">
        <v>149</v>
      </c>
      <c r="G589" s="42" t="s">
        <v>260</v>
      </c>
      <c r="H589" s="86">
        <v>24200000</v>
      </c>
      <c r="I589" s="86">
        <v>24200000</v>
      </c>
      <c r="J589" s="60" t="s">
        <v>485</v>
      </c>
      <c r="K589" s="42" t="s">
        <v>34</v>
      </c>
      <c r="L589" s="64" t="s">
        <v>433</v>
      </c>
    </row>
    <row r="590" spans="2:12" s="6" customFormat="1" ht="45">
      <c r="B590" s="171" t="s">
        <v>483</v>
      </c>
      <c r="C590" s="72" t="s">
        <v>61</v>
      </c>
      <c r="D590" s="61">
        <v>43864</v>
      </c>
      <c r="E590" s="60" t="s">
        <v>63</v>
      </c>
      <c r="F590" s="42" t="s">
        <v>149</v>
      </c>
      <c r="G590" s="42" t="s">
        <v>260</v>
      </c>
      <c r="H590" s="86">
        <v>15400000</v>
      </c>
      <c r="I590" s="86">
        <v>15400000</v>
      </c>
      <c r="J590" s="60" t="s">
        <v>485</v>
      </c>
      <c r="K590" s="42" t="s">
        <v>34</v>
      </c>
      <c r="L590" s="64" t="s">
        <v>433</v>
      </c>
    </row>
    <row r="591" spans="2:12" s="6" customFormat="1" ht="45">
      <c r="B591" s="171" t="s">
        <v>483</v>
      </c>
      <c r="C591" s="72" t="s">
        <v>61</v>
      </c>
      <c r="D591" s="61">
        <v>43864</v>
      </c>
      <c r="E591" s="60" t="s">
        <v>63</v>
      </c>
      <c r="F591" s="42" t="s">
        <v>149</v>
      </c>
      <c r="G591" s="42" t="s">
        <v>260</v>
      </c>
      <c r="H591" s="86">
        <v>15400000</v>
      </c>
      <c r="I591" s="86">
        <v>15400000</v>
      </c>
      <c r="J591" s="60" t="s">
        <v>485</v>
      </c>
      <c r="K591" s="42" t="s">
        <v>34</v>
      </c>
      <c r="L591" s="64" t="s">
        <v>433</v>
      </c>
    </row>
    <row r="592" spans="2:12" s="6" customFormat="1" ht="45">
      <c r="B592" s="171" t="s">
        <v>483</v>
      </c>
      <c r="C592" s="72" t="s">
        <v>61</v>
      </c>
      <c r="D592" s="61">
        <v>43864</v>
      </c>
      <c r="E592" s="60" t="s">
        <v>63</v>
      </c>
      <c r="F592" s="42" t="s">
        <v>149</v>
      </c>
      <c r="G592" s="42" t="s">
        <v>260</v>
      </c>
      <c r="H592" s="86">
        <v>1254000000</v>
      </c>
      <c r="I592" s="86">
        <v>1254000000</v>
      </c>
      <c r="J592" s="60" t="s">
        <v>485</v>
      </c>
      <c r="K592" s="42" t="s">
        <v>34</v>
      </c>
      <c r="L592" s="64" t="s">
        <v>433</v>
      </c>
    </row>
    <row r="593" spans="2:12" s="6" customFormat="1" ht="45">
      <c r="B593" s="171">
        <v>80131604</v>
      </c>
      <c r="C593" s="72" t="s">
        <v>505</v>
      </c>
      <c r="D593" s="61">
        <v>43892</v>
      </c>
      <c r="E593" s="60" t="s">
        <v>47</v>
      </c>
      <c r="F593" s="42" t="s">
        <v>149</v>
      </c>
      <c r="G593" s="42" t="s">
        <v>260</v>
      </c>
      <c r="H593" s="86">
        <v>30000000</v>
      </c>
      <c r="I593" s="86">
        <v>30000000</v>
      </c>
      <c r="J593" s="60" t="s">
        <v>485</v>
      </c>
      <c r="K593" s="42" t="s">
        <v>34</v>
      </c>
      <c r="L593" s="64" t="s">
        <v>433</v>
      </c>
    </row>
    <row r="594" spans="2:12" s="6" customFormat="1" ht="45">
      <c r="B594" s="171">
        <v>86101700</v>
      </c>
      <c r="C594" s="72" t="s">
        <v>89</v>
      </c>
      <c r="D594" s="61">
        <v>43892</v>
      </c>
      <c r="E594" s="60" t="s">
        <v>47</v>
      </c>
      <c r="F594" s="42" t="s">
        <v>149</v>
      </c>
      <c r="G594" s="42" t="s">
        <v>260</v>
      </c>
      <c r="H594" s="86">
        <v>5000000</v>
      </c>
      <c r="I594" s="86">
        <v>5000000</v>
      </c>
      <c r="J594" s="60" t="s">
        <v>485</v>
      </c>
      <c r="K594" s="42" t="s">
        <v>34</v>
      </c>
      <c r="L594" s="64" t="s">
        <v>433</v>
      </c>
    </row>
    <row r="595" spans="2:12" s="6" customFormat="1" ht="45">
      <c r="B595" s="171">
        <v>86101700</v>
      </c>
      <c r="C595" s="72" t="s">
        <v>89</v>
      </c>
      <c r="D595" s="61">
        <v>43864</v>
      </c>
      <c r="E595" s="60" t="s">
        <v>35</v>
      </c>
      <c r="F595" s="42" t="s">
        <v>149</v>
      </c>
      <c r="G595" s="42" t="s">
        <v>260</v>
      </c>
      <c r="H595" s="86">
        <v>60971429</v>
      </c>
      <c r="I595" s="86">
        <v>60971429</v>
      </c>
      <c r="J595" s="60" t="s">
        <v>485</v>
      </c>
      <c r="K595" s="42" t="s">
        <v>34</v>
      </c>
      <c r="L595" s="64" t="s">
        <v>433</v>
      </c>
    </row>
    <row r="596" spans="2:12" s="6" customFormat="1" ht="45">
      <c r="B596" s="171">
        <v>86101700</v>
      </c>
      <c r="C596" s="72" t="s">
        <v>89</v>
      </c>
      <c r="D596" s="61">
        <v>43864</v>
      </c>
      <c r="E596" s="60" t="s">
        <v>35</v>
      </c>
      <c r="F596" s="42" t="s">
        <v>149</v>
      </c>
      <c r="G596" s="42" t="s">
        <v>260</v>
      </c>
      <c r="H596" s="86">
        <v>63600000</v>
      </c>
      <c r="I596" s="86">
        <v>63600000</v>
      </c>
      <c r="J596" s="60" t="s">
        <v>485</v>
      </c>
      <c r="K596" s="42" t="s">
        <v>34</v>
      </c>
      <c r="L596" s="64" t="s">
        <v>433</v>
      </c>
    </row>
    <row r="597" spans="2:12" s="6" customFormat="1" ht="45">
      <c r="B597" s="171">
        <v>86101700</v>
      </c>
      <c r="C597" s="72" t="s">
        <v>89</v>
      </c>
      <c r="D597" s="61">
        <v>43864</v>
      </c>
      <c r="E597" s="60" t="s">
        <v>35</v>
      </c>
      <c r="F597" s="42" t="s">
        <v>149</v>
      </c>
      <c r="G597" s="42" t="s">
        <v>260</v>
      </c>
      <c r="H597" s="86">
        <v>10000000</v>
      </c>
      <c r="I597" s="86">
        <v>10000000</v>
      </c>
      <c r="J597" s="60" t="s">
        <v>485</v>
      </c>
      <c r="K597" s="42" t="s">
        <v>34</v>
      </c>
      <c r="L597" s="64" t="s">
        <v>433</v>
      </c>
    </row>
    <row r="598" spans="2:12" s="6" customFormat="1" ht="45">
      <c r="B598" s="171">
        <v>86101700</v>
      </c>
      <c r="C598" s="72" t="s">
        <v>89</v>
      </c>
      <c r="D598" s="61">
        <v>43864</v>
      </c>
      <c r="E598" s="60" t="s">
        <v>35</v>
      </c>
      <c r="F598" s="42" t="s">
        <v>149</v>
      </c>
      <c r="G598" s="42" t="s">
        <v>260</v>
      </c>
      <c r="H598" s="86">
        <v>18000000</v>
      </c>
      <c r="I598" s="86">
        <v>18000000</v>
      </c>
      <c r="J598" s="60" t="s">
        <v>485</v>
      </c>
      <c r="K598" s="42" t="s">
        <v>34</v>
      </c>
      <c r="L598" s="64" t="s">
        <v>433</v>
      </c>
    </row>
    <row r="599" spans="2:12" s="6" customFormat="1" ht="45">
      <c r="B599" s="171">
        <v>86101700</v>
      </c>
      <c r="C599" s="72" t="s">
        <v>89</v>
      </c>
      <c r="D599" s="61">
        <v>43864</v>
      </c>
      <c r="E599" s="60" t="s">
        <v>35</v>
      </c>
      <c r="F599" s="42" t="s">
        <v>149</v>
      </c>
      <c r="G599" s="42" t="s">
        <v>260</v>
      </c>
      <c r="H599" s="86">
        <v>2500000</v>
      </c>
      <c r="I599" s="86">
        <v>2500000</v>
      </c>
      <c r="J599" s="60" t="s">
        <v>485</v>
      </c>
      <c r="K599" s="42" t="s">
        <v>34</v>
      </c>
      <c r="L599" s="64" t="s">
        <v>433</v>
      </c>
    </row>
    <row r="600" spans="2:12" s="6" customFormat="1" ht="45">
      <c r="B600" s="171">
        <v>86101700</v>
      </c>
      <c r="C600" s="72" t="s">
        <v>89</v>
      </c>
      <c r="D600" s="61">
        <v>43864</v>
      </c>
      <c r="E600" s="60" t="s">
        <v>35</v>
      </c>
      <c r="F600" s="42" t="s">
        <v>149</v>
      </c>
      <c r="G600" s="42" t="s">
        <v>260</v>
      </c>
      <c r="H600" s="86">
        <v>1000000</v>
      </c>
      <c r="I600" s="86">
        <v>1000000</v>
      </c>
      <c r="J600" s="60" t="s">
        <v>485</v>
      </c>
      <c r="K600" s="42" t="s">
        <v>34</v>
      </c>
      <c r="L600" s="64" t="s">
        <v>433</v>
      </c>
    </row>
    <row r="601" spans="2:12" s="6" customFormat="1" ht="45">
      <c r="B601" s="171">
        <v>86101700</v>
      </c>
      <c r="C601" s="72" t="s">
        <v>89</v>
      </c>
      <c r="D601" s="61">
        <v>43864</v>
      </c>
      <c r="E601" s="60" t="s">
        <v>35</v>
      </c>
      <c r="F601" s="42" t="s">
        <v>149</v>
      </c>
      <c r="G601" s="42" t="s">
        <v>260</v>
      </c>
      <c r="H601" s="86">
        <v>5000000</v>
      </c>
      <c r="I601" s="86">
        <v>5000000</v>
      </c>
      <c r="J601" s="60" t="s">
        <v>485</v>
      </c>
      <c r="K601" s="42" t="s">
        <v>34</v>
      </c>
      <c r="L601" s="64" t="s">
        <v>433</v>
      </c>
    </row>
    <row r="602" spans="2:12" s="6" customFormat="1" ht="45">
      <c r="B602" s="171">
        <v>86101700</v>
      </c>
      <c r="C602" s="72" t="s">
        <v>89</v>
      </c>
      <c r="D602" s="61">
        <v>43864</v>
      </c>
      <c r="E602" s="60" t="s">
        <v>35</v>
      </c>
      <c r="F602" s="42" t="s">
        <v>149</v>
      </c>
      <c r="G602" s="42" t="s">
        <v>260</v>
      </c>
      <c r="H602" s="86">
        <v>7000000</v>
      </c>
      <c r="I602" s="86">
        <v>7000000</v>
      </c>
      <c r="J602" s="60" t="s">
        <v>485</v>
      </c>
      <c r="K602" s="42" t="s">
        <v>34</v>
      </c>
      <c r="L602" s="64" t="s">
        <v>433</v>
      </c>
    </row>
    <row r="603" spans="2:12" s="6" customFormat="1" ht="45">
      <c r="B603" s="171">
        <v>86101700</v>
      </c>
      <c r="C603" s="72" t="s">
        <v>89</v>
      </c>
      <c r="D603" s="61">
        <v>43864</v>
      </c>
      <c r="E603" s="60" t="s">
        <v>35</v>
      </c>
      <c r="F603" s="42" t="s">
        <v>149</v>
      </c>
      <c r="G603" s="42" t="s">
        <v>260</v>
      </c>
      <c r="H603" s="86">
        <v>22100000</v>
      </c>
      <c r="I603" s="86">
        <v>22100000</v>
      </c>
      <c r="J603" s="60" t="s">
        <v>485</v>
      </c>
      <c r="K603" s="42" t="s">
        <v>34</v>
      </c>
      <c r="L603" s="64" t="s">
        <v>433</v>
      </c>
    </row>
    <row r="604" spans="2:12" s="6" customFormat="1" ht="45">
      <c r="B604" s="171">
        <v>86101700</v>
      </c>
      <c r="C604" s="72" t="s">
        <v>89</v>
      </c>
      <c r="D604" s="61">
        <v>43864</v>
      </c>
      <c r="E604" s="60" t="s">
        <v>35</v>
      </c>
      <c r="F604" s="42" t="s">
        <v>149</v>
      </c>
      <c r="G604" s="42" t="s">
        <v>260</v>
      </c>
      <c r="H604" s="86">
        <v>158378571</v>
      </c>
      <c r="I604" s="86">
        <v>158378571</v>
      </c>
      <c r="J604" s="60" t="s">
        <v>485</v>
      </c>
      <c r="K604" s="42" t="s">
        <v>34</v>
      </c>
      <c r="L604" s="64" t="s">
        <v>433</v>
      </c>
    </row>
    <row r="605" spans="2:12" s="6" customFormat="1" ht="45">
      <c r="B605" s="171">
        <v>86101700</v>
      </c>
      <c r="C605" s="72" t="s">
        <v>89</v>
      </c>
      <c r="D605" s="61">
        <v>43864</v>
      </c>
      <c r="E605" s="60" t="s">
        <v>35</v>
      </c>
      <c r="F605" s="42" t="s">
        <v>149</v>
      </c>
      <c r="G605" s="42" t="s">
        <v>260</v>
      </c>
      <c r="H605" s="86">
        <v>23000000</v>
      </c>
      <c r="I605" s="86">
        <v>23000000</v>
      </c>
      <c r="J605" s="60" t="s">
        <v>485</v>
      </c>
      <c r="K605" s="42" t="s">
        <v>34</v>
      </c>
      <c r="L605" s="64" t="s">
        <v>433</v>
      </c>
    </row>
    <row r="606" spans="2:12" s="6" customFormat="1" ht="45">
      <c r="B606" s="171">
        <v>86101700</v>
      </c>
      <c r="C606" s="72" t="s">
        <v>89</v>
      </c>
      <c r="D606" s="61">
        <v>43864</v>
      </c>
      <c r="E606" s="60" t="s">
        <v>35</v>
      </c>
      <c r="F606" s="42" t="s">
        <v>149</v>
      </c>
      <c r="G606" s="42" t="s">
        <v>260</v>
      </c>
      <c r="H606" s="86">
        <v>1000000</v>
      </c>
      <c r="I606" s="86">
        <v>1000000</v>
      </c>
      <c r="J606" s="60" t="s">
        <v>485</v>
      </c>
      <c r="K606" s="42" t="s">
        <v>34</v>
      </c>
      <c r="L606" s="64" t="s">
        <v>433</v>
      </c>
    </row>
    <row r="607" spans="2:12" s="6" customFormat="1" ht="45">
      <c r="B607" s="171">
        <v>86101700</v>
      </c>
      <c r="C607" s="72" t="s">
        <v>89</v>
      </c>
      <c r="D607" s="61">
        <v>43864</v>
      </c>
      <c r="E607" s="60" t="s">
        <v>35</v>
      </c>
      <c r="F607" s="42" t="s">
        <v>149</v>
      </c>
      <c r="G607" s="42" t="s">
        <v>260</v>
      </c>
      <c r="H607" s="86">
        <v>42000000</v>
      </c>
      <c r="I607" s="86">
        <v>42000000</v>
      </c>
      <c r="J607" s="60" t="s">
        <v>485</v>
      </c>
      <c r="K607" s="42" t="s">
        <v>34</v>
      </c>
      <c r="L607" s="64" t="s">
        <v>433</v>
      </c>
    </row>
    <row r="608" spans="2:12" s="6" customFormat="1" ht="38.25">
      <c r="B608" s="171" t="s">
        <v>483</v>
      </c>
      <c r="C608" s="72" t="s">
        <v>61</v>
      </c>
      <c r="D608" s="61">
        <v>43864</v>
      </c>
      <c r="E608" s="60" t="s">
        <v>33</v>
      </c>
      <c r="F608" s="42" t="s">
        <v>149</v>
      </c>
      <c r="G608" s="60" t="s">
        <v>484</v>
      </c>
      <c r="H608" s="86">
        <v>24200000</v>
      </c>
      <c r="I608" s="86">
        <v>24200000</v>
      </c>
      <c r="J608" s="60" t="s">
        <v>485</v>
      </c>
      <c r="K608" s="42" t="s">
        <v>34</v>
      </c>
      <c r="L608" s="229" t="s">
        <v>506</v>
      </c>
    </row>
    <row r="609" spans="2:12" s="6" customFormat="1" ht="38.25">
      <c r="B609" s="171" t="s">
        <v>483</v>
      </c>
      <c r="C609" s="72" t="s">
        <v>61</v>
      </c>
      <c r="D609" s="61">
        <v>43864</v>
      </c>
      <c r="E609" s="60" t="s">
        <v>33</v>
      </c>
      <c r="F609" s="42" t="s">
        <v>149</v>
      </c>
      <c r="G609" s="42" t="s">
        <v>260</v>
      </c>
      <c r="H609" s="86">
        <v>24200000</v>
      </c>
      <c r="I609" s="86">
        <v>24200000</v>
      </c>
      <c r="J609" s="60" t="s">
        <v>485</v>
      </c>
      <c r="K609" s="42" t="s">
        <v>34</v>
      </c>
      <c r="L609" s="229" t="s">
        <v>506</v>
      </c>
    </row>
    <row r="610" spans="2:12" s="6" customFormat="1" ht="38.25">
      <c r="B610" s="171" t="s">
        <v>483</v>
      </c>
      <c r="C610" s="72" t="s">
        <v>61</v>
      </c>
      <c r="D610" s="61">
        <v>43832</v>
      </c>
      <c r="E610" s="60" t="s">
        <v>44</v>
      </c>
      <c r="F610" s="42" t="s">
        <v>149</v>
      </c>
      <c r="G610" s="60" t="s">
        <v>484</v>
      </c>
      <c r="H610" s="86">
        <v>26400000</v>
      </c>
      <c r="I610" s="86">
        <v>26400000</v>
      </c>
      <c r="J610" s="60" t="s">
        <v>485</v>
      </c>
      <c r="K610" s="42" t="s">
        <v>34</v>
      </c>
      <c r="L610" s="229" t="s">
        <v>506</v>
      </c>
    </row>
    <row r="611" spans="2:12" s="6" customFormat="1" ht="38.25">
      <c r="B611" s="171" t="s">
        <v>483</v>
      </c>
      <c r="C611" s="72" t="s">
        <v>61</v>
      </c>
      <c r="D611" s="61">
        <v>43864</v>
      </c>
      <c r="E611" s="60" t="s">
        <v>33</v>
      </c>
      <c r="F611" s="42" t="s">
        <v>149</v>
      </c>
      <c r="G611" s="42" t="s">
        <v>260</v>
      </c>
      <c r="H611" s="86">
        <v>24200000</v>
      </c>
      <c r="I611" s="86">
        <v>24200000</v>
      </c>
      <c r="J611" s="60" t="s">
        <v>485</v>
      </c>
      <c r="K611" s="42" t="s">
        <v>34</v>
      </c>
      <c r="L611" s="229" t="s">
        <v>506</v>
      </c>
    </row>
    <row r="612" spans="2:12" s="6" customFormat="1" ht="38.25">
      <c r="B612" s="171" t="s">
        <v>483</v>
      </c>
      <c r="C612" s="72" t="s">
        <v>61</v>
      </c>
      <c r="D612" s="61">
        <v>43864</v>
      </c>
      <c r="E612" s="60" t="s">
        <v>33</v>
      </c>
      <c r="F612" s="42" t="s">
        <v>149</v>
      </c>
      <c r="G612" s="60" t="s">
        <v>484</v>
      </c>
      <c r="H612" s="86">
        <v>24200000</v>
      </c>
      <c r="I612" s="86">
        <v>24200000</v>
      </c>
      <c r="J612" s="60" t="s">
        <v>485</v>
      </c>
      <c r="K612" s="42" t="s">
        <v>34</v>
      </c>
      <c r="L612" s="229" t="s">
        <v>506</v>
      </c>
    </row>
    <row r="613" spans="2:12" s="6" customFormat="1" ht="38.25">
      <c r="B613" s="171" t="s">
        <v>483</v>
      </c>
      <c r="C613" s="72" t="s">
        <v>61</v>
      </c>
      <c r="D613" s="61">
        <v>43864</v>
      </c>
      <c r="E613" s="60" t="s">
        <v>33</v>
      </c>
      <c r="F613" s="42" t="s">
        <v>149</v>
      </c>
      <c r="G613" s="42" t="s">
        <v>260</v>
      </c>
      <c r="H613" s="86">
        <v>24200000</v>
      </c>
      <c r="I613" s="86">
        <v>24200000</v>
      </c>
      <c r="J613" s="60" t="s">
        <v>485</v>
      </c>
      <c r="K613" s="42" t="s">
        <v>34</v>
      </c>
      <c r="L613" s="229" t="s">
        <v>506</v>
      </c>
    </row>
    <row r="614" spans="2:12" s="6" customFormat="1" ht="38.25">
      <c r="B614" s="171" t="s">
        <v>483</v>
      </c>
      <c r="C614" s="72" t="s">
        <v>61</v>
      </c>
      <c r="D614" s="61">
        <v>43864</v>
      </c>
      <c r="E614" s="60" t="s">
        <v>33</v>
      </c>
      <c r="F614" s="42" t="s">
        <v>149</v>
      </c>
      <c r="G614" s="60" t="s">
        <v>484</v>
      </c>
      <c r="H614" s="86">
        <v>24200000</v>
      </c>
      <c r="I614" s="86">
        <v>24200000</v>
      </c>
      <c r="J614" s="60" t="s">
        <v>485</v>
      </c>
      <c r="K614" s="42" t="s">
        <v>34</v>
      </c>
      <c r="L614" s="229" t="s">
        <v>506</v>
      </c>
    </row>
    <row r="615" spans="2:12" s="6" customFormat="1" ht="38.25">
      <c r="B615" s="171" t="s">
        <v>483</v>
      </c>
      <c r="C615" s="72" t="s">
        <v>61</v>
      </c>
      <c r="D615" s="61">
        <v>43832</v>
      </c>
      <c r="E615" s="60" t="s">
        <v>44</v>
      </c>
      <c r="F615" s="42" t="s">
        <v>149</v>
      </c>
      <c r="G615" s="60" t="s">
        <v>484</v>
      </c>
      <c r="H615" s="86">
        <v>26400000</v>
      </c>
      <c r="I615" s="86">
        <v>26400000</v>
      </c>
      <c r="J615" s="60" t="s">
        <v>485</v>
      </c>
      <c r="K615" s="42" t="s">
        <v>34</v>
      </c>
      <c r="L615" s="229" t="s">
        <v>506</v>
      </c>
    </row>
    <row r="616" spans="2:12" s="6" customFormat="1" ht="38.25">
      <c r="B616" s="171" t="s">
        <v>483</v>
      </c>
      <c r="C616" s="72" t="s">
        <v>61</v>
      </c>
      <c r="D616" s="61">
        <v>43864</v>
      </c>
      <c r="E616" s="60" t="s">
        <v>63</v>
      </c>
      <c r="F616" s="42" t="s">
        <v>149</v>
      </c>
      <c r="G616" s="60" t="s">
        <v>484</v>
      </c>
      <c r="H616" s="86">
        <v>24200000</v>
      </c>
      <c r="I616" s="86">
        <v>24200000</v>
      </c>
      <c r="J616" s="60" t="s">
        <v>485</v>
      </c>
      <c r="K616" s="42" t="s">
        <v>34</v>
      </c>
      <c r="L616" s="229" t="s">
        <v>506</v>
      </c>
    </row>
    <row r="617" spans="2:12" s="6" customFormat="1" ht="38.25">
      <c r="B617" s="171" t="s">
        <v>483</v>
      </c>
      <c r="C617" s="72" t="s">
        <v>61</v>
      </c>
      <c r="D617" s="61">
        <v>43832</v>
      </c>
      <c r="E617" s="60" t="s">
        <v>417</v>
      </c>
      <c r="F617" s="42" t="s">
        <v>149</v>
      </c>
      <c r="G617" s="60" t="s">
        <v>484</v>
      </c>
      <c r="H617" s="86">
        <v>27600000</v>
      </c>
      <c r="I617" s="86">
        <v>27600000</v>
      </c>
      <c r="J617" s="60" t="s">
        <v>485</v>
      </c>
      <c r="K617" s="42" t="s">
        <v>34</v>
      </c>
      <c r="L617" s="229" t="s">
        <v>506</v>
      </c>
    </row>
    <row r="618" spans="2:12" s="6" customFormat="1" ht="38.25">
      <c r="B618" s="171" t="s">
        <v>483</v>
      </c>
      <c r="C618" s="72" t="s">
        <v>61</v>
      </c>
      <c r="D618" s="61">
        <v>43864</v>
      </c>
      <c r="E618" s="60" t="s">
        <v>63</v>
      </c>
      <c r="F618" s="42" t="s">
        <v>149</v>
      </c>
      <c r="G618" s="60" t="s">
        <v>484</v>
      </c>
      <c r="H618" s="86">
        <v>24200000</v>
      </c>
      <c r="I618" s="86">
        <v>24200000</v>
      </c>
      <c r="J618" s="60" t="s">
        <v>485</v>
      </c>
      <c r="K618" s="42" t="s">
        <v>34</v>
      </c>
      <c r="L618" s="229" t="s">
        <v>506</v>
      </c>
    </row>
    <row r="619" spans="2:12" s="6" customFormat="1" ht="38.25">
      <c r="B619" s="171" t="s">
        <v>483</v>
      </c>
      <c r="C619" s="72" t="s">
        <v>61</v>
      </c>
      <c r="D619" s="61">
        <v>43864</v>
      </c>
      <c r="E619" s="60" t="s">
        <v>33</v>
      </c>
      <c r="F619" s="42" t="s">
        <v>149</v>
      </c>
      <c r="G619" s="42" t="s">
        <v>260</v>
      </c>
      <c r="H619" s="86">
        <v>24200000</v>
      </c>
      <c r="I619" s="86">
        <v>24200000</v>
      </c>
      <c r="J619" s="60" t="s">
        <v>485</v>
      </c>
      <c r="K619" s="42" t="s">
        <v>34</v>
      </c>
      <c r="L619" s="229" t="s">
        <v>506</v>
      </c>
    </row>
    <row r="620" spans="2:12" s="6" customFormat="1" ht="38.25">
      <c r="B620" s="171" t="s">
        <v>483</v>
      </c>
      <c r="C620" s="72" t="s">
        <v>61</v>
      </c>
      <c r="D620" s="61">
        <v>43864</v>
      </c>
      <c r="E620" s="60" t="s">
        <v>63</v>
      </c>
      <c r="F620" s="42" t="s">
        <v>149</v>
      </c>
      <c r="G620" s="60" t="s">
        <v>484</v>
      </c>
      <c r="H620" s="86">
        <v>24200000</v>
      </c>
      <c r="I620" s="86">
        <v>24200000</v>
      </c>
      <c r="J620" s="60" t="s">
        <v>485</v>
      </c>
      <c r="K620" s="42" t="s">
        <v>34</v>
      </c>
      <c r="L620" s="229" t="s">
        <v>506</v>
      </c>
    </row>
    <row r="621" spans="2:12" s="6" customFormat="1" ht="38.25">
      <c r="B621" s="171" t="s">
        <v>483</v>
      </c>
      <c r="C621" s="72" t="s">
        <v>61</v>
      </c>
      <c r="D621" s="61">
        <v>43832</v>
      </c>
      <c r="E621" s="60" t="s">
        <v>417</v>
      </c>
      <c r="F621" s="42" t="s">
        <v>149</v>
      </c>
      <c r="G621" s="60" t="s">
        <v>484</v>
      </c>
      <c r="H621" s="86">
        <v>16800000</v>
      </c>
      <c r="I621" s="86">
        <v>16800000</v>
      </c>
      <c r="J621" s="60" t="s">
        <v>485</v>
      </c>
      <c r="K621" s="42" t="s">
        <v>34</v>
      </c>
      <c r="L621" s="229" t="s">
        <v>506</v>
      </c>
    </row>
    <row r="622" spans="2:12" s="6" customFormat="1" ht="38.25">
      <c r="B622" s="171" t="s">
        <v>483</v>
      </c>
      <c r="C622" s="72" t="s">
        <v>61</v>
      </c>
      <c r="D622" s="61">
        <v>43832</v>
      </c>
      <c r="E622" s="60" t="s">
        <v>417</v>
      </c>
      <c r="F622" s="42" t="s">
        <v>149</v>
      </c>
      <c r="G622" s="60" t="s">
        <v>484</v>
      </c>
      <c r="H622" s="86">
        <v>16800000</v>
      </c>
      <c r="I622" s="86">
        <v>16800000</v>
      </c>
      <c r="J622" s="60" t="s">
        <v>485</v>
      </c>
      <c r="K622" s="42" t="s">
        <v>34</v>
      </c>
      <c r="L622" s="229" t="s">
        <v>506</v>
      </c>
    </row>
    <row r="623" spans="2:12" s="6" customFormat="1" ht="38.25">
      <c r="B623" s="171" t="s">
        <v>483</v>
      </c>
      <c r="C623" s="72" t="s">
        <v>61</v>
      </c>
      <c r="D623" s="61">
        <v>43864</v>
      </c>
      <c r="E623" s="78" t="s">
        <v>33</v>
      </c>
      <c r="F623" s="42" t="s">
        <v>149</v>
      </c>
      <c r="G623" s="78" t="s">
        <v>484</v>
      </c>
      <c r="H623" s="86">
        <v>15400000</v>
      </c>
      <c r="I623" s="86">
        <v>15400000</v>
      </c>
      <c r="J623" s="60" t="s">
        <v>485</v>
      </c>
      <c r="K623" s="42" t="s">
        <v>34</v>
      </c>
      <c r="L623" s="229" t="s">
        <v>506</v>
      </c>
    </row>
    <row r="624" spans="2:12" s="6" customFormat="1" ht="38.25">
      <c r="B624" s="171" t="s">
        <v>483</v>
      </c>
      <c r="C624" s="72" t="s">
        <v>61</v>
      </c>
      <c r="D624" s="87">
        <v>43864</v>
      </c>
      <c r="E624" s="78" t="s">
        <v>63</v>
      </c>
      <c r="F624" s="42" t="s">
        <v>149</v>
      </c>
      <c r="G624" s="78" t="s">
        <v>484</v>
      </c>
      <c r="H624" s="86">
        <v>15400000</v>
      </c>
      <c r="I624" s="86">
        <v>15400000</v>
      </c>
      <c r="J624" s="60" t="s">
        <v>485</v>
      </c>
      <c r="K624" s="42" t="s">
        <v>34</v>
      </c>
      <c r="L624" s="229" t="s">
        <v>506</v>
      </c>
    </row>
    <row r="625" spans="2:12" s="6" customFormat="1" ht="38.25">
      <c r="B625" s="171" t="s">
        <v>483</v>
      </c>
      <c r="C625" s="72" t="s">
        <v>61</v>
      </c>
      <c r="D625" s="61">
        <v>43833</v>
      </c>
      <c r="E625" s="60" t="s">
        <v>44</v>
      </c>
      <c r="F625" s="42" t="s">
        <v>149</v>
      </c>
      <c r="G625" s="60" t="s">
        <v>484</v>
      </c>
      <c r="H625" s="86">
        <v>16800000</v>
      </c>
      <c r="I625" s="86">
        <v>16800000</v>
      </c>
      <c r="J625" s="60" t="s">
        <v>485</v>
      </c>
      <c r="K625" s="42" t="s">
        <v>34</v>
      </c>
      <c r="L625" s="229" t="s">
        <v>506</v>
      </c>
    </row>
    <row r="626" spans="2:12" s="6" customFormat="1" ht="38.25">
      <c r="B626" s="171" t="s">
        <v>507</v>
      </c>
      <c r="C626" s="72" t="s">
        <v>86</v>
      </c>
      <c r="D626" s="61">
        <v>43832</v>
      </c>
      <c r="E626" s="60" t="s">
        <v>417</v>
      </c>
      <c r="F626" s="42" t="s">
        <v>149</v>
      </c>
      <c r="G626" s="42" t="s">
        <v>260</v>
      </c>
      <c r="H626" s="86">
        <v>280000000</v>
      </c>
      <c r="I626" s="86">
        <v>280000000</v>
      </c>
      <c r="J626" s="60" t="s">
        <v>485</v>
      </c>
      <c r="K626" s="42" t="s">
        <v>34</v>
      </c>
      <c r="L626" s="229" t="s">
        <v>506</v>
      </c>
    </row>
    <row r="627" spans="2:12" s="6" customFormat="1" ht="38.25">
      <c r="B627" s="171" t="s">
        <v>507</v>
      </c>
      <c r="C627" s="72" t="s">
        <v>86</v>
      </c>
      <c r="D627" s="61">
        <v>43832</v>
      </c>
      <c r="E627" s="60" t="s">
        <v>417</v>
      </c>
      <c r="F627" s="42" t="s">
        <v>149</v>
      </c>
      <c r="G627" s="42" t="s">
        <v>260</v>
      </c>
      <c r="H627" s="86">
        <v>40000000</v>
      </c>
      <c r="I627" s="86">
        <v>40000000</v>
      </c>
      <c r="J627" s="60" t="s">
        <v>485</v>
      </c>
      <c r="K627" s="42" t="s">
        <v>34</v>
      </c>
      <c r="L627" s="229" t="s">
        <v>506</v>
      </c>
    </row>
    <row r="628" spans="2:12" s="6" customFormat="1" ht="38.25">
      <c r="B628" s="171" t="s">
        <v>507</v>
      </c>
      <c r="C628" s="72" t="s">
        <v>86</v>
      </c>
      <c r="D628" s="61">
        <v>43832</v>
      </c>
      <c r="E628" s="60" t="s">
        <v>417</v>
      </c>
      <c r="F628" s="42" t="s">
        <v>149</v>
      </c>
      <c r="G628" s="42" t="s">
        <v>260</v>
      </c>
      <c r="H628" s="86">
        <v>15000000</v>
      </c>
      <c r="I628" s="86">
        <v>15000000</v>
      </c>
      <c r="J628" s="60" t="s">
        <v>485</v>
      </c>
      <c r="K628" s="42" t="s">
        <v>34</v>
      </c>
      <c r="L628" s="229" t="s">
        <v>506</v>
      </c>
    </row>
    <row r="629" spans="2:12" s="6" customFormat="1" ht="38.25">
      <c r="B629" s="171" t="s">
        <v>507</v>
      </c>
      <c r="C629" s="72" t="s">
        <v>86</v>
      </c>
      <c r="D629" s="61">
        <v>43832</v>
      </c>
      <c r="E629" s="60" t="s">
        <v>44</v>
      </c>
      <c r="F629" s="42" t="s">
        <v>149</v>
      </c>
      <c r="G629" s="42" t="s">
        <v>260</v>
      </c>
      <c r="H629" s="86">
        <v>40000000</v>
      </c>
      <c r="I629" s="86">
        <v>40000000</v>
      </c>
      <c r="J629" s="60" t="s">
        <v>485</v>
      </c>
      <c r="K629" s="42" t="s">
        <v>34</v>
      </c>
      <c r="L629" s="229" t="s">
        <v>506</v>
      </c>
    </row>
    <row r="630" spans="2:12" s="6" customFormat="1" ht="38.25">
      <c r="B630" s="171" t="s">
        <v>508</v>
      </c>
      <c r="C630" s="72" t="s">
        <v>509</v>
      </c>
      <c r="D630" s="61">
        <v>43832</v>
      </c>
      <c r="E630" s="60" t="s">
        <v>44</v>
      </c>
      <c r="F630" s="42" t="s">
        <v>149</v>
      </c>
      <c r="G630" s="42" t="s">
        <v>260</v>
      </c>
      <c r="H630" s="86">
        <v>10000000</v>
      </c>
      <c r="I630" s="86">
        <v>10000000</v>
      </c>
      <c r="J630" s="60" t="s">
        <v>485</v>
      </c>
      <c r="K630" s="42" t="s">
        <v>34</v>
      </c>
      <c r="L630" s="229" t="s">
        <v>506</v>
      </c>
    </row>
    <row r="631" spans="2:12" s="6" customFormat="1" ht="38.25">
      <c r="B631" s="171" t="s">
        <v>489</v>
      </c>
      <c r="C631" s="228" t="s">
        <v>84</v>
      </c>
      <c r="D631" s="61">
        <v>43832</v>
      </c>
      <c r="E631" s="60" t="s">
        <v>44</v>
      </c>
      <c r="F631" s="42" t="s">
        <v>149</v>
      </c>
      <c r="G631" s="42" t="s">
        <v>260</v>
      </c>
      <c r="H631" s="86">
        <v>11200000</v>
      </c>
      <c r="I631" s="86">
        <v>11200000</v>
      </c>
      <c r="J631" s="60" t="s">
        <v>485</v>
      </c>
      <c r="K631" s="42" t="s">
        <v>34</v>
      </c>
      <c r="L631" s="229" t="s">
        <v>506</v>
      </c>
    </row>
    <row r="632" spans="2:12" s="6" customFormat="1" ht="28.5">
      <c r="B632" s="188">
        <v>80111620</v>
      </c>
      <c r="C632" s="230" t="s">
        <v>510</v>
      </c>
      <c r="D632" s="61">
        <v>43864</v>
      </c>
      <c r="E632" s="60" t="s">
        <v>69</v>
      </c>
      <c r="F632" s="42" t="s">
        <v>149</v>
      </c>
      <c r="G632" s="42" t="s">
        <v>260</v>
      </c>
      <c r="H632" s="60">
        <v>16500000</v>
      </c>
      <c r="I632" s="60">
        <v>16500000</v>
      </c>
      <c r="J632" s="60" t="s">
        <v>150</v>
      </c>
      <c r="K632" s="42" t="s">
        <v>34</v>
      </c>
      <c r="L632" s="64" t="s">
        <v>928</v>
      </c>
    </row>
    <row r="633" spans="2:12" s="6" customFormat="1" ht="28.5">
      <c r="B633" s="188">
        <v>80111620</v>
      </c>
      <c r="C633" s="230" t="s">
        <v>510</v>
      </c>
      <c r="D633" s="61">
        <v>43864</v>
      </c>
      <c r="E633" s="60" t="s">
        <v>69</v>
      </c>
      <c r="F633" s="42" t="s">
        <v>149</v>
      </c>
      <c r="G633" s="42" t="s">
        <v>260</v>
      </c>
      <c r="H633" s="60">
        <v>126500000</v>
      </c>
      <c r="I633" s="60">
        <v>126500000</v>
      </c>
      <c r="J633" s="60" t="s">
        <v>150</v>
      </c>
      <c r="K633" s="42" t="s">
        <v>34</v>
      </c>
      <c r="L633" s="64" t="s">
        <v>928</v>
      </c>
    </row>
    <row r="634" spans="2:12" s="6" customFormat="1" ht="28.5">
      <c r="B634" s="188">
        <v>80111620</v>
      </c>
      <c r="C634" s="230" t="s">
        <v>510</v>
      </c>
      <c r="D634" s="61">
        <v>43864</v>
      </c>
      <c r="E634" s="60" t="s">
        <v>69</v>
      </c>
      <c r="F634" s="42" t="s">
        <v>149</v>
      </c>
      <c r="G634" s="42" t="s">
        <v>260</v>
      </c>
      <c r="H634" s="60">
        <v>11000000</v>
      </c>
      <c r="I634" s="60">
        <v>11000000</v>
      </c>
      <c r="J634" s="60" t="s">
        <v>150</v>
      </c>
      <c r="K634" s="42" t="s">
        <v>34</v>
      </c>
      <c r="L634" s="64" t="s">
        <v>928</v>
      </c>
    </row>
    <row r="635" spans="2:12" s="6" customFormat="1" ht="28.5">
      <c r="B635" s="188">
        <v>53101800</v>
      </c>
      <c r="C635" s="230" t="s">
        <v>511</v>
      </c>
      <c r="D635" s="61">
        <v>43864</v>
      </c>
      <c r="E635" s="60" t="s">
        <v>69</v>
      </c>
      <c r="F635" s="42" t="s">
        <v>173</v>
      </c>
      <c r="G635" s="42" t="s">
        <v>260</v>
      </c>
      <c r="H635" s="60">
        <v>1000000</v>
      </c>
      <c r="I635" s="60">
        <v>1000000</v>
      </c>
      <c r="J635" s="60" t="s">
        <v>150</v>
      </c>
      <c r="K635" s="42" t="s">
        <v>34</v>
      </c>
      <c r="L635" s="64" t="s">
        <v>928</v>
      </c>
    </row>
    <row r="636" spans="2:12" s="6" customFormat="1" ht="28.5">
      <c r="B636" s="188">
        <v>43191500</v>
      </c>
      <c r="C636" s="230" t="s">
        <v>512</v>
      </c>
      <c r="D636" s="61">
        <v>43864</v>
      </c>
      <c r="E636" s="60" t="s">
        <v>69</v>
      </c>
      <c r="F636" s="42" t="s">
        <v>173</v>
      </c>
      <c r="G636" s="42" t="s">
        <v>260</v>
      </c>
      <c r="H636" s="60">
        <v>1640000</v>
      </c>
      <c r="I636" s="60">
        <v>1640000</v>
      </c>
      <c r="J636" s="60" t="s">
        <v>150</v>
      </c>
      <c r="K636" s="42" t="s">
        <v>34</v>
      </c>
      <c r="L636" s="64" t="s">
        <v>928</v>
      </c>
    </row>
    <row r="637" spans="2:12" s="6" customFormat="1" ht="28.5">
      <c r="B637" s="188">
        <v>43191500</v>
      </c>
      <c r="C637" s="230" t="s">
        <v>513</v>
      </c>
      <c r="D637" s="61">
        <v>43864</v>
      </c>
      <c r="E637" s="60" t="s">
        <v>69</v>
      </c>
      <c r="F637" s="42" t="s">
        <v>173</v>
      </c>
      <c r="G637" s="42" t="s">
        <v>260</v>
      </c>
      <c r="H637" s="60">
        <v>5600000</v>
      </c>
      <c r="I637" s="60">
        <v>5600000</v>
      </c>
      <c r="J637" s="60" t="s">
        <v>150</v>
      </c>
      <c r="K637" s="42" t="s">
        <v>34</v>
      </c>
      <c r="L637" s="64" t="s">
        <v>928</v>
      </c>
    </row>
    <row r="638" spans="2:12" s="6" customFormat="1" ht="28.5">
      <c r="B638" s="188">
        <v>32131023</v>
      </c>
      <c r="C638" s="230" t="s">
        <v>514</v>
      </c>
      <c r="D638" s="61">
        <v>43864</v>
      </c>
      <c r="E638" s="60" t="s">
        <v>69</v>
      </c>
      <c r="F638" s="42" t="s">
        <v>173</v>
      </c>
      <c r="G638" s="42" t="s">
        <v>260</v>
      </c>
      <c r="H638" s="60">
        <v>3500000</v>
      </c>
      <c r="I638" s="60">
        <v>3500000</v>
      </c>
      <c r="J638" s="60" t="s">
        <v>150</v>
      </c>
      <c r="K638" s="42" t="s">
        <v>34</v>
      </c>
      <c r="L638" s="64" t="s">
        <v>928</v>
      </c>
    </row>
    <row r="639" spans="2:12" s="6" customFormat="1" ht="28.5">
      <c r="B639" s="188">
        <v>32131023</v>
      </c>
      <c r="C639" s="230" t="s">
        <v>515</v>
      </c>
      <c r="D639" s="61">
        <v>43864</v>
      </c>
      <c r="E639" s="60" t="s">
        <v>69</v>
      </c>
      <c r="F639" s="42" t="s">
        <v>173</v>
      </c>
      <c r="G639" s="42" t="s">
        <v>260</v>
      </c>
      <c r="H639" s="60">
        <v>6000000</v>
      </c>
      <c r="I639" s="60">
        <v>6000000</v>
      </c>
      <c r="J639" s="60" t="s">
        <v>150</v>
      </c>
      <c r="K639" s="42" t="s">
        <v>34</v>
      </c>
      <c r="L639" s="64" t="s">
        <v>928</v>
      </c>
    </row>
    <row r="640" spans="2:12" s="6" customFormat="1" ht="45">
      <c r="B640" s="172">
        <v>80111600</v>
      </c>
      <c r="C640" s="88" t="s">
        <v>516</v>
      </c>
      <c r="D640" s="91">
        <v>43862</v>
      </c>
      <c r="E640" s="29" t="s">
        <v>33</v>
      </c>
      <c r="F640" s="42" t="s">
        <v>149</v>
      </c>
      <c r="G640" s="42" t="s">
        <v>260</v>
      </c>
      <c r="H640" s="95">
        <v>24200000</v>
      </c>
      <c r="I640" s="95">
        <v>24200000</v>
      </c>
      <c r="J640" s="29" t="s">
        <v>150</v>
      </c>
      <c r="K640" s="42" t="s">
        <v>34</v>
      </c>
      <c r="L640" s="9" t="s">
        <v>517</v>
      </c>
    </row>
    <row r="641" spans="2:12" s="6" customFormat="1" ht="45">
      <c r="B641" s="172">
        <v>80111600</v>
      </c>
      <c r="C641" s="96" t="s">
        <v>518</v>
      </c>
      <c r="D641" s="91">
        <v>43862</v>
      </c>
      <c r="E641" s="29" t="s">
        <v>33</v>
      </c>
      <c r="F641" s="42" t="s">
        <v>149</v>
      </c>
      <c r="G641" s="42" t="s">
        <v>260</v>
      </c>
      <c r="H641" s="142">
        <v>20900000</v>
      </c>
      <c r="I641" s="142">
        <v>20900000</v>
      </c>
      <c r="J641" s="7" t="s">
        <v>150</v>
      </c>
      <c r="K641" s="42" t="s">
        <v>34</v>
      </c>
      <c r="L641" s="9" t="s">
        <v>517</v>
      </c>
    </row>
    <row r="642" spans="2:12" s="6" customFormat="1" ht="45">
      <c r="B642" s="172">
        <v>80111600</v>
      </c>
      <c r="C642" s="96" t="s">
        <v>518</v>
      </c>
      <c r="D642" s="91">
        <v>43862</v>
      </c>
      <c r="E642" s="29" t="s">
        <v>33</v>
      </c>
      <c r="F642" s="42" t="s">
        <v>149</v>
      </c>
      <c r="G642" s="42" t="s">
        <v>260</v>
      </c>
      <c r="H642" s="142">
        <v>20900000</v>
      </c>
      <c r="I642" s="142">
        <v>20900000</v>
      </c>
      <c r="J642" s="29" t="s">
        <v>150</v>
      </c>
      <c r="K642" s="42" t="s">
        <v>34</v>
      </c>
      <c r="L642" s="9" t="s">
        <v>517</v>
      </c>
    </row>
    <row r="643" spans="2:12" s="6" customFormat="1" ht="45">
      <c r="B643" s="172">
        <v>80111600</v>
      </c>
      <c r="C643" s="96" t="s">
        <v>519</v>
      </c>
      <c r="D643" s="91">
        <v>43862</v>
      </c>
      <c r="E643" s="29" t="s">
        <v>33</v>
      </c>
      <c r="F643" s="42" t="s">
        <v>149</v>
      </c>
      <c r="G643" s="42" t="s">
        <v>260</v>
      </c>
      <c r="H643" s="142">
        <v>20900000</v>
      </c>
      <c r="I643" s="142">
        <v>20900000</v>
      </c>
      <c r="J643" s="29" t="s">
        <v>150</v>
      </c>
      <c r="K643" s="42" t="s">
        <v>34</v>
      </c>
      <c r="L643" s="9" t="s">
        <v>517</v>
      </c>
    </row>
    <row r="644" spans="2:12" s="6" customFormat="1" ht="45">
      <c r="B644" s="172">
        <v>80111600</v>
      </c>
      <c r="C644" s="96" t="s">
        <v>520</v>
      </c>
      <c r="D644" s="91">
        <v>43862</v>
      </c>
      <c r="E644" s="29" t="s">
        <v>33</v>
      </c>
      <c r="F644" s="42" t="s">
        <v>149</v>
      </c>
      <c r="G644" s="42" t="s">
        <v>260</v>
      </c>
      <c r="H644" s="142">
        <v>15400000</v>
      </c>
      <c r="I644" s="142">
        <v>15400000</v>
      </c>
      <c r="J644" s="29" t="s">
        <v>150</v>
      </c>
      <c r="K644" s="42" t="s">
        <v>34</v>
      </c>
      <c r="L644" s="9" t="s">
        <v>517</v>
      </c>
    </row>
    <row r="645" spans="2:12" s="6" customFormat="1" ht="45">
      <c r="B645" s="172">
        <v>80111600</v>
      </c>
      <c r="C645" s="96" t="s">
        <v>521</v>
      </c>
      <c r="D645" s="91">
        <v>43862</v>
      </c>
      <c r="E645" s="141" t="s">
        <v>522</v>
      </c>
      <c r="F645" s="42" t="s">
        <v>149</v>
      </c>
      <c r="G645" s="42" t="s">
        <v>260</v>
      </c>
      <c r="H645" s="142">
        <v>21850000</v>
      </c>
      <c r="I645" s="142">
        <v>21850000</v>
      </c>
      <c r="J645" s="29" t="s">
        <v>150</v>
      </c>
      <c r="K645" s="42" t="s">
        <v>34</v>
      </c>
      <c r="L645" s="9" t="s">
        <v>517</v>
      </c>
    </row>
    <row r="646" spans="2:12" s="6" customFormat="1" ht="45">
      <c r="B646" s="172">
        <v>80111600</v>
      </c>
      <c r="C646" s="96" t="s">
        <v>523</v>
      </c>
      <c r="D646" s="91">
        <v>43862</v>
      </c>
      <c r="E646" s="141" t="s">
        <v>33</v>
      </c>
      <c r="F646" s="42" t="s">
        <v>149</v>
      </c>
      <c r="G646" s="42" t="s">
        <v>260</v>
      </c>
      <c r="H646" s="142">
        <v>20900000</v>
      </c>
      <c r="I646" s="142">
        <v>20900000</v>
      </c>
      <c r="J646" s="29" t="s">
        <v>150</v>
      </c>
      <c r="K646" s="42" t="s">
        <v>34</v>
      </c>
      <c r="L646" s="9" t="s">
        <v>517</v>
      </c>
    </row>
    <row r="647" spans="2:12" s="6" customFormat="1" ht="45">
      <c r="B647" s="172">
        <v>80111600</v>
      </c>
      <c r="C647" s="96" t="s">
        <v>524</v>
      </c>
      <c r="D647" s="91">
        <v>43832</v>
      </c>
      <c r="E647" s="141" t="s">
        <v>522</v>
      </c>
      <c r="F647" s="42" t="s">
        <v>149</v>
      </c>
      <c r="G647" s="42" t="s">
        <v>260</v>
      </c>
      <c r="H647" s="142">
        <v>25300000</v>
      </c>
      <c r="I647" s="142">
        <v>25300000</v>
      </c>
      <c r="J647" s="29" t="s">
        <v>150</v>
      </c>
      <c r="K647" s="42" t="s">
        <v>34</v>
      </c>
      <c r="L647" s="9" t="s">
        <v>517</v>
      </c>
    </row>
    <row r="648" spans="2:12" s="6" customFormat="1" ht="45">
      <c r="B648" s="172">
        <v>80111600</v>
      </c>
      <c r="C648" s="96" t="s">
        <v>525</v>
      </c>
      <c r="D648" s="91">
        <v>43832</v>
      </c>
      <c r="E648" s="141" t="s">
        <v>522</v>
      </c>
      <c r="F648" s="42" t="s">
        <v>149</v>
      </c>
      <c r="G648" s="42" t="s">
        <v>260</v>
      </c>
      <c r="H648" s="142">
        <v>21850000</v>
      </c>
      <c r="I648" s="142">
        <v>21850000</v>
      </c>
      <c r="J648" s="29" t="s">
        <v>150</v>
      </c>
      <c r="K648" s="42" t="s">
        <v>34</v>
      </c>
      <c r="L648" s="9" t="s">
        <v>517</v>
      </c>
    </row>
    <row r="649" spans="2:12" s="6" customFormat="1" ht="45">
      <c r="B649" s="172">
        <v>80111600</v>
      </c>
      <c r="C649" s="96" t="s">
        <v>526</v>
      </c>
      <c r="D649" s="91">
        <v>43862</v>
      </c>
      <c r="E649" s="141" t="s">
        <v>522</v>
      </c>
      <c r="F649" s="42" t="s">
        <v>149</v>
      </c>
      <c r="G649" s="42" t="s">
        <v>260</v>
      </c>
      <c r="H649" s="142">
        <v>21850000</v>
      </c>
      <c r="I649" s="142">
        <v>21850000</v>
      </c>
      <c r="J649" s="29" t="s">
        <v>150</v>
      </c>
      <c r="K649" s="42" t="s">
        <v>34</v>
      </c>
      <c r="L649" s="9" t="s">
        <v>517</v>
      </c>
    </row>
    <row r="650" spans="2:12" s="6" customFormat="1" ht="45">
      <c r="B650" s="172">
        <v>80111600</v>
      </c>
      <c r="C650" s="96" t="s">
        <v>527</v>
      </c>
      <c r="D650" s="91">
        <v>43862</v>
      </c>
      <c r="E650" s="141" t="s">
        <v>522</v>
      </c>
      <c r="F650" s="42" t="s">
        <v>149</v>
      </c>
      <c r="G650" s="42" t="s">
        <v>260</v>
      </c>
      <c r="H650" s="142">
        <v>25300000</v>
      </c>
      <c r="I650" s="142">
        <v>25300000</v>
      </c>
      <c r="J650" s="29" t="s">
        <v>150</v>
      </c>
      <c r="K650" s="42" t="s">
        <v>34</v>
      </c>
      <c r="L650" s="9" t="s">
        <v>517</v>
      </c>
    </row>
    <row r="651" spans="2:12" s="6" customFormat="1" ht="45">
      <c r="B651" s="172">
        <v>80111600</v>
      </c>
      <c r="C651" s="96" t="s">
        <v>528</v>
      </c>
      <c r="D651" s="91">
        <v>43862</v>
      </c>
      <c r="E651" s="141" t="s">
        <v>522</v>
      </c>
      <c r="F651" s="42" t="s">
        <v>149</v>
      </c>
      <c r="G651" s="42" t="s">
        <v>260</v>
      </c>
      <c r="H651" s="142">
        <v>17250000</v>
      </c>
      <c r="I651" s="142">
        <v>17250000</v>
      </c>
      <c r="J651" s="29" t="s">
        <v>150</v>
      </c>
      <c r="K651" s="42" t="s">
        <v>34</v>
      </c>
      <c r="L651" s="9" t="s">
        <v>517</v>
      </c>
    </row>
    <row r="652" spans="2:12" s="6" customFormat="1" ht="45">
      <c r="B652" s="172">
        <v>80111600</v>
      </c>
      <c r="C652" s="96" t="s">
        <v>529</v>
      </c>
      <c r="D652" s="91">
        <v>43862</v>
      </c>
      <c r="E652" s="141" t="s">
        <v>522</v>
      </c>
      <c r="F652" s="42" t="s">
        <v>149</v>
      </c>
      <c r="G652" s="42" t="s">
        <v>260</v>
      </c>
      <c r="H652" s="142">
        <v>17250000</v>
      </c>
      <c r="I652" s="142">
        <v>17250000</v>
      </c>
      <c r="J652" s="29" t="s">
        <v>150</v>
      </c>
      <c r="K652" s="42" t="s">
        <v>34</v>
      </c>
      <c r="L652" s="9" t="s">
        <v>517</v>
      </c>
    </row>
    <row r="653" spans="2:12" s="6" customFormat="1" ht="45">
      <c r="B653" s="172">
        <v>80111600</v>
      </c>
      <c r="C653" s="96" t="s">
        <v>530</v>
      </c>
      <c r="D653" s="91">
        <v>43862</v>
      </c>
      <c r="E653" s="141" t="s">
        <v>522</v>
      </c>
      <c r="F653" s="42" t="s">
        <v>149</v>
      </c>
      <c r="G653" s="42" t="s">
        <v>260</v>
      </c>
      <c r="H653" s="142">
        <v>17250000</v>
      </c>
      <c r="I653" s="142">
        <v>17250000</v>
      </c>
      <c r="J653" s="29" t="s">
        <v>150</v>
      </c>
      <c r="K653" s="42" t="s">
        <v>34</v>
      </c>
      <c r="L653" s="9" t="s">
        <v>517</v>
      </c>
    </row>
    <row r="654" spans="2:12" s="6" customFormat="1" ht="45">
      <c r="B654" s="172">
        <v>80111600</v>
      </c>
      <c r="C654" s="96" t="s">
        <v>531</v>
      </c>
      <c r="D654" s="91">
        <v>43862</v>
      </c>
      <c r="E654" s="141" t="s">
        <v>33</v>
      </c>
      <c r="F654" s="42" t="s">
        <v>149</v>
      </c>
      <c r="G654" s="42" t="s">
        <v>260</v>
      </c>
      <c r="H654" s="142">
        <v>11000000</v>
      </c>
      <c r="I654" s="142">
        <v>11000000</v>
      </c>
      <c r="J654" s="29" t="s">
        <v>150</v>
      </c>
      <c r="K654" s="42" t="s">
        <v>34</v>
      </c>
      <c r="L654" s="9" t="s">
        <v>517</v>
      </c>
    </row>
    <row r="655" spans="2:12" s="6" customFormat="1" ht="45">
      <c r="B655" s="172">
        <v>80111600</v>
      </c>
      <c r="C655" s="96" t="s">
        <v>531</v>
      </c>
      <c r="D655" s="91">
        <v>43862</v>
      </c>
      <c r="E655" s="141" t="s">
        <v>33</v>
      </c>
      <c r="F655" s="42" t="s">
        <v>149</v>
      </c>
      <c r="G655" s="42" t="s">
        <v>260</v>
      </c>
      <c r="H655" s="142">
        <v>11000000</v>
      </c>
      <c r="I655" s="142">
        <v>11000000</v>
      </c>
      <c r="J655" s="29" t="s">
        <v>150</v>
      </c>
      <c r="K655" s="42" t="s">
        <v>34</v>
      </c>
      <c r="L655" s="9" t="s">
        <v>517</v>
      </c>
    </row>
    <row r="656" spans="2:12" s="6" customFormat="1" ht="45">
      <c r="B656" s="172">
        <v>80111600</v>
      </c>
      <c r="C656" s="96" t="s">
        <v>532</v>
      </c>
      <c r="D656" s="91">
        <v>43862</v>
      </c>
      <c r="E656" s="141" t="s">
        <v>33</v>
      </c>
      <c r="F656" s="42" t="s">
        <v>149</v>
      </c>
      <c r="G656" s="42" t="s">
        <v>260</v>
      </c>
      <c r="H656" s="142">
        <v>11000000</v>
      </c>
      <c r="I656" s="142">
        <v>11000000</v>
      </c>
      <c r="J656" s="29" t="s">
        <v>150</v>
      </c>
      <c r="K656" s="42" t="s">
        <v>34</v>
      </c>
      <c r="L656" s="9" t="s">
        <v>517</v>
      </c>
    </row>
    <row r="657" spans="2:12" s="6" customFormat="1" ht="45">
      <c r="B657" s="172">
        <v>80111600</v>
      </c>
      <c r="C657" s="96" t="s">
        <v>532</v>
      </c>
      <c r="D657" s="91">
        <v>43862</v>
      </c>
      <c r="E657" s="141" t="s">
        <v>44</v>
      </c>
      <c r="F657" s="42" t="s">
        <v>149</v>
      </c>
      <c r="G657" s="42" t="s">
        <v>260</v>
      </c>
      <c r="H657" s="142">
        <v>12000000</v>
      </c>
      <c r="I657" s="142">
        <v>12000000</v>
      </c>
      <c r="J657" s="29" t="s">
        <v>150</v>
      </c>
      <c r="K657" s="42" t="s">
        <v>34</v>
      </c>
      <c r="L657" s="9" t="s">
        <v>517</v>
      </c>
    </row>
    <row r="658" spans="2:12" s="6" customFormat="1" ht="45">
      <c r="B658" s="172">
        <v>80111600</v>
      </c>
      <c r="C658" s="96" t="s">
        <v>533</v>
      </c>
      <c r="D658" s="91">
        <v>43862</v>
      </c>
      <c r="E658" s="141" t="s">
        <v>33</v>
      </c>
      <c r="F658" s="42" t="s">
        <v>149</v>
      </c>
      <c r="G658" s="42" t="s">
        <v>260</v>
      </c>
      <c r="H658" s="142">
        <v>15400000</v>
      </c>
      <c r="I658" s="142">
        <v>15400000</v>
      </c>
      <c r="J658" s="29" t="s">
        <v>150</v>
      </c>
      <c r="K658" s="42" t="s">
        <v>34</v>
      </c>
      <c r="L658" s="9" t="s">
        <v>517</v>
      </c>
    </row>
    <row r="659" spans="2:12" s="6" customFormat="1" ht="45">
      <c r="B659" s="172">
        <v>80111600</v>
      </c>
      <c r="C659" s="96" t="s">
        <v>534</v>
      </c>
      <c r="D659" s="91">
        <v>43862</v>
      </c>
      <c r="E659" s="141" t="s">
        <v>33</v>
      </c>
      <c r="F659" s="42" t="s">
        <v>149</v>
      </c>
      <c r="G659" s="42" t="s">
        <v>260</v>
      </c>
      <c r="H659" s="142">
        <v>15400000</v>
      </c>
      <c r="I659" s="142">
        <v>15400000</v>
      </c>
      <c r="J659" s="29" t="s">
        <v>150</v>
      </c>
      <c r="K659" s="42" t="s">
        <v>34</v>
      </c>
      <c r="L659" s="9" t="s">
        <v>517</v>
      </c>
    </row>
    <row r="660" spans="2:12" s="6" customFormat="1" ht="45">
      <c r="B660" s="172">
        <v>80111600</v>
      </c>
      <c r="C660" s="96" t="s">
        <v>535</v>
      </c>
      <c r="D660" s="91">
        <v>43862</v>
      </c>
      <c r="E660" s="141" t="s">
        <v>33</v>
      </c>
      <c r="F660" s="42" t="s">
        <v>149</v>
      </c>
      <c r="G660" s="42" t="s">
        <v>260</v>
      </c>
      <c r="H660" s="142">
        <v>15400000</v>
      </c>
      <c r="I660" s="142">
        <v>15400000</v>
      </c>
      <c r="J660" s="29" t="s">
        <v>150</v>
      </c>
      <c r="K660" s="42" t="s">
        <v>34</v>
      </c>
      <c r="L660" s="9" t="s">
        <v>517</v>
      </c>
    </row>
    <row r="661" spans="2:12" s="6" customFormat="1" ht="60">
      <c r="B661" s="172">
        <v>80111600</v>
      </c>
      <c r="C661" s="96" t="s">
        <v>536</v>
      </c>
      <c r="D661" s="91">
        <v>43862</v>
      </c>
      <c r="E661" s="141" t="s">
        <v>537</v>
      </c>
      <c r="F661" s="42" t="s">
        <v>149</v>
      </c>
      <c r="G661" s="103" t="s">
        <v>538</v>
      </c>
      <c r="H661" s="142">
        <v>26400000</v>
      </c>
      <c r="I661" s="142">
        <v>26400000</v>
      </c>
      <c r="J661" s="29" t="s">
        <v>150</v>
      </c>
      <c r="K661" s="42" t="s">
        <v>34</v>
      </c>
      <c r="L661" s="9" t="s">
        <v>517</v>
      </c>
    </row>
    <row r="662" spans="2:12" s="6" customFormat="1" ht="60">
      <c r="B662" s="172">
        <v>80111600</v>
      </c>
      <c r="C662" s="96" t="s">
        <v>539</v>
      </c>
      <c r="D662" s="91">
        <v>43862</v>
      </c>
      <c r="E662" s="141" t="s">
        <v>537</v>
      </c>
      <c r="F662" s="42" t="s">
        <v>149</v>
      </c>
      <c r="G662" s="103" t="s">
        <v>538</v>
      </c>
      <c r="H662" s="142">
        <v>19950000</v>
      </c>
      <c r="I662" s="142">
        <v>19950000</v>
      </c>
      <c r="J662" s="29" t="s">
        <v>150</v>
      </c>
      <c r="K662" s="42" t="s">
        <v>34</v>
      </c>
      <c r="L662" s="9" t="s">
        <v>517</v>
      </c>
    </row>
    <row r="663" spans="2:12" s="6" customFormat="1" ht="60">
      <c r="B663" s="172">
        <v>80111600</v>
      </c>
      <c r="C663" s="96" t="s">
        <v>539</v>
      </c>
      <c r="D663" s="91">
        <v>43862</v>
      </c>
      <c r="E663" s="141" t="s">
        <v>537</v>
      </c>
      <c r="F663" s="42" t="s">
        <v>149</v>
      </c>
      <c r="G663" s="103" t="s">
        <v>538</v>
      </c>
      <c r="H663" s="142">
        <v>19950000</v>
      </c>
      <c r="I663" s="142">
        <v>19950000</v>
      </c>
      <c r="J663" s="29" t="s">
        <v>150</v>
      </c>
      <c r="K663" s="42" t="s">
        <v>34</v>
      </c>
      <c r="L663" s="9" t="s">
        <v>517</v>
      </c>
    </row>
    <row r="664" spans="2:12" s="6" customFormat="1" ht="60">
      <c r="B664" s="172">
        <v>80111600</v>
      </c>
      <c r="C664" s="96" t="s">
        <v>539</v>
      </c>
      <c r="D664" s="91">
        <v>43862</v>
      </c>
      <c r="E664" s="141" t="s">
        <v>537</v>
      </c>
      <c r="F664" s="42" t="s">
        <v>149</v>
      </c>
      <c r="G664" s="103" t="s">
        <v>538</v>
      </c>
      <c r="H664" s="142">
        <v>19950000</v>
      </c>
      <c r="I664" s="142">
        <v>19950000</v>
      </c>
      <c r="J664" s="29" t="s">
        <v>150</v>
      </c>
      <c r="K664" s="42" t="s">
        <v>34</v>
      </c>
      <c r="L664" s="9" t="s">
        <v>517</v>
      </c>
    </row>
    <row r="665" spans="2:12" s="6" customFormat="1" ht="60">
      <c r="B665" s="172">
        <v>80111600</v>
      </c>
      <c r="C665" s="96" t="s">
        <v>540</v>
      </c>
      <c r="D665" s="91">
        <v>43862</v>
      </c>
      <c r="E665" s="141" t="s">
        <v>537</v>
      </c>
      <c r="F665" s="42" t="s">
        <v>149</v>
      </c>
      <c r="G665" s="103" t="s">
        <v>538</v>
      </c>
      <c r="H665" s="142">
        <v>19950000</v>
      </c>
      <c r="I665" s="142">
        <v>19950000</v>
      </c>
      <c r="J665" s="29" t="s">
        <v>150</v>
      </c>
      <c r="K665" s="42" t="s">
        <v>34</v>
      </c>
      <c r="L665" s="9" t="s">
        <v>517</v>
      </c>
    </row>
    <row r="666" spans="2:12" s="6" customFormat="1" ht="60">
      <c r="B666" s="172">
        <v>80111600</v>
      </c>
      <c r="C666" s="96" t="s">
        <v>540</v>
      </c>
      <c r="D666" s="91">
        <v>43862</v>
      </c>
      <c r="E666" s="141" t="s">
        <v>537</v>
      </c>
      <c r="F666" s="42" t="s">
        <v>149</v>
      </c>
      <c r="G666" s="103" t="s">
        <v>538</v>
      </c>
      <c r="H666" s="142">
        <v>19950000</v>
      </c>
      <c r="I666" s="142">
        <v>19950000</v>
      </c>
      <c r="J666" s="29" t="s">
        <v>150</v>
      </c>
      <c r="K666" s="42" t="s">
        <v>34</v>
      </c>
      <c r="L666" s="9" t="s">
        <v>517</v>
      </c>
    </row>
    <row r="667" spans="2:12" s="6" customFormat="1" ht="60">
      <c r="B667" s="172">
        <v>80111600</v>
      </c>
      <c r="C667" s="96" t="s">
        <v>541</v>
      </c>
      <c r="D667" s="91">
        <v>43862</v>
      </c>
      <c r="E667" s="141" t="s">
        <v>537</v>
      </c>
      <c r="F667" s="42" t="s">
        <v>149</v>
      </c>
      <c r="G667" s="103" t="s">
        <v>538</v>
      </c>
      <c r="H667" s="142">
        <v>19950000</v>
      </c>
      <c r="I667" s="142">
        <v>19950000</v>
      </c>
      <c r="J667" s="29" t="s">
        <v>150</v>
      </c>
      <c r="K667" s="42" t="s">
        <v>34</v>
      </c>
      <c r="L667" s="9" t="s">
        <v>517</v>
      </c>
    </row>
    <row r="668" spans="2:12" s="6" customFormat="1" ht="60">
      <c r="B668" s="172">
        <v>80111600</v>
      </c>
      <c r="C668" s="96" t="s">
        <v>541</v>
      </c>
      <c r="D668" s="91">
        <v>43862</v>
      </c>
      <c r="E668" s="141" t="s">
        <v>537</v>
      </c>
      <c r="F668" s="42" t="s">
        <v>149</v>
      </c>
      <c r="G668" s="103" t="s">
        <v>538</v>
      </c>
      <c r="H668" s="142">
        <v>19950000</v>
      </c>
      <c r="I668" s="142">
        <v>19950000</v>
      </c>
      <c r="J668" s="29" t="s">
        <v>150</v>
      </c>
      <c r="K668" s="42" t="s">
        <v>34</v>
      </c>
      <c r="L668" s="9" t="s">
        <v>517</v>
      </c>
    </row>
    <row r="669" spans="2:12" s="6" customFormat="1" ht="60">
      <c r="B669" s="172">
        <v>80111600</v>
      </c>
      <c r="C669" s="96" t="s">
        <v>541</v>
      </c>
      <c r="D669" s="91">
        <v>43862</v>
      </c>
      <c r="E669" s="141" t="s">
        <v>537</v>
      </c>
      <c r="F669" s="42" t="s">
        <v>149</v>
      </c>
      <c r="G669" s="103" t="s">
        <v>538</v>
      </c>
      <c r="H669" s="142">
        <v>19950000</v>
      </c>
      <c r="I669" s="142">
        <v>19950000</v>
      </c>
      <c r="J669" s="29" t="s">
        <v>150</v>
      </c>
      <c r="K669" s="42" t="s">
        <v>34</v>
      </c>
      <c r="L669" s="9" t="s">
        <v>517</v>
      </c>
    </row>
    <row r="670" spans="2:12" s="6" customFormat="1" ht="60">
      <c r="B670" s="172">
        <v>80111600</v>
      </c>
      <c r="C670" s="96" t="s">
        <v>541</v>
      </c>
      <c r="D670" s="91">
        <v>43862</v>
      </c>
      <c r="E670" s="141" t="s">
        <v>537</v>
      </c>
      <c r="F670" s="42" t="s">
        <v>149</v>
      </c>
      <c r="G670" s="103" t="s">
        <v>538</v>
      </c>
      <c r="H670" s="142">
        <v>19950000</v>
      </c>
      <c r="I670" s="142">
        <v>19950000</v>
      </c>
      <c r="J670" s="29" t="s">
        <v>150</v>
      </c>
      <c r="K670" s="42" t="s">
        <v>34</v>
      </c>
      <c r="L670" s="9" t="s">
        <v>517</v>
      </c>
    </row>
    <row r="671" spans="2:12" s="6" customFormat="1" ht="60">
      <c r="B671" s="172">
        <v>80111600</v>
      </c>
      <c r="C671" s="96" t="s">
        <v>542</v>
      </c>
      <c r="D671" s="91">
        <v>43862</v>
      </c>
      <c r="E671" s="141" t="s">
        <v>537</v>
      </c>
      <c r="F671" s="42" t="s">
        <v>149</v>
      </c>
      <c r="G671" s="103" t="s">
        <v>538</v>
      </c>
      <c r="H671" s="142">
        <v>19950000</v>
      </c>
      <c r="I671" s="142">
        <v>19950000</v>
      </c>
      <c r="J671" s="29" t="s">
        <v>150</v>
      </c>
      <c r="K671" s="42" t="s">
        <v>34</v>
      </c>
      <c r="L671" s="9" t="s">
        <v>517</v>
      </c>
    </row>
    <row r="672" spans="2:12" s="6" customFormat="1" ht="60">
      <c r="B672" s="172">
        <v>80111600</v>
      </c>
      <c r="C672" s="96" t="s">
        <v>542</v>
      </c>
      <c r="D672" s="91">
        <v>43862</v>
      </c>
      <c r="E672" s="141" t="s">
        <v>537</v>
      </c>
      <c r="F672" s="42" t="s">
        <v>149</v>
      </c>
      <c r="G672" s="103" t="s">
        <v>538</v>
      </c>
      <c r="H672" s="142">
        <v>19950000</v>
      </c>
      <c r="I672" s="142">
        <v>19950000</v>
      </c>
      <c r="J672" s="29" t="s">
        <v>150</v>
      </c>
      <c r="K672" s="42" t="s">
        <v>34</v>
      </c>
      <c r="L672" s="9" t="s">
        <v>517</v>
      </c>
    </row>
    <row r="673" spans="2:12" s="6" customFormat="1" ht="60">
      <c r="B673" s="172">
        <v>80111600</v>
      </c>
      <c r="C673" s="96" t="s">
        <v>543</v>
      </c>
      <c r="D673" s="91">
        <v>43862</v>
      </c>
      <c r="E673" s="141" t="s">
        <v>537</v>
      </c>
      <c r="F673" s="42" t="s">
        <v>149</v>
      </c>
      <c r="G673" s="103" t="s">
        <v>538</v>
      </c>
      <c r="H673" s="142">
        <v>19950000</v>
      </c>
      <c r="I673" s="142">
        <v>19950000</v>
      </c>
      <c r="J673" s="29" t="s">
        <v>150</v>
      </c>
      <c r="K673" s="42" t="s">
        <v>34</v>
      </c>
      <c r="L673" s="9" t="s">
        <v>517</v>
      </c>
    </row>
    <row r="674" spans="2:12" s="6" customFormat="1" ht="45">
      <c r="B674" s="172">
        <v>80111600</v>
      </c>
      <c r="C674" s="96" t="s">
        <v>544</v>
      </c>
      <c r="D674" s="91">
        <v>43862</v>
      </c>
      <c r="E674" s="141" t="s">
        <v>33</v>
      </c>
      <c r="F674" s="42" t="s">
        <v>149</v>
      </c>
      <c r="G674" s="42" t="s">
        <v>260</v>
      </c>
      <c r="H674" s="142">
        <v>22000000</v>
      </c>
      <c r="I674" s="142">
        <v>22000000</v>
      </c>
      <c r="J674" s="29" t="s">
        <v>150</v>
      </c>
      <c r="K674" s="42" t="s">
        <v>34</v>
      </c>
      <c r="L674" s="9" t="s">
        <v>517</v>
      </c>
    </row>
    <row r="675" spans="2:12" s="6" customFormat="1" ht="30">
      <c r="B675" s="172">
        <v>80111600</v>
      </c>
      <c r="C675" s="96" t="s">
        <v>545</v>
      </c>
      <c r="D675" s="91">
        <v>43862</v>
      </c>
      <c r="E675" s="141" t="s">
        <v>44</v>
      </c>
      <c r="F675" s="42" t="s">
        <v>149</v>
      </c>
      <c r="G675" s="42" t="s">
        <v>260</v>
      </c>
      <c r="H675" s="142">
        <v>26400000</v>
      </c>
      <c r="I675" s="142">
        <v>26400000</v>
      </c>
      <c r="J675" s="29" t="s">
        <v>150</v>
      </c>
      <c r="K675" s="42" t="s">
        <v>34</v>
      </c>
      <c r="L675" s="9" t="s">
        <v>517</v>
      </c>
    </row>
    <row r="676" spans="2:12" s="6" customFormat="1" ht="60">
      <c r="B676" s="172">
        <v>80111600</v>
      </c>
      <c r="C676" s="96" t="s">
        <v>546</v>
      </c>
      <c r="D676" s="91">
        <v>43862</v>
      </c>
      <c r="E676" s="141" t="s">
        <v>537</v>
      </c>
      <c r="F676" s="42" t="s">
        <v>149</v>
      </c>
      <c r="G676" s="29" t="s">
        <v>538</v>
      </c>
      <c r="H676" s="142">
        <v>19950000</v>
      </c>
      <c r="I676" s="142">
        <v>19950000</v>
      </c>
      <c r="J676" s="29" t="s">
        <v>150</v>
      </c>
      <c r="K676" s="42" t="s">
        <v>34</v>
      </c>
      <c r="L676" s="9" t="s">
        <v>517</v>
      </c>
    </row>
    <row r="677" spans="2:12" s="6" customFormat="1" ht="60">
      <c r="B677" s="172">
        <v>80111600</v>
      </c>
      <c r="C677" s="96" t="s">
        <v>546</v>
      </c>
      <c r="D677" s="91">
        <v>43862</v>
      </c>
      <c r="E677" s="141" t="s">
        <v>537</v>
      </c>
      <c r="F677" s="42" t="s">
        <v>149</v>
      </c>
      <c r="G677" s="29" t="s">
        <v>538</v>
      </c>
      <c r="H677" s="142">
        <v>19950000</v>
      </c>
      <c r="I677" s="142">
        <v>19950000</v>
      </c>
      <c r="J677" s="29" t="s">
        <v>150</v>
      </c>
      <c r="K677" s="42" t="s">
        <v>34</v>
      </c>
      <c r="L677" s="9" t="s">
        <v>517</v>
      </c>
    </row>
    <row r="678" spans="2:12" s="6" customFormat="1" ht="60">
      <c r="B678" s="172">
        <v>80111600</v>
      </c>
      <c r="C678" s="96" t="s">
        <v>547</v>
      </c>
      <c r="D678" s="91">
        <v>43862</v>
      </c>
      <c r="E678" s="141" t="s">
        <v>537</v>
      </c>
      <c r="F678" s="42" t="s">
        <v>149</v>
      </c>
      <c r="G678" s="103" t="s">
        <v>538</v>
      </c>
      <c r="H678" s="142">
        <v>19950000</v>
      </c>
      <c r="I678" s="142">
        <v>19950000</v>
      </c>
      <c r="J678" s="29" t="s">
        <v>150</v>
      </c>
      <c r="K678" s="42" t="s">
        <v>34</v>
      </c>
      <c r="L678" s="9" t="s">
        <v>517</v>
      </c>
    </row>
    <row r="679" spans="2:12" s="6" customFormat="1" ht="60">
      <c r="B679" s="172">
        <v>80111600</v>
      </c>
      <c r="C679" s="88" t="s">
        <v>548</v>
      </c>
      <c r="D679" s="91">
        <v>43862</v>
      </c>
      <c r="E679" s="141" t="s">
        <v>537</v>
      </c>
      <c r="F679" s="42" t="s">
        <v>149</v>
      </c>
      <c r="G679" s="63" t="s">
        <v>549</v>
      </c>
      <c r="H679" s="142">
        <v>19950000</v>
      </c>
      <c r="I679" s="142">
        <v>19950000</v>
      </c>
      <c r="J679" s="29" t="s">
        <v>150</v>
      </c>
      <c r="K679" s="42" t="s">
        <v>34</v>
      </c>
      <c r="L679" s="9" t="s">
        <v>517</v>
      </c>
    </row>
    <row r="680" spans="2:12" s="6" customFormat="1" ht="60">
      <c r="B680" s="172">
        <v>80111600</v>
      </c>
      <c r="C680" s="89" t="s">
        <v>550</v>
      </c>
      <c r="D680" s="91">
        <v>43862</v>
      </c>
      <c r="E680" s="141" t="s">
        <v>537</v>
      </c>
      <c r="F680" s="42" t="s">
        <v>149</v>
      </c>
      <c r="G680" s="103" t="s">
        <v>538</v>
      </c>
      <c r="H680" s="142">
        <v>19950000</v>
      </c>
      <c r="I680" s="142">
        <v>19950000</v>
      </c>
      <c r="J680" s="29" t="s">
        <v>150</v>
      </c>
      <c r="K680" s="42" t="s">
        <v>34</v>
      </c>
      <c r="L680" s="9" t="s">
        <v>517</v>
      </c>
    </row>
    <row r="681" spans="2:12" s="6" customFormat="1" ht="60">
      <c r="B681" s="172">
        <v>80111600</v>
      </c>
      <c r="C681" s="89" t="s">
        <v>550</v>
      </c>
      <c r="D681" s="91">
        <v>43862</v>
      </c>
      <c r="E681" s="141" t="s">
        <v>537</v>
      </c>
      <c r="F681" s="42" t="s">
        <v>149</v>
      </c>
      <c r="G681" s="103" t="s">
        <v>538</v>
      </c>
      <c r="H681" s="142">
        <v>19950000</v>
      </c>
      <c r="I681" s="142">
        <v>19950000</v>
      </c>
      <c r="J681" s="29" t="s">
        <v>150</v>
      </c>
      <c r="K681" s="42" t="s">
        <v>34</v>
      </c>
      <c r="L681" s="9" t="s">
        <v>517</v>
      </c>
    </row>
    <row r="682" spans="2:12" s="6" customFormat="1" ht="60">
      <c r="B682" s="172">
        <v>80111600</v>
      </c>
      <c r="C682" s="89" t="s">
        <v>550</v>
      </c>
      <c r="D682" s="91">
        <v>43862</v>
      </c>
      <c r="E682" s="141" t="s">
        <v>537</v>
      </c>
      <c r="F682" s="42" t="s">
        <v>149</v>
      </c>
      <c r="G682" s="103" t="s">
        <v>538</v>
      </c>
      <c r="H682" s="142">
        <v>19950000</v>
      </c>
      <c r="I682" s="142">
        <v>19950000</v>
      </c>
      <c r="J682" s="29" t="s">
        <v>150</v>
      </c>
      <c r="K682" s="42" t="s">
        <v>34</v>
      </c>
      <c r="L682" s="9" t="s">
        <v>517</v>
      </c>
    </row>
    <row r="683" spans="2:12" s="6" customFormat="1" ht="60">
      <c r="B683" s="172">
        <v>80111600</v>
      </c>
      <c r="C683" s="89" t="s">
        <v>550</v>
      </c>
      <c r="D683" s="91">
        <v>43862</v>
      </c>
      <c r="E683" s="141" t="s">
        <v>537</v>
      </c>
      <c r="F683" s="42" t="s">
        <v>149</v>
      </c>
      <c r="G683" s="103" t="s">
        <v>538</v>
      </c>
      <c r="H683" s="142">
        <v>19950000</v>
      </c>
      <c r="I683" s="142">
        <v>19950000</v>
      </c>
      <c r="J683" s="29" t="s">
        <v>150</v>
      </c>
      <c r="K683" s="42" t="s">
        <v>34</v>
      </c>
      <c r="L683" s="9" t="s">
        <v>517</v>
      </c>
    </row>
    <row r="684" spans="2:12" s="6" customFormat="1" ht="60">
      <c r="B684" s="172">
        <v>80111600</v>
      </c>
      <c r="C684" s="89" t="s">
        <v>551</v>
      </c>
      <c r="D684" s="91">
        <v>43862</v>
      </c>
      <c r="E684" s="141" t="s">
        <v>537</v>
      </c>
      <c r="F684" s="42" t="s">
        <v>149</v>
      </c>
      <c r="G684" s="103" t="s">
        <v>538</v>
      </c>
      <c r="H684" s="142">
        <v>19950000</v>
      </c>
      <c r="I684" s="142">
        <v>19950000</v>
      </c>
      <c r="J684" s="29" t="s">
        <v>150</v>
      </c>
      <c r="K684" s="42" t="s">
        <v>34</v>
      </c>
      <c r="L684" s="9" t="s">
        <v>517</v>
      </c>
    </row>
    <row r="685" spans="2:12" s="6" customFormat="1" ht="60">
      <c r="B685" s="172">
        <v>80111600</v>
      </c>
      <c r="C685" s="89" t="s">
        <v>551</v>
      </c>
      <c r="D685" s="91">
        <v>43862</v>
      </c>
      <c r="E685" s="141" t="s">
        <v>537</v>
      </c>
      <c r="F685" s="42" t="s">
        <v>149</v>
      </c>
      <c r="G685" s="103" t="s">
        <v>538</v>
      </c>
      <c r="H685" s="142">
        <v>19950000</v>
      </c>
      <c r="I685" s="142">
        <v>19950000</v>
      </c>
      <c r="J685" s="29" t="s">
        <v>150</v>
      </c>
      <c r="K685" s="42" t="s">
        <v>34</v>
      </c>
      <c r="L685" s="9" t="s">
        <v>517</v>
      </c>
    </row>
    <row r="686" spans="2:12" s="6" customFormat="1" ht="45">
      <c r="B686" s="172">
        <v>80111600</v>
      </c>
      <c r="C686" s="88" t="s">
        <v>552</v>
      </c>
      <c r="D686" s="91">
        <v>43862</v>
      </c>
      <c r="E686" s="141" t="s">
        <v>33</v>
      </c>
      <c r="F686" s="42" t="s">
        <v>149</v>
      </c>
      <c r="G686" s="42" t="s">
        <v>260</v>
      </c>
      <c r="H686" s="142">
        <v>16500000</v>
      </c>
      <c r="I686" s="142">
        <v>16500000</v>
      </c>
      <c r="J686" s="29" t="s">
        <v>150</v>
      </c>
      <c r="K686" s="42" t="s">
        <v>34</v>
      </c>
      <c r="L686" s="9" t="s">
        <v>517</v>
      </c>
    </row>
    <row r="687" spans="2:12" s="6" customFormat="1" ht="45">
      <c r="B687" s="172">
        <v>80111600</v>
      </c>
      <c r="C687" s="89" t="s">
        <v>553</v>
      </c>
      <c r="D687" s="91">
        <v>43862</v>
      </c>
      <c r="E687" s="141" t="s">
        <v>33</v>
      </c>
      <c r="F687" s="42" t="s">
        <v>149</v>
      </c>
      <c r="G687" s="42" t="s">
        <v>260</v>
      </c>
      <c r="H687" s="142">
        <v>16500000</v>
      </c>
      <c r="I687" s="142">
        <v>16500000</v>
      </c>
      <c r="J687" s="29" t="s">
        <v>150</v>
      </c>
      <c r="K687" s="42" t="s">
        <v>34</v>
      </c>
      <c r="L687" s="9" t="s">
        <v>517</v>
      </c>
    </row>
    <row r="688" spans="2:12" s="6" customFormat="1" ht="45">
      <c r="B688" s="172">
        <v>80111600</v>
      </c>
      <c r="C688" s="89" t="s">
        <v>554</v>
      </c>
      <c r="D688" s="91">
        <v>43831</v>
      </c>
      <c r="E688" s="141" t="s">
        <v>44</v>
      </c>
      <c r="F688" s="42" t="s">
        <v>149</v>
      </c>
      <c r="G688" s="42" t="s">
        <v>260</v>
      </c>
      <c r="H688" s="142">
        <v>12000000</v>
      </c>
      <c r="I688" s="142">
        <v>12000000</v>
      </c>
      <c r="J688" s="29" t="s">
        <v>150</v>
      </c>
      <c r="K688" s="42" t="s">
        <v>34</v>
      </c>
      <c r="L688" s="9" t="s">
        <v>517</v>
      </c>
    </row>
    <row r="689" spans="2:12" s="6" customFormat="1" ht="45">
      <c r="B689" s="172">
        <v>80111600</v>
      </c>
      <c r="C689" s="89" t="s">
        <v>554</v>
      </c>
      <c r="D689" s="91">
        <v>43831</v>
      </c>
      <c r="E689" s="141" t="s">
        <v>44</v>
      </c>
      <c r="F689" s="42" t="s">
        <v>149</v>
      </c>
      <c r="G689" s="42" t="s">
        <v>260</v>
      </c>
      <c r="H689" s="142">
        <v>12000000</v>
      </c>
      <c r="I689" s="142">
        <v>12000000</v>
      </c>
      <c r="J689" s="29" t="s">
        <v>150</v>
      </c>
      <c r="K689" s="42" t="s">
        <v>34</v>
      </c>
      <c r="L689" s="9" t="s">
        <v>517</v>
      </c>
    </row>
    <row r="690" spans="2:12" s="6" customFormat="1" ht="45">
      <c r="B690" s="172">
        <v>80111600</v>
      </c>
      <c r="C690" s="89" t="s">
        <v>554</v>
      </c>
      <c r="D690" s="91">
        <v>43831</v>
      </c>
      <c r="E690" s="141" t="s">
        <v>44</v>
      </c>
      <c r="F690" s="42" t="s">
        <v>149</v>
      </c>
      <c r="G690" s="42" t="s">
        <v>260</v>
      </c>
      <c r="H690" s="142">
        <v>12000000</v>
      </c>
      <c r="I690" s="142">
        <v>12000000</v>
      </c>
      <c r="J690" s="29" t="s">
        <v>150</v>
      </c>
      <c r="K690" s="42" t="s">
        <v>34</v>
      </c>
      <c r="L690" s="9" t="s">
        <v>517</v>
      </c>
    </row>
    <row r="691" spans="2:12" s="6" customFormat="1" ht="45">
      <c r="B691" s="172">
        <v>80111600</v>
      </c>
      <c r="C691" s="89" t="s">
        <v>554</v>
      </c>
      <c r="D691" s="91">
        <v>43831</v>
      </c>
      <c r="E691" s="141" t="s">
        <v>44</v>
      </c>
      <c r="F691" s="42" t="s">
        <v>149</v>
      </c>
      <c r="G691" s="42" t="s">
        <v>260</v>
      </c>
      <c r="H691" s="142">
        <v>12000000</v>
      </c>
      <c r="I691" s="142">
        <v>12000000</v>
      </c>
      <c r="J691" s="29" t="s">
        <v>150</v>
      </c>
      <c r="K691" s="42" t="s">
        <v>34</v>
      </c>
      <c r="L691" s="9" t="s">
        <v>517</v>
      </c>
    </row>
    <row r="692" spans="2:12" s="6" customFormat="1" ht="45">
      <c r="B692" s="172">
        <v>80111600</v>
      </c>
      <c r="C692" s="89" t="s">
        <v>554</v>
      </c>
      <c r="D692" s="91">
        <v>43831</v>
      </c>
      <c r="E692" s="141" t="s">
        <v>44</v>
      </c>
      <c r="F692" s="42" t="s">
        <v>149</v>
      </c>
      <c r="G692" s="42" t="s">
        <v>260</v>
      </c>
      <c r="H692" s="142">
        <v>12000000</v>
      </c>
      <c r="I692" s="142">
        <v>12000000</v>
      </c>
      <c r="J692" s="29" t="s">
        <v>150</v>
      </c>
      <c r="K692" s="42" t="s">
        <v>34</v>
      </c>
      <c r="L692" s="9" t="s">
        <v>517</v>
      </c>
    </row>
    <row r="693" spans="2:12" s="6" customFormat="1" ht="60">
      <c r="B693" s="172">
        <v>80111600</v>
      </c>
      <c r="C693" s="89" t="s">
        <v>555</v>
      </c>
      <c r="D693" s="91">
        <v>43862</v>
      </c>
      <c r="E693" s="141" t="s">
        <v>33</v>
      </c>
      <c r="F693" s="42" t="s">
        <v>149</v>
      </c>
      <c r="G693" s="103" t="s">
        <v>538</v>
      </c>
      <c r="H693" s="142">
        <v>11000000</v>
      </c>
      <c r="I693" s="142">
        <v>11000000</v>
      </c>
      <c r="J693" s="29" t="s">
        <v>150</v>
      </c>
      <c r="K693" s="42" t="s">
        <v>34</v>
      </c>
      <c r="L693" s="9" t="s">
        <v>517</v>
      </c>
    </row>
    <row r="694" spans="2:12" s="6" customFormat="1" ht="45">
      <c r="B694" s="172">
        <v>80111600</v>
      </c>
      <c r="C694" s="89" t="s">
        <v>555</v>
      </c>
      <c r="D694" s="91">
        <v>43862</v>
      </c>
      <c r="E694" s="141" t="s">
        <v>33</v>
      </c>
      <c r="F694" s="42" t="s">
        <v>149</v>
      </c>
      <c r="G694" s="42" t="s">
        <v>260</v>
      </c>
      <c r="H694" s="142">
        <v>11000000</v>
      </c>
      <c r="I694" s="142">
        <v>11000000</v>
      </c>
      <c r="J694" s="29" t="s">
        <v>150</v>
      </c>
      <c r="K694" s="42" t="s">
        <v>34</v>
      </c>
      <c r="L694" s="9" t="s">
        <v>517</v>
      </c>
    </row>
    <row r="695" spans="2:12" s="6" customFormat="1" ht="45">
      <c r="B695" s="172">
        <v>80111600</v>
      </c>
      <c r="C695" s="89" t="s">
        <v>555</v>
      </c>
      <c r="D695" s="91">
        <v>43862</v>
      </c>
      <c r="E695" s="141" t="s">
        <v>33</v>
      </c>
      <c r="F695" s="42" t="s">
        <v>149</v>
      </c>
      <c r="G695" s="42" t="s">
        <v>260</v>
      </c>
      <c r="H695" s="142">
        <v>11000000</v>
      </c>
      <c r="I695" s="142">
        <v>11000000</v>
      </c>
      <c r="J695" s="29" t="s">
        <v>150</v>
      </c>
      <c r="K695" s="42" t="s">
        <v>34</v>
      </c>
      <c r="L695" s="9" t="s">
        <v>517</v>
      </c>
    </row>
    <row r="696" spans="2:12" s="6" customFormat="1" ht="30">
      <c r="B696" s="172">
        <v>80111600</v>
      </c>
      <c r="C696" s="88" t="s">
        <v>556</v>
      </c>
      <c r="D696" s="91">
        <v>43862</v>
      </c>
      <c r="E696" s="141" t="s">
        <v>33</v>
      </c>
      <c r="F696" s="42" t="s">
        <v>149</v>
      </c>
      <c r="G696" s="42" t="s">
        <v>260</v>
      </c>
      <c r="H696" s="142">
        <v>11000000</v>
      </c>
      <c r="I696" s="142">
        <v>11000000</v>
      </c>
      <c r="J696" s="29" t="s">
        <v>150</v>
      </c>
      <c r="K696" s="42" t="s">
        <v>34</v>
      </c>
      <c r="L696" s="9" t="s">
        <v>517</v>
      </c>
    </row>
    <row r="697" spans="2:12" s="6" customFormat="1" ht="45">
      <c r="B697" s="172">
        <v>80111600</v>
      </c>
      <c r="C697" s="88" t="s">
        <v>557</v>
      </c>
      <c r="D697" s="91">
        <v>43862</v>
      </c>
      <c r="E697" s="141" t="s">
        <v>33</v>
      </c>
      <c r="F697" s="42" t="s">
        <v>149</v>
      </c>
      <c r="G697" s="42" t="s">
        <v>260</v>
      </c>
      <c r="H697" s="142">
        <v>24200000</v>
      </c>
      <c r="I697" s="142">
        <v>24200000</v>
      </c>
      <c r="J697" s="29" t="s">
        <v>150</v>
      </c>
      <c r="K697" s="42" t="s">
        <v>34</v>
      </c>
      <c r="L697" s="9" t="s">
        <v>517</v>
      </c>
    </row>
    <row r="698" spans="2:12" s="6" customFormat="1" ht="45">
      <c r="B698" s="172">
        <v>80111600</v>
      </c>
      <c r="C698" s="88" t="s">
        <v>558</v>
      </c>
      <c r="D698" s="91">
        <v>43862</v>
      </c>
      <c r="E698" s="141" t="s">
        <v>33</v>
      </c>
      <c r="F698" s="42" t="s">
        <v>149</v>
      </c>
      <c r="G698" s="42" t="s">
        <v>260</v>
      </c>
      <c r="H698" s="142">
        <v>19800000</v>
      </c>
      <c r="I698" s="142">
        <v>19800000</v>
      </c>
      <c r="J698" s="29" t="s">
        <v>150</v>
      </c>
      <c r="K698" s="42" t="s">
        <v>34</v>
      </c>
      <c r="L698" s="9" t="s">
        <v>517</v>
      </c>
    </row>
    <row r="699" spans="2:12" s="6" customFormat="1" ht="45">
      <c r="B699" s="172">
        <v>80111600</v>
      </c>
      <c r="C699" s="88" t="s">
        <v>559</v>
      </c>
      <c r="D699" s="91">
        <v>43862</v>
      </c>
      <c r="E699" s="141" t="s">
        <v>33</v>
      </c>
      <c r="F699" s="42" t="s">
        <v>149</v>
      </c>
      <c r="G699" s="42" t="s">
        <v>260</v>
      </c>
      <c r="H699" s="142">
        <v>15400000</v>
      </c>
      <c r="I699" s="142">
        <v>15400000</v>
      </c>
      <c r="J699" s="29" t="s">
        <v>150</v>
      </c>
      <c r="K699" s="42" t="s">
        <v>34</v>
      </c>
      <c r="L699" s="9" t="s">
        <v>517</v>
      </c>
    </row>
    <row r="700" spans="2:12" s="6" customFormat="1" ht="45">
      <c r="B700" s="172">
        <v>80111600</v>
      </c>
      <c r="C700" s="89" t="s">
        <v>560</v>
      </c>
      <c r="D700" s="91">
        <v>43832</v>
      </c>
      <c r="E700" s="141" t="s">
        <v>44</v>
      </c>
      <c r="F700" s="42" t="s">
        <v>149</v>
      </c>
      <c r="G700" s="42" t="s">
        <v>260</v>
      </c>
      <c r="H700" s="142">
        <v>12000000</v>
      </c>
      <c r="I700" s="142">
        <v>12000000</v>
      </c>
      <c r="J700" s="29" t="s">
        <v>150</v>
      </c>
      <c r="K700" s="42" t="s">
        <v>34</v>
      </c>
      <c r="L700" s="9" t="s">
        <v>517</v>
      </c>
    </row>
    <row r="701" spans="2:12" s="6" customFormat="1" ht="30">
      <c r="B701" s="172">
        <v>80111600</v>
      </c>
      <c r="C701" s="88" t="s">
        <v>561</v>
      </c>
      <c r="D701" s="91">
        <v>43832</v>
      </c>
      <c r="E701" s="141" t="s">
        <v>33</v>
      </c>
      <c r="F701" s="42" t="s">
        <v>149</v>
      </c>
      <c r="G701" s="63" t="s">
        <v>562</v>
      </c>
      <c r="H701" s="142">
        <v>24200000</v>
      </c>
      <c r="I701" s="142">
        <v>24200000</v>
      </c>
      <c r="J701" s="29" t="s">
        <v>150</v>
      </c>
      <c r="K701" s="42" t="s">
        <v>34</v>
      </c>
      <c r="L701" s="9" t="s">
        <v>517</v>
      </c>
    </row>
    <row r="702" spans="2:12" s="6" customFormat="1" ht="45">
      <c r="B702" s="172">
        <v>80111600</v>
      </c>
      <c r="C702" s="89" t="s">
        <v>563</v>
      </c>
      <c r="D702" s="91">
        <v>43832</v>
      </c>
      <c r="E702" s="141" t="s">
        <v>33</v>
      </c>
      <c r="F702" s="42" t="s">
        <v>149</v>
      </c>
      <c r="G702" s="63" t="s">
        <v>562</v>
      </c>
      <c r="H702" s="142">
        <v>24200000</v>
      </c>
      <c r="I702" s="142">
        <v>24200000</v>
      </c>
      <c r="J702" s="29" t="s">
        <v>150</v>
      </c>
      <c r="K702" s="42" t="s">
        <v>34</v>
      </c>
      <c r="L702" s="9" t="s">
        <v>517</v>
      </c>
    </row>
    <row r="703" spans="2:12" s="6" customFormat="1" ht="45">
      <c r="B703" s="172">
        <v>80111600</v>
      </c>
      <c r="C703" s="89" t="s">
        <v>564</v>
      </c>
      <c r="D703" s="91">
        <v>43862</v>
      </c>
      <c r="E703" s="141" t="s">
        <v>33</v>
      </c>
      <c r="F703" s="42" t="s">
        <v>149</v>
      </c>
      <c r="G703" s="63" t="s">
        <v>562</v>
      </c>
      <c r="H703" s="142">
        <v>24200000</v>
      </c>
      <c r="I703" s="142">
        <v>24200000</v>
      </c>
      <c r="J703" s="29" t="s">
        <v>150</v>
      </c>
      <c r="K703" s="42" t="s">
        <v>34</v>
      </c>
      <c r="L703" s="9" t="s">
        <v>517</v>
      </c>
    </row>
    <row r="704" spans="2:12" s="6" customFormat="1" ht="45">
      <c r="B704" s="172">
        <v>80111600</v>
      </c>
      <c r="C704" s="88" t="s">
        <v>565</v>
      </c>
      <c r="D704" s="91">
        <v>43862</v>
      </c>
      <c r="E704" s="141" t="s">
        <v>33</v>
      </c>
      <c r="F704" s="42" t="s">
        <v>149</v>
      </c>
      <c r="G704" s="63" t="s">
        <v>562</v>
      </c>
      <c r="H704" s="142">
        <v>34100000</v>
      </c>
      <c r="I704" s="142">
        <v>34100000</v>
      </c>
      <c r="J704" s="29" t="s">
        <v>150</v>
      </c>
      <c r="K704" s="42" t="s">
        <v>34</v>
      </c>
      <c r="L704" s="9" t="s">
        <v>517</v>
      </c>
    </row>
    <row r="705" spans="2:12" s="6" customFormat="1" ht="45">
      <c r="B705" s="172">
        <v>80111600</v>
      </c>
      <c r="C705" s="88" t="s">
        <v>566</v>
      </c>
      <c r="D705" s="91">
        <v>43862</v>
      </c>
      <c r="E705" s="141" t="s">
        <v>33</v>
      </c>
      <c r="F705" s="42" t="s">
        <v>149</v>
      </c>
      <c r="G705" s="103" t="s">
        <v>55</v>
      </c>
      <c r="H705" s="142">
        <v>20900000</v>
      </c>
      <c r="I705" s="142">
        <v>20900000</v>
      </c>
      <c r="J705" s="29" t="s">
        <v>150</v>
      </c>
      <c r="K705" s="42" t="s">
        <v>34</v>
      </c>
      <c r="L705" s="9" t="s">
        <v>517</v>
      </c>
    </row>
    <row r="706" spans="2:12" s="6" customFormat="1" ht="45">
      <c r="B706" s="172">
        <v>80111600</v>
      </c>
      <c r="C706" s="88" t="s">
        <v>567</v>
      </c>
      <c r="D706" s="91">
        <v>43862</v>
      </c>
      <c r="E706" s="141" t="s">
        <v>33</v>
      </c>
      <c r="F706" s="42" t="s">
        <v>149</v>
      </c>
      <c r="G706" s="103" t="s">
        <v>55</v>
      </c>
      <c r="H706" s="142">
        <v>20900000</v>
      </c>
      <c r="I706" s="142">
        <v>20900000</v>
      </c>
      <c r="J706" s="29" t="s">
        <v>150</v>
      </c>
      <c r="K706" s="42" t="s">
        <v>34</v>
      </c>
      <c r="L706" s="9" t="s">
        <v>517</v>
      </c>
    </row>
    <row r="707" spans="2:12" s="6" customFormat="1" ht="45">
      <c r="B707" s="172">
        <v>80111600</v>
      </c>
      <c r="C707" s="90" t="s">
        <v>568</v>
      </c>
      <c r="D707" s="91">
        <v>43862</v>
      </c>
      <c r="E707" s="141" t="s">
        <v>33</v>
      </c>
      <c r="F707" s="42" t="s">
        <v>149</v>
      </c>
      <c r="G707" s="103" t="s">
        <v>55</v>
      </c>
      <c r="H707" s="142">
        <v>20900000</v>
      </c>
      <c r="I707" s="142">
        <v>20900000</v>
      </c>
      <c r="J707" s="29" t="s">
        <v>150</v>
      </c>
      <c r="K707" s="42" t="s">
        <v>34</v>
      </c>
      <c r="L707" s="9" t="s">
        <v>517</v>
      </c>
    </row>
    <row r="708" spans="2:12" s="6" customFormat="1" ht="45">
      <c r="B708" s="172">
        <v>80111600</v>
      </c>
      <c r="C708" s="90" t="s">
        <v>569</v>
      </c>
      <c r="D708" s="91">
        <v>43862</v>
      </c>
      <c r="E708" s="141" t="s">
        <v>33</v>
      </c>
      <c r="F708" s="42" t="s">
        <v>149</v>
      </c>
      <c r="G708" s="103" t="s">
        <v>55</v>
      </c>
      <c r="H708" s="142">
        <v>20900000</v>
      </c>
      <c r="I708" s="142">
        <v>20900000</v>
      </c>
      <c r="J708" s="29" t="s">
        <v>150</v>
      </c>
      <c r="K708" s="42" t="s">
        <v>34</v>
      </c>
      <c r="L708" s="9" t="s">
        <v>517</v>
      </c>
    </row>
    <row r="709" spans="2:12" s="6" customFormat="1" ht="45">
      <c r="B709" s="172">
        <v>80111600</v>
      </c>
      <c r="C709" s="90" t="s">
        <v>570</v>
      </c>
      <c r="D709" s="91">
        <v>43862</v>
      </c>
      <c r="E709" s="141" t="s">
        <v>33</v>
      </c>
      <c r="F709" s="42" t="s">
        <v>149</v>
      </c>
      <c r="G709" s="103" t="s">
        <v>55</v>
      </c>
      <c r="H709" s="142">
        <v>20900000</v>
      </c>
      <c r="I709" s="142">
        <v>20900000</v>
      </c>
      <c r="J709" s="29" t="s">
        <v>150</v>
      </c>
      <c r="K709" s="42" t="s">
        <v>34</v>
      </c>
      <c r="L709" s="9" t="s">
        <v>517</v>
      </c>
    </row>
    <row r="710" spans="2:12" s="6" customFormat="1" ht="45">
      <c r="B710" s="172">
        <v>80111600</v>
      </c>
      <c r="C710" s="90" t="s">
        <v>571</v>
      </c>
      <c r="D710" s="91">
        <v>43862</v>
      </c>
      <c r="E710" s="141" t="s">
        <v>33</v>
      </c>
      <c r="F710" s="42" t="s">
        <v>149</v>
      </c>
      <c r="G710" s="103" t="s">
        <v>55</v>
      </c>
      <c r="H710" s="142">
        <v>20900000</v>
      </c>
      <c r="I710" s="142">
        <v>20900000</v>
      </c>
      <c r="J710" s="29" t="s">
        <v>150</v>
      </c>
      <c r="K710" s="42" t="s">
        <v>34</v>
      </c>
      <c r="L710" s="9" t="s">
        <v>517</v>
      </c>
    </row>
    <row r="711" spans="2:12" s="6" customFormat="1" ht="45">
      <c r="B711" s="172">
        <v>80111600</v>
      </c>
      <c r="C711" s="90" t="s">
        <v>572</v>
      </c>
      <c r="D711" s="91">
        <v>43862</v>
      </c>
      <c r="E711" s="141" t="s">
        <v>33</v>
      </c>
      <c r="F711" s="42" t="s">
        <v>149</v>
      </c>
      <c r="G711" s="103" t="s">
        <v>55</v>
      </c>
      <c r="H711" s="142">
        <v>20900000</v>
      </c>
      <c r="I711" s="142">
        <v>20900000</v>
      </c>
      <c r="J711" s="29" t="s">
        <v>150</v>
      </c>
      <c r="K711" s="42" t="s">
        <v>34</v>
      </c>
      <c r="L711" s="9" t="s">
        <v>517</v>
      </c>
    </row>
    <row r="712" spans="2:12" s="6" customFormat="1" ht="45">
      <c r="B712" s="172">
        <v>80111600</v>
      </c>
      <c r="C712" s="90" t="s">
        <v>573</v>
      </c>
      <c r="D712" s="91">
        <v>43862</v>
      </c>
      <c r="E712" s="141" t="s">
        <v>33</v>
      </c>
      <c r="F712" s="42" t="s">
        <v>149</v>
      </c>
      <c r="G712" s="103" t="s">
        <v>55</v>
      </c>
      <c r="H712" s="142">
        <v>20900000</v>
      </c>
      <c r="I712" s="142">
        <v>20900000</v>
      </c>
      <c r="J712" s="29" t="s">
        <v>150</v>
      </c>
      <c r="K712" s="42" t="s">
        <v>34</v>
      </c>
      <c r="L712" s="9" t="s">
        <v>517</v>
      </c>
    </row>
    <row r="713" spans="2:12" s="6" customFormat="1" ht="45">
      <c r="B713" s="172">
        <v>80111600</v>
      </c>
      <c r="C713" s="90" t="s">
        <v>574</v>
      </c>
      <c r="D713" s="91">
        <v>43862</v>
      </c>
      <c r="E713" s="141" t="s">
        <v>33</v>
      </c>
      <c r="F713" s="42" t="s">
        <v>149</v>
      </c>
      <c r="G713" s="103" t="s">
        <v>55</v>
      </c>
      <c r="H713" s="142">
        <v>20900000</v>
      </c>
      <c r="I713" s="142">
        <v>20900000</v>
      </c>
      <c r="J713" s="29" t="s">
        <v>150</v>
      </c>
      <c r="K713" s="42" t="s">
        <v>34</v>
      </c>
      <c r="L713" s="9" t="s">
        <v>517</v>
      </c>
    </row>
    <row r="714" spans="2:12" s="6" customFormat="1" ht="45">
      <c r="B714" s="172">
        <v>80111600</v>
      </c>
      <c r="C714" s="90" t="s">
        <v>575</v>
      </c>
      <c r="D714" s="91">
        <v>43862</v>
      </c>
      <c r="E714" s="141" t="s">
        <v>33</v>
      </c>
      <c r="F714" s="42" t="s">
        <v>149</v>
      </c>
      <c r="G714" s="103" t="s">
        <v>55</v>
      </c>
      <c r="H714" s="142">
        <v>20900000</v>
      </c>
      <c r="I714" s="142">
        <v>20900000</v>
      </c>
      <c r="J714" s="29" t="s">
        <v>150</v>
      </c>
      <c r="K714" s="42" t="s">
        <v>34</v>
      </c>
      <c r="L714" s="9" t="s">
        <v>517</v>
      </c>
    </row>
    <row r="715" spans="2:12" s="6" customFormat="1" ht="45">
      <c r="B715" s="172">
        <v>80111600</v>
      </c>
      <c r="C715" s="90" t="s">
        <v>576</v>
      </c>
      <c r="D715" s="91">
        <v>43862</v>
      </c>
      <c r="E715" s="141" t="s">
        <v>33</v>
      </c>
      <c r="F715" s="42" t="s">
        <v>149</v>
      </c>
      <c r="G715" s="103" t="s">
        <v>55</v>
      </c>
      <c r="H715" s="142">
        <v>20900000</v>
      </c>
      <c r="I715" s="142">
        <v>20900000</v>
      </c>
      <c r="J715" s="29" t="s">
        <v>150</v>
      </c>
      <c r="K715" s="42" t="s">
        <v>34</v>
      </c>
      <c r="L715" s="9" t="s">
        <v>517</v>
      </c>
    </row>
    <row r="716" spans="2:12" s="6" customFormat="1" ht="45">
      <c r="B716" s="172">
        <v>80111600</v>
      </c>
      <c r="C716" s="90" t="s">
        <v>577</v>
      </c>
      <c r="D716" s="91">
        <v>43862</v>
      </c>
      <c r="E716" s="141" t="s">
        <v>33</v>
      </c>
      <c r="F716" s="42" t="s">
        <v>149</v>
      </c>
      <c r="G716" s="103" t="s">
        <v>55</v>
      </c>
      <c r="H716" s="142">
        <v>20900000</v>
      </c>
      <c r="I716" s="142">
        <v>20900000</v>
      </c>
      <c r="J716" s="29" t="s">
        <v>150</v>
      </c>
      <c r="K716" s="42" t="s">
        <v>34</v>
      </c>
      <c r="L716" s="9" t="s">
        <v>517</v>
      </c>
    </row>
    <row r="717" spans="2:12" s="6" customFormat="1" ht="45">
      <c r="B717" s="172">
        <v>80111600</v>
      </c>
      <c r="C717" s="90" t="s">
        <v>578</v>
      </c>
      <c r="D717" s="91">
        <v>43832</v>
      </c>
      <c r="E717" s="141" t="s">
        <v>33</v>
      </c>
      <c r="F717" s="42" t="s">
        <v>149</v>
      </c>
      <c r="G717" s="63" t="s">
        <v>562</v>
      </c>
      <c r="H717" s="142">
        <v>20900000</v>
      </c>
      <c r="I717" s="142">
        <v>20900000</v>
      </c>
      <c r="J717" s="29" t="s">
        <v>150</v>
      </c>
      <c r="K717" s="42" t="s">
        <v>34</v>
      </c>
      <c r="L717" s="9" t="s">
        <v>517</v>
      </c>
    </row>
    <row r="718" spans="2:12" s="6" customFormat="1" ht="45">
      <c r="B718" s="172">
        <v>80111600</v>
      </c>
      <c r="C718" s="90" t="s">
        <v>579</v>
      </c>
      <c r="D718" s="91">
        <v>43832</v>
      </c>
      <c r="E718" s="141" t="s">
        <v>33</v>
      </c>
      <c r="F718" s="42" t="s">
        <v>149</v>
      </c>
      <c r="G718" s="42" t="s">
        <v>260</v>
      </c>
      <c r="H718" s="142">
        <v>18150000</v>
      </c>
      <c r="I718" s="142">
        <v>18150000</v>
      </c>
      <c r="J718" s="29" t="s">
        <v>150</v>
      </c>
      <c r="K718" s="42" t="s">
        <v>34</v>
      </c>
      <c r="L718" s="9" t="s">
        <v>517</v>
      </c>
    </row>
    <row r="719" spans="2:12" s="6" customFormat="1" ht="45">
      <c r="B719" s="172">
        <v>80111600</v>
      </c>
      <c r="C719" s="88" t="s">
        <v>580</v>
      </c>
      <c r="D719" s="91">
        <v>43832</v>
      </c>
      <c r="E719" s="141" t="s">
        <v>33</v>
      </c>
      <c r="F719" s="42" t="s">
        <v>149</v>
      </c>
      <c r="G719" s="42" t="s">
        <v>260</v>
      </c>
      <c r="H719" s="142">
        <v>18700000</v>
      </c>
      <c r="I719" s="142">
        <v>18700000</v>
      </c>
      <c r="J719" s="29" t="s">
        <v>150</v>
      </c>
      <c r="K719" s="42" t="s">
        <v>34</v>
      </c>
      <c r="L719" s="9" t="s">
        <v>517</v>
      </c>
    </row>
    <row r="720" spans="2:12" s="6" customFormat="1" ht="45">
      <c r="B720" s="172">
        <v>80111600</v>
      </c>
      <c r="C720" s="89" t="s">
        <v>581</v>
      </c>
      <c r="D720" s="91">
        <v>43862</v>
      </c>
      <c r="E720" s="141" t="s">
        <v>33</v>
      </c>
      <c r="F720" s="42" t="s">
        <v>149</v>
      </c>
      <c r="G720" s="103" t="s">
        <v>55</v>
      </c>
      <c r="H720" s="142">
        <v>13200000</v>
      </c>
      <c r="I720" s="142">
        <v>13200000</v>
      </c>
      <c r="J720" s="29" t="s">
        <v>150</v>
      </c>
      <c r="K720" s="42" t="s">
        <v>34</v>
      </c>
      <c r="L720" s="9" t="s">
        <v>517</v>
      </c>
    </row>
    <row r="721" spans="2:12" s="6" customFormat="1" ht="45">
      <c r="B721" s="172">
        <v>80111600</v>
      </c>
      <c r="C721" s="88" t="s">
        <v>582</v>
      </c>
      <c r="D721" s="91">
        <v>43862</v>
      </c>
      <c r="E721" s="141" t="s">
        <v>33</v>
      </c>
      <c r="F721" s="42" t="s">
        <v>149</v>
      </c>
      <c r="G721" s="103" t="s">
        <v>55</v>
      </c>
      <c r="H721" s="142">
        <v>13200000</v>
      </c>
      <c r="I721" s="142">
        <v>13200000</v>
      </c>
      <c r="J721" s="29" t="s">
        <v>150</v>
      </c>
      <c r="K721" s="42" t="s">
        <v>34</v>
      </c>
      <c r="L721" s="9" t="s">
        <v>517</v>
      </c>
    </row>
    <row r="722" spans="2:12" s="6" customFormat="1" ht="45">
      <c r="B722" s="172">
        <v>80111600</v>
      </c>
      <c r="C722" s="88" t="s">
        <v>582</v>
      </c>
      <c r="D722" s="91">
        <v>43862</v>
      </c>
      <c r="E722" s="141" t="s">
        <v>33</v>
      </c>
      <c r="F722" s="42" t="s">
        <v>149</v>
      </c>
      <c r="G722" s="103" t="s">
        <v>55</v>
      </c>
      <c r="H722" s="142">
        <v>13200000</v>
      </c>
      <c r="I722" s="142">
        <v>13200000</v>
      </c>
      <c r="J722" s="29" t="s">
        <v>150</v>
      </c>
      <c r="K722" s="42" t="s">
        <v>34</v>
      </c>
      <c r="L722" s="9" t="s">
        <v>517</v>
      </c>
    </row>
    <row r="723" spans="2:12" s="6" customFormat="1" ht="45">
      <c r="B723" s="172">
        <v>80111600</v>
      </c>
      <c r="C723" s="88" t="s">
        <v>583</v>
      </c>
      <c r="D723" s="91">
        <v>43862</v>
      </c>
      <c r="E723" s="141" t="s">
        <v>33</v>
      </c>
      <c r="F723" s="42" t="s">
        <v>149</v>
      </c>
      <c r="G723" s="103" t="s">
        <v>55</v>
      </c>
      <c r="H723" s="142">
        <v>11000000</v>
      </c>
      <c r="I723" s="142">
        <v>11000000</v>
      </c>
      <c r="J723" s="29" t="s">
        <v>150</v>
      </c>
      <c r="K723" s="42" t="s">
        <v>34</v>
      </c>
      <c r="L723" s="9" t="s">
        <v>517</v>
      </c>
    </row>
    <row r="724" spans="2:12" s="6" customFormat="1" ht="45">
      <c r="B724" s="172">
        <v>80111600</v>
      </c>
      <c r="C724" s="89" t="s">
        <v>584</v>
      </c>
      <c r="D724" s="91">
        <v>43862</v>
      </c>
      <c r="E724" s="141" t="s">
        <v>33</v>
      </c>
      <c r="F724" s="42" t="s">
        <v>149</v>
      </c>
      <c r="G724" s="103" t="s">
        <v>55</v>
      </c>
      <c r="H724" s="142">
        <v>12100000</v>
      </c>
      <c r="I724" s="142">
        <v>12100000</v>
      </c>
      <c r="J724" s="29" t="s">
        <v>150</v>
      </c>
      <c r="K724" s="42" t="s">
        <v>34</v>
      </c>
      <c r="L724" s="9" t="s">
        <v>517</v>
      </c>
    </row>
    <row r="725" spans="2:12" s="6" customFormat="1" ht="45">
      <c r="B725" s="172">
        <v>80111600</v>
      </c>
      <c r="C725" s="89" t="s">
        <v>584</v>
      </c>
      <c r="D725" s="91">
        <v>43862</v>
      </c>
      <c r="E725" s="141" t="s">
        <v>33</v>
      </c>
      <c r="F725" s="42" t="s">
        <v>149</v>
      </c>
      <c r="G725" s="103" t="s">
        <v>55</v>
      </c>
      <c r="H725" s="142">
        <v>12100000</v>
      </c>
      <c r="I725" s="142">
        <v>12100000</v>
      </c>
      <c r="J725" s="29" t="s">
        <v>150</v>
      </c>
      <c r="K725" s="42" t="s">
        <v>34</v>
      </c>
      <c r="L725" s="9" t="s">
        <v>517</v>
      </c>
    </row>
    <row r="726" spans="2:12" s="6" customFormat="1" ht="45">
      <c r="B726" s="172">
        <v>80111600</v>
      </c>
      <c r="C726" s="89" t="s">
        <v>584</v>
      </c>
      <c r="D726" s="91">
        <v>43862</v>
      </c>
      <c r="E726" s="141" t="s">
        <v>33</v>
      </c>
      <c r="F726" s="42" t="s">
        <v>149</v>
      </c>
      <c r="G726" s="103" t="s">
        <v>55</v>
      </c>
      <c r="H726" s="142">
        <v>12100000</v>
      </c>
      <c r="I726" s="142">
        <v>12100000</v>
      </c>
      <c r="J726" s="29" t="s">
        <v>150</v>
      </c>
      <c r="K726" s="42" t="s">
        <v>34</v>
      </c>
      <c r="L726" s="9" t="s">
        <v>517</v>
      </c>
    </row>
    <row r="727" spans="2:12" s="6" customFormat="1" ht="45">
      <c r="B727" s="172">
        <v>80111600</v>
      </c>
      <c r="C727" s="89" t="s">
        <v>584</v>
      </c>
      <c r="D727" s="91">
        <v>43862</v>
      </c>
      <c r="E727" s="141" t="s">
        <v>33</v>
      </c>
      <c r="F727" s="42" t="s">
        <v>149</v>
      </c>
      <c r="G727" s="103" t="s">
        <v>55</v>
      </c>
      <c r="H727" s="142">
        <v>12100000</v>
      </c>
      <c r="I727" s="142">
        <v>12100000</v>
      </c>
      <c r="J727" s="29" t="s">
        <v>150</v>
      </c>
      <c r="K727" s="42" t="s">
        <v>34</v>
      </c>
      <c r="L727" s="9" t="s">
        <v>517</v>
      </c>
    </row>
    <row r="728" spans="2:12" s="6" customFormat="1" ht="45">
      <c r="B728" s="172">
        <v>80111600</v>
      </c>
      <c r="C728" s="89" t="s">
        <v>584</v>
      </c>
      <c r="D728" s="91">
        <v>43862</v>
      </c>
      <c r="E728" s="141" t="s">
        <v>33</v>
      </c>
      <c r="F728" s="42" t="s">
        <v>149</v>
      </c>
      <c r="G728" s="103" t="s">
        <v>55</v>
      </c>
      <c r="H728" s="142">
        <v>12100000</v>
      </c>
      <c r="I728" s="142">
        <v>12100000</v>
      </c>
      <c r="J728" s="29" t="s">
        <v>150</v>
      </c>
      <c r="K728" s="42" t="s">
        <v>34</v>
      </c>
      <c r="L728" s="9" t="s">
        <v>517</v>
      </c>
    </row>
    <row r="729" spans="2:12" s="6" customFormat="1" ht="45">
      <c r="B729" s="172">
        <v>80111600</v>
      </c>
      <c r="C729" s="89" t="s">
        <v>584</v>
      </c>
      <c r="D729" s="91">
        <v>43862</v>
      </c>
      <c r="E729" s="141" t="s">
        <v>33</v>
      </c>
      <c r="F729" s="42" t="s">
        <v>149</v>
      </c>
      <c r="G729" s="103" t="s">
        <v>55</v>
      </c>
      <c r="H729" s="142">
        <v>12100000</v>
      </c>
      <c r="I729" s="142">
        <v>12100000</v>
      </c>
      <c r="J729" s="29" t="s">
        <v>150</v>
      </c>
      <c r="K729" s="42" t="s">
        <v>34</v>
      </c>
      <c r="L729" s="9" t="s">
        <v>517</v>
      </c>
    </row>
    <row r="730" spans="2:12" s="6" customFormat="1" ht="45">
      <c r="B730" s="172">
        <v>80111600</v>
      </c>
      <c r="C730" s="89" t="s">
        <v>584</v>
      </c>
      <c r="D730" s="91">
        <v>43862</v>
      </c>
      <c r="E730" s="141" t="s">
        <v>33</v>
      </c>
      <c r="F730" s="42" t="s">
        <v>149</v>
      </c>
      <c r="G730" s="103" t="s">
        <v>55</v>
      </c>
      <c r="H730" s="142">
        <v>12100000</v>
      </c>
      <c r="I730" s="142">
        <v>12100000</v>
      </c>
      <c r="J730" s="29" t="s">
        <v>150</v>
      </c>
      <c r="K730" s="42" t="s">
        <v>34</v>
      </c>
      <c r="L730" s="9" t="s">
        <v>517</v>
      </c>
    </row>
    <row r="731" spans="2:12" s="6" customFormat="1" ht="45">
      <c r="B731" s="172">
        <v>80111600</v>
      </c>
      <c r="C731" s="89" t="s">
        <v>584</v>
      </c>
      <c r="D731" s="91">
        <v>43862</v>
      </c>
      <c r="E731" s="141" t="s">
        <v>33</v>
      </c>
      <c r="F731" s="42" t="s">
        <v>149</v>
      </c>
      <c r="G731" s="103" t="s">
        <v>55</v>
      </c>
      <c r="H731" s="142">
        <v>12100000</v>
      </c>
      <c r="I731" s="142">
        <v>12100000</v>
      </c>
      <c r="J731" s="29" t="s">
        <v>150</v>
      </c>
      <c r="K731" s="42" t="s">
        <v>34</v>
      </c>
      <c r="L731" s="9" t="s">
        <v>517</v>
      </c>
    </row>
    <row r="732" spans="2:12" s="6" customFormat="1" ht="45">
      <c r="B732" s="172">
        <v>80111600</v>
      </c>
      <c r="C732" s="89" t="s">
        <v>584</v>
      </c>
      <c r="D732" s="91">
        <v>43862</v>
      </c>
      <c r="E732" s="141" t="s">
        <v>33</v>
      </c>
      <c r="F732" s="42" t="s">
        <v>149</v>
      </c>
      <c r="G732" s="103" t="s">
        <v>55</v>
      </c>
      <c r="H732" s="142">
        <v>12100000</v>
      </c>
      <c r="I732" s="142">
        <v>12100000</v>
      </c>
      <c r="J732" s="29" t="s">
        <v>150</v>
      </c>
      <c r="K732" s="42" t="s">
        <v>34</v>
      </c>
      <c r="L732" s="9" t="s">
        <v>517</v>
      </c>
    </row>
    <row r="733" spans="2:12" s="6" customFormat="1" ht="45">
      <c r="B733" s="172">
        <v>80111600</v>
      </c>
      <c r="C733" s="89" t="s">
        <v>584</v>
      </c>
      <c r="D733" s="91">
        <v>43862</v>
      </c>
      <c r="E733" s="141" t="s">
        <v>33</v>
      </c>
      <c r="F733" s="42" t="s">
        <v>149</v>
      </c>
      <c r="G733" s="103" t="s">
        <v>55</v>
      </c>
      <c r="H733" s="142">
        <v>12100000</v>
      </c>
      <c r="I733" s="142">
        <v>12100000</v>
      </c>
      <c r="J733" s="29" t="s">
        <v>150</v>
      </c>
      <c r="K733" s="42" t="s">
        <v>34</v>
      </c>
      <c r="L733" s="9" t="s">
        <v>517</v>
      </c>
    </row>
    <row r="734" spans="2:12" s="6" customFormat="1" ht="45">
      <c r="B734" s="172">
        <v>80111600</v>
      </c>
      <c r="C734" s="88" t="s">
        <v>585</v>
      </c>
      <c r="D734" s="91">
        <v>43862</v>
      </c>
      <c r="E734" s="141" t="s">
        <v>33</v>
      </c>
      <c r="F734" s="42" t="s">
        <v>149</v>
      </c>
      <c r="G734" s="103" t="s">
        <v>55</v>
      </c>
      <c r="H734" s="142">
        <v>12100000</v>
      </c>
      <c r="I734" s="142">
        <v>12100000</v>
      </c>
      <c r="J734" s="29" t="s">
        <v>150</v>
      </c>
      <c r="K734" s="42" t="s">
        <v>34</v>
      </c>
      <c r="L734" s="9" t="s">
        <v>517</v>
      </c>
    </row>
    <row r="735" spans="2:12" s="6" customFormat="1" ht="45">
      <c r="B735" s="172">
        <v>80111600</v>
      </c>
      <c r="C735" s="88" t="s">
        <v>585</v>
      </c>
      <c r="D735" s="91">
        <v>43862</v>
      </c>
      <c r="E735" s="141" t="s">
        <v>33</v>
      </c>
      <c r="F735" s="42" t="s">
        <v>149</v>
      </c>
      <c r="G735" s="103" t="s">
        <v>55</v>
      </c>
      <c r="H735" s="142">
        <v>11000000</v>
      </c>
      <c r="I735" s="142">
        <v>11000000</v>
      </c>
      <c r="J735" s="29" t="s">
        <v>150</v>
      </c>
      <c r="K735" s="42" t="s">
        <v>34</v>
      </c>
      <c r="L735" s="9" t="s">
        <v>517</v>
      </c>
    </row>
    <row r="736" spans="2:12" s="6" customFormat="1" ht="30">
      <c r="B736" s="172">
        <v>80111600</v>
      </c>
      <c r="C736" s="88" t="s">
        <v>586</v>
      </c>
      <c r="D736" s="91">
        <v>43832</v>
      </c>
      <c r="E736" s="141" t="s">
        <v>33</v>
      </c>
      <c r="F736" s="42" t="s">
        <v>149</v>
      </c>
      <c r="G736" s="42" t="s">
        <v>260</v>
      </c>
      <c r="H736" s="142">
        <v>24200000</v>
      </c>
      <c r="I736" s="142">
        <v>24200000</v>
      </c>
      <c r="J736" s="29" t="s">
        <v>150</v>
      </c>
      <c r="K736" s="42" t="s">
        <v>34</v>
      </c>
      <c r="L736" s="9" t="s">
        <v>517</v>
      </c>
    </row>
    <row r="737" spans="2:12" s="6" customFormat="1" ht="45">
      <c r="B737" s="172">
        <v>80111600</v>
      </c>
      <c r="C737" s="88" t="s">
        <v>587</v>
      </c>
      <c r="D737" s="91">
        <v>43862</v>
      </c>
      <c r="E737" s="141" t="s">
        <v>33</v>
      </c>
      <c r="F737" s="42" t="s">
        <v>149</v>
      </c>
      <c r="G737" s="42" t="s">
        <v>260</v>
      </c>
      <c r="H737" s="142">
        <v>20900000</v>
      </c>
      <c r="I737" s="142">
        <v>20900000</v>
      </c>
      <c r="J737" s="29" t="s">
        <v>150</v>
      </c>
      <c r="K737" s="42" t="s">
        <v>34</v>
      </c>
      <c r="L737" s="9" t="s">
        <v>517</v>
      </c>
    </row>
    <row r="738" spans="2:12" s="6" customFormat="1" ht="45">
      <c r="B738" s="172">
        <v>80111600</v>
      </c>
      <c r="C738" s="88" t="s">
        <v>588</v>
      </c>
      <c r="D738" s="91">
        <v>43832</v>
      </c>
      <c r="E738" s="141" t="s">
        <v>33</v>
      </c>
      <c r="F738" s="42" t="s">
        <v>149</v>
      </c>
      <c r="G738" s="42" t="s">
        <v>260</v>
      </c>
      <c r="H738" s="142">
        <v>20900000</v>
      </c>
      <c r="I738" s="142">
        <v>20900000</v>
      </c>
      <c r="J738" s="29" t="s">
        <v>150</v>
      </c>
      <c r="K738" s="42" t="s">
        <v>34</v>
      </c>
      <c r="L738" s="9" t="s">
        <v>517</v>
      </c>
    </row>
    <row r="739" spans="2:12" s="6" customFormat="1" ht="30">
      <c r="B739" s="172">
        <v>80111600</v>
      </c>
      <c r="C739" s="88" t="s">
        <v>589</v>
      </c>
      <c r="D739" s="91">
        <v>43832</v>
      </c>
      <c r="E739" s="141" t="s">
        <v>33</v>
      </c>
      <c r="F739" s="42" t="s">
        <v>149</v>
      </c>
      <c r="G739" s="63" t="s">
        <v>562</v>
      </c>
      <c r="H739" s="142">
        <v>24200000</v>
      </c>
      <c r="I739" s="142">
        <v>24200000</v>
      </c>
      <c r="J739" s="29" t="s">
        <v>150</v>
      </c>
      <c r="K739" s="42" t="s">
        <v>34</v>
      </c>
      <c r="L739" s="9" t="s">
        <v>517</v>
      </c>
    </row>
    <row r="740" spans="2:12" s="6" customFormat="1" ht="45">
      <c r="B740" s="172">
        <v>80111600</v>
      </c>
      <c r="C740" s="88" t="s">
        <v>590</v>
      </c>
      <c r="D740" s="91">
        <v>43862</v>
      </c>
      <c r="E740" s="141" t="s">
        <v>33</v>
      </c>
      <c r="F740" s="42" t="s">
        <v>149</v>
      </c>
      <c r="G740" s="63" t="s">
        <v>562</v>
      </c>
      <c r="H740" s="142">
        <v>20900000</v>
      </c>
      <c r="I740" s="142">
        <v>20900000</v>
      </c>
      <c r="J740" s="29" t="s">
        <v>150</v>
      </c>
      <c r="K740" s="42" t="s">
        <v>34</v>
      </c>
      <c r="L740" s="9" t="s">
        <v>517</v>
      </c>
    </row>
    <row r="741" spans="2:12" s="6" customFormat="1" ht="45">
      <c r="B741" s="172">
        <v>80111600</v>
      </c>
      <c r="C741" s="88" t="s">
        <v>591</v>
      </c>
      <c r="D741" s="91">
        <v>43862</v>
      </c>
      <c r="E741" s="141" t="s">
        <v>33</v>
      </c>
      <c r="F741" s="42" t="s">
        <v>149</v>
      </c>
      <c r="G741" s="63" t="s">
        <v>562</v>
      </c>
      <c r="H741" s="142">
        <v>20900000</v>
      </c>
      <c r="I741" s="142">
        <v>20900000</v>
      </c>
      <c r="J741" s="29" t="s">
        <v>150</v>
      </c>
      <c r="K741" s="42" t="s">
        <v>34</v>
      </c>
      <c r="L741" s="9" t="s">
        <v>517</v>
      </c>
    </row>
    <row r="742" spans="2:12" s="6" customFormat="1" ht="45">
      <c r="B742" s="172">
        <v>80111600</v>
      </c>
      <c r="C742" s="88" t="s">
        <v>592</v>
      </c>
      <c r="D742" s="91">
        <v>43832</v>
      </c>
      <c r="E742" s="231" t="s">
        <v>48</v>
      </c>
      <c r="F742" s="42" t="s">
        <v>149</v>
      </c>
      <c r="G742" s="42" t="s">
        <v>260</v>
      </c>
      <c r="H742" s="142">
        <v>11000000</v>
      </c>
      <c r="I742" s="142">
        <v>11000000</v>
      </c>
      <c r="J742" s="29" t="s">
        <v>150</v>
      </c>
      <c r="K742" s="42" t="s">
        <v>34</v>
      </c>
      <c r="L742" s="9" t="s">
        <v>517</v>
      </c>
    </row>
    <row r="743" spans="2:12" s="6" customFormat="1" ht="45">
      <c r="B743" s="172">
        <v>80111600</v>
      </c>
      <c r="C743" s="88" t="s">
        <v>593</v>
      </c>
      <c r="D743" s="91">
        <v>43862</v>
      </c>
      <c r="E743" s="231" t="s">
        <v>48</v>
      </c>
      <c r="F743" s="42" t="s">
        <v>149</v>
      </c>
      <c r="G743" s="42" t="s">
        <v>260</v>
      </c>
      <c r="H743" s="142">
        <v>7500000</v>
      </c>
      <c r="I743" s="142">
        <v>7500000</v>
      </c>
      <c r="J743" s="29" t="s">
        <v>150</v>
      </c>
      <c r="K743" s="42" t="s">
        <v>34</v>
      </c>
      <c r="L743" s="9" t="s">
        <v>517</v>
      </c>
    </row>
    <row r="744" spans="2:12" s="6" customFormat="1" ht="30">
      <c r="B744" s="172">
        <v>80111600</v>
      </c>
      <c r="C744" s="89" t="s">
        <v>594</v>
      </c>
      <c r="D744" s="91">
        <v>43862</v>
      </c>
      <c r="E744" s="231" t="s">
        <v>48</v>
      </c>
      <c r="F744" s="42" t="s">
        <v>149</v>
      </c>
      <c r="G744" s="42" t="s">
        <v>260</v>
      </c>
      <c r="H744" s="142">
        <v>6000000</v>
      </c>
      <c r="I744" s="142">
        <v>6000000</v>
      </c>
      <c r="J744" s="29" t="s">
        <v>150</v>
      </c>
      <c r="K744" s="42" t="s">
        <v>34</v>
      </c>
      <c r="L744" s="9" t="s">
        <v>517</v>
      </c>
    </row>
    <row r="745" spans="2:12" s="6" customFormat="1" ht="30">
      <c r="B745" s="172">
        <v>80111600</v>
      </c>
      <c r="C745" s="89" t="s">
        <v>594</v>
      </c>
      <c r="D745" s="91">
        <v>43862</v>
      </c>
      <c r="E745" s="231" t="s">
        <v>48</v>
      </c>
      <c r="F745" s="42" t="s">
        <v>149</v>
      </c>
      <c r="G745" s="42" t="s">
        <v>260</v>
      </c>
      <c r="H745" s="142">
        <v>6000000</v>
      </c>
      <c r="I745" s="142">
        <v>6000000</v>
      </c>
      <c r="J745" s="29" t="s">
        <v>150</v>
      </c>
      <c r="K745" s="42" t="s">
        <v>34</v>
      </c>
      <c r="L745" s="9" t="s">
        <v>517</v>
      </c>
    </row>
    <row r="746" spans="2:12" s="6" customFormat="1" ht="30">
      <c r="B746" s="172">
        <v>80111600</v>
      </c>
      <c r="C746" s="89" t="s">
        <v>594</v>
      </c>
      <c r="D746" s="91">
        <v>43862</v>
      </c>
      <c r="E746" s="231" t="s">
        <v>48</v>
      </c>
      <c r="F746" s="42" t="s">
        <v>149</v>
      </c>
      <c r="G746" s="42" t="s">
        <v>260</v>
      </c>
      <c r="H746" s="142">
        <v>6000000</v>
      </c>
      <c r="I746" s="142">
        <v>6000000</v>
      </c>
      <c r="J746" s="29" t="s">
        <v>150</v>
      </c>
      <c r="K746" s="42" t="s">
        <v>34</v>
      </c>
      <c r="L746" s="9" t="s">
        <v>517</v>
      </c>
    </row>
    <row r="747" spans="2:12" s="6" customFormat="1" ht="30">
      <c r="B747" s="172">
        <v>80111600</v>
      </c>
      <c r="C747" s="89" t="s">
        <v>594</v>
      </c>
      <c r="D747" s="91">
        <v>43862</v>
      </c>
      <c r="E747" s="231" t="s">
        <v>48</v>
      </c>
      <c r="F747" s="42" t="s">
        <v>149</v>
      </c>
      <c r="G747" s="42" t="s">
        <v>260</v>
      </c>
      <c r="H747" s="142">
        <v>6000000</v>
      </c>
      <c r="I747" s="142">
        <v>6000000</v>
      </c>
      <c r="J747" s="29" t="s">
        <v>150</v>
      </c>
      <c r="K747" s="42" t="s">
        <v>34</v>
      </c>
      <c r="L747" s="9" t="s">
        <v>517</v>
      </c>
    </row>
    <row r="748" spans="2:12" s="6" customFormat="1" ht="30">
      <c r="B748" s="173">
        <v>48131502</v>
      </c>
      <c r="C748" s="89" t="s">
        <v>595</v>
      </c>
      <c r="D748" s="91">
        <v>43862</v>
      </c>
      <c r="E748" s="103" t="s">
        <v>47</v>
      </c>
      <c r="F748" s="80" t="s">
        <v>54</v>
      </c>
      <c r="G748" s="42" t="s">
        <v>260</v>
      </c>
      <c r="H748" s="95">
        <v>15528400</v>
      </c>
      <c r="I748" s="95">
        <v>15528400</v>
      </c>
      <c r="J748" s="29" t="s">
        <v>150</v>
      </c>
      <c r="K748" s="42" t="s">
        <v>34</v>
      </c>
      <c r="L748" s="9" t="s">
        <v>517</v>
      </c>
    </row>
    <row r="749" spans="2:12" s="6" customFormat="1" ht="30">
      <c r="B749" s="102">
        <v>48131500</v>
      </c>
      <c r="C749" s="92" t="s">
        <v>596</v>
      </c>
      <c r="D749" s="91">
        <v>43862</v>
      </c>
      <c r="E749" s="63" t="s">
        <v>33</v>
      </c>
      <c r="F749" s="80" t="s">
        <v>54</v>
      </c>
      <c r="G749" s="42" t="s">
        <v>260</v>
      </c>
      <c r="H749" s="143">
        <v>37136000</v>
      </c>
      <c r="I749" s="143">
        <v>37136000</v>
      </c>
      <c r="J749" s="29" t="s">
        <v>150</v>
      </c>
      <c r="K749" s="42" t="s">
        <v>34</v>
      </c>
      <c r="L749" s="9" t="s">
        <v>517</v>
      </c>
    </row>
    <row r="750" spans="2:12" s="6" customFormat="1" ht="30">
      <c r="B750" s="174">
        <v>51191900</v>
      </c>
      <c r="C750" s="89" t="s">
        <v>597</v>
      </c>
      <c r="D750" s="91">
        <v>43862</v>
      </c>
      <c r="E750" s="103" t="s">
        <v>47</v>
      </c>
      <c r="F750" s="80" t="s">
        <v>54</v>
      </c>
      <c r="G750" s="42" t="s">
        <v>260</v>
      </c>
      <c r="H750" s="95">
        <v>13000000</v>
      </c>
      <c r="I750" s="95">
        <v>13000000</v>
      </c>
      <c r="J750" s="29" t="s">
        <v>150</v>
      </c>
      <c r="K750" s="42" t="s">
        <v>34</v>
      </c>
      <c r="L750" s="9" t="s">
        <v>517</v>
      </c>
    </row>
    <row r="751" spans="2:12" s="6" customFormat="1" ht="45">
      <c r="B751" s="174">
        <v>90101600</v>
      </c>
      <c r="C751" s="89" t="s">
        <v>598</v>
      </c>
      <c r="D751" s="91">
        <v>43838</v>
      </c>
      <c r="E751" s="103" t="s">
        <v>47</v>
      </c>
      <c r="F751" s="80" t="s">
        <v>54</v>
      </c>
      <c r="G751" s="42" t="s">
        <v>260</v>
      </c>
      <c r="H751" s="95">
        <v>3600000</v>
      </c>
      <c r="I751" s="95">
        <v>3600000</v>
      </c>
      <c r="J751" s="29" t="s">
        <v>150</v>
      </c>
      <c r="K751" s="42" t="s">
        <v>34</v>
      </c>
      <c r="L751" s="9" t="s">
        <v>517</v>
      </c>
    </row>
    <row r="752" spans="2:12" s="6" customFormat="1" ht="30">
      <c r="B752" s="102">
        <v>44120000</v>
      </c>
      <c r="C752" s="89" t="s">
        <v>599</v>
      </c>
      <c r="D752" s="91">
        <v>43862</v>
      </c>
      <c r="E752" s="63" t="s">
        <v>600</v>
      </c>
      <c r="F752" s="80" t="s">
        <v>54</v>
      </c>
      <c r="G752" s="42" t="s">
        <v>260</v>
      </c>
      <c r="H752" s="143">
        <v>483600</v>
      </c>
      <c r="I752" s="143">
        <v>483600</v>
      </c>
      <c r="J752" s="29" t="s">
        <v>150</v>
      </c>
      <c r="K752" s="42" t="s">
        <v>34</v>
      </c>
      <c r="L752" s="9" t="s">
        <v>517</v>
      </c>
    </row>
    <row r="753" spans="2:12" s="6" customFormat="1" ht="30">
      <c r="B753" s="174">
        <v>90101600</v>
      </c>
      <c r="C753" s="89" t="s">
        <v>601</v>
      </c>
      <c r="D753" s="91">
        <v>43838</v>
      </c>
      <c r="E753" s="103" t="s">
        <v>47</v>
      </c>
      <c r="F753" s="80" t="s">
        <v>54</v>
      </c>
      <c r="G753" s="42" t="s">
        <v>260</v>
      </c>
      <c r="H753" s="95">
        <v>2200000</v>
      </c>
      <c r="I753" s="95">
        <v>2200000</v>
      </c>
      <c r="J753" s="29" t="s">
        <v>150</v>
      </c>
      <c r="K753" s="42" t="s">
        <v>34</v>
      </c>
      <c r="L753" s="9" t="s">
        <v>517</v>
      </c>
    </row>
    <row r="754" spans="2:12" s="6" customFormat="1" ht="30">
      <c r="B754" s="102">
        <v>44120000</v>
      </c>
      <c r="C754" s="89" t="s">
        <v>602</v>
      </c>
      <c r="D754" s="91">
        <v>43862</v>
      </c>
      <c r="E754" s="63" t="s">
        <v>600</v>
      </c>
      <c r="F754" s="80" t="s">
        <v>54</v>
      </c>
      <c r="G754" s="42" t="s">
        <v>260</v>
      </c>
      <c r="H754" s="143">
        <v>1700000</v>
      </c>
      <c r="I754" s="143">
        <v>1700000</v>
      </c>
      <c r="J754" s="29" t="s">
        <v>150</v>
      </c>
      <c r="K754" s="42" t="s">
        <v>34</v>
      </c>
      <c r="L754" s="9" t="s">
        <v>517</v>
      </c>
    </row>
    <row r="755" spans="2:12" s="6" customFormat="1" ht="30">
      <c r="B755" s="102">
        <v>56111501</v>
      </c>
      <c r="C755" s="89" t="s">
        <v>603</v>
      </c>
      <c r="D755" s="91">
        <v>43862</v>
      </c>
      <c r="E755" s="63" t="s">
        <v>600</v>
      </c>
      <c r="F755" s="80" t="s">
        <v>54</v>
      </c>
      <c r="G755" s="42" t="s">
        <v>260</v>
      </c>
      <c r="H755" s="143">
        <v>8000000</v>
      </c>
      <c r="I755" s="143">
        <v>8000000</v>
      </c>
      <c r="J755" s="29" t="s">
        <v>150</v>
      </c>
      <c r="K755" s="42" t="s">
        <v>34</v>
      </c>
      <c r="L755" s="9" t="s">
        <v>517</v>
      </c>
    </row>
    <row r="756" spans="2:12" s="6" customFormat="1" ht="30">
      <c r="B756" s="102">
        <v>43212100</v>
      </c>
      <c r="C756" s="89" t="s">
        <v>604</v>
      </c>
      <c r="D756" s="91">
        <v>43862</v>
      </c>
      <c r="E756" s="63" t="s">
        <v>600</v>
      </c>
      <c r="F756" s="80" t="s">
        <v>54</v>
      </c>
      <c r="G756" s="42" t="s">
        <v>260</v>
      </c>
      <c r="H756" s="143">
        <v>2900000</v>
      </c>
      <c r="I756" s="143">
        <v>2900000</v>
      </c>
      <c r="J756" s="29" t="s">
        <v>150</v>
      </c>
      <c r="K756" s="42" t="s">
        <v>34</v>
      </c>
      <c r="L756" s="9" t="s">
        <v>517</v>
      </c>
    </row>
    <row r="757" spans="2:12" s="6" customFormat="1" ht="45">
      <c r="B757" s="174">
        <v>51191900</v>
      </c>
      <c r="C757" s="92" t="s">
        <v>605</v>
      </c>
      <c r="D757" s="91">
        <v>43862</v>
      </c>
      <c r="E757" s="29" t="s">
        <v>60</v>
      </c>
      <c r="F757" s="80" t="s">
        <v>54</v>
      </c>
      <c r="G757" s="42" t="s">
        <v>260</v>
      </c>
      <c r="H757" s="232">
        <v>43695000</v>
      </c>
      <c r="I757" s="232">
        <v>43695000</v>
      </c>
      <c r="J757" s="29" t="s">
        <v>150</v>
      </c>
      <c r="K757" s="42" t="s">
        <v>34</v>
      </c>
      <c r="L757" s="9" t="s">
        <v>517</v>
      </c>
    </row>
    <row r="758" spans="2:12" s="6" customFormat="1" ht="30">
      <c r="B758" s="174">
        <v>51191900</v>
      </c>
      <c r="C758" s="92" t="s">
        <v>606</v>
      </c>
      <c r="D758" s="91">
        <v>43862</v>
      </c>
      <c r="E758" s="29" t="s">
        <v>60</v>
      </c>
      <c r="F758" s="80" t="s">
        <v>54</v>
      </c>
      <c r="G758" s="42" t="s">
        <v>260</v>
      </c>
      <c r="H758" s="232">
        <v>20100000</v>
      </c>
      <c r="I758" s="232">
        <v>20100000</v>
      </c>
      <c r="J758" s="29" t="s">
        <v>150</v>
      </c>
      <c r="K758" s="42" t="s">
        <v>34</v>
      </c>
      <c r="L758" s="9" t="s">
        <v>517</v>
      </c>
    </row>
    <row r="759" spans="2:12" s="6" customFormat="1" ht="30">
      <c r="B759" s="102">
        <v>44120000</v>
      </c>
      <c r="C759" s="89" t="s">
        <v>607</v>
      </c>
      <c r="D759" s="91">
        <v>43862</v>
      </c>
      <c r="E759" s="63" t="s">
        <v>203</v>
      </c>
      <c r="F759" s="80" t="s">
        <v>54</v>
      </c>
      <c r="G759" s="42" t="s">
        <v>260</v>
      </c>
      <c r="H759" s="143">
        <v>3000000</v>
      </c>
      <c r="I759" s="143">
        <v>3000000</v>
      </c>
      <c r="J759" s="29" t="s">
        <v>150</v>
      </c>
      <c r="K759" s="42" t="s">
        <v>34</v>
      </c>
      <c r="L759" s="9" t="s">
        <v>517</v>
      </c>
    </row>
    <row r="760" spans="2:12" s="6" customFormat="1" ht="30">
      <c r="B760" s="173">
        <v>53102710</v>
      </c>
      <c r="C760" s="89" t="s">
        <v>608</v>
      </c>
      <c r="D760" s="91">
        <v>43862</v>
      </c>
      <c r="E760" s="63" t="s">
        <v>600</v>
      </c>
      <c r="F760" s="80" t="s">
        <v>54</v>
      </c>
      <c r="G760" s="42" t="s">
        <v>260</v>
      </c>
      <c r="H760" s="143">
        <v>11256000</v>
      </c>
      <c r="I760" s="143">
        <v>11256000</v>
      </c>
      <c r="J760" s="29" t="s">
        <v>150</v>
      </c>
      <c r="K760" s="42" t="s">
        <v>34</v>
      </c>
      <c r="L760" s="9" t="s">
        <v>517</v>
      </c>
    </row>
    <row r="761" spans="2:12" s="6" customFormat="1" ht="30">
      <c r="B761" s="173">
        <v>12161902</v>
      </c>
      <c r="C761" s="89" t="s">
        <v>609</v>
      </c>
      <c r="D761" s="91">
        <v>43862</v>
      </c>
      <c r="E761" s="63" t="s">
        <v>600</v>
      </c>
      <c r="F761" s="80" t="s">
        <v>54</v>
      </c>
      <c r="G761" s="42" t="s">
        <v>260</v>
      </c>
      <c r="H761" s="143">
        <v>1175000</v>
      </c>
      <c r="I761" s="143">
        <v>1175000</v>
      </c>
      <c r="J761" s="29" t="s">
        <v>150</v>
      </c>
      <c r="K761" s="42" t="s">
        <v>34</v>
      </c>
      <c r="L761" s="9" t="s">
        <v>517</v>
      </c>
    </row>
    <row r="762" spans="2:12" s="6" customFormat="1" ht="30">
      <c r="B762" s="174">
        <v>90101600</v>
      </c>
      <c r="C762" s="89" t="s">
        <v>610</v>
      </c>
      <c r="D762" s="91">
        <v>43862</v>
      </c>
      <c r="E762" s="63" t="s">
        <v>600</v>
      </c>
      <c r="F762" s="80" t="s">
        <v>54</v>
      </c>
      <c r="G762" s="42" t="s">
        <v>260</v>
      </c>
      <c r="H762" s="95">
        <v>7987500</v>
      </c>
      <c r="I762" s="95">
        <v>7987500</v>
      </c>
      <c r="J762" s="29" t="s">
        <v>150</v>
      </c>
      <c r="K762" s="42" t="s">
        <v>34</v>
      </c>
      <c r="L762" s="9" t="s">
        <v>517</v>
      </c>
    </row>
    <row r="763" spans="2:12" s="6" customFormat="1" ht="30">
      <c r="B763" s="174">
        <v>90101600</v>
      </c>
      <c r="C763" s="89" t="s">
        <v>611</v>
      </c>
      <c r="D763" s="91">
        <v>43862</v>
      </c>
      <c r="E763" s="63" t="s">
        <v>600</v>
      </c>
      <c r="F763" s="80" t="s">
        <v>54</v>
      </c>
      <c r="G763" s="42" t="s">
        <v>260</v>
      </c>
      <c r="H763" s="143">
        <v>3820000</v>
      </c>
      <c r="I763" s="143">
        <v>3820000</v>
      </c>
      <c r="J763" s="29" t="s">
        <v>150</v>
      </c>
      <c r="K763" s="42" t="s">
        <v>34</v>
      </c>
      <c r="L763" s="9" t="s">
        <v>517</v>
      </c>
    </row>
    <row r="764" spans="2:12" s="6" customFormat="1" ht="45">
      <c r="B764" s="174">
        <v>90101600</v>
      </c>
      <c r="C764" s="89" t="s">
        <v>612</v>
      </c>
      <c r="D764" s="91">
        <v>43862</v>
      </c>
      <c r="E764" s="63" t="s">
        <v>600</v>
      </c>
      <c r="F764" s="80" t="s">
        <v>54</v>
      </c>
      <c r="G764" s="42" t="s">
        <v>260</v>
      </c>
      <c r="H764" s="143">
        <v>5000000</v>
      </c>
      <c r="I764" s="143">
        <v>5000000</v>
      </c>
      <c r="J764" s="29" t="s">
        <v>150</v>
      </c>
      <c r="K764" s="42" t="s">
        <v>34</v>
      </c>
      <c r="L764" s="9" t="s">
        <v>517</v>
      </c>
    </row>
    <row r="765" spans="2:12" s="6" customFormat="1" ht="30">
      <c r="B765" s="174">
        <v>90101600</v>
      </c>
      <c r="C765" s="89" t="s">
        <v>613</v>
      </c>
      <c r="D765" s="91">
        <v>43862</v>
      </c>
      <c r="E765" s="63" t="s">
        <v>600</v>
      </c>
      <c r="F765" s="80" t="s">
        <v>54</v>
      </c>
      <c r="G765" s="42" t="s">
        <v>260</v>
      </c>
      <c r="H765" s="143">
        <v>2135000</v>
      </c>
      <c r="I765" s="143">
        <v>2135000</v>
      </c>
      <c r="J765" s="29" t="s">
        <v>150</v>
      </c>
      <c r="K765" s="42" t="s">
        <v>34</v>
      </c>
      <c r="L765" s="9" t="s">
        <v>517</v>
      </c>
    </row>
    <row r="766" spans="2:12" s="6" customFormat="1" ht="30">
      <c r="B766" s="174">
        <v>55101500</v>
      </c>
      <c r="C766" s="93" t="s">
        <v>614</v>
      </c>
      <c r="D766" s="91">
        <v>43862</v>
      </c>
      <c r="E766" s="63" t="s">
        <v>600</v>
      </c>
      <c r="F766" s="80" t="s">
        <v>54</v>
      </c>
      <c r="G766" s="42" t="s">
        <v>260</v>
      </c>
      <c r="H766" s="143">
        <v>500000</v>
      </c>
      <c r="I766" s="143">
        <v>500000</v>
      </c>
      <c r="J766" s="29" t="s">
        <v>150</v>
      </c>
      <c r="K766" s="42" t="s">
        <v>34</v>
      </c>
      <c r="L766" s="9" t="s">
        <v>517</v>
      </c>
    </row>
    <row r="767" spans="2:12" s="6" customFormat="1" ht="30">
      <c r="B767" s="174">
        <v>60141101</v>
      </c>
      <c r="C767" s="89" t="s">
        <v>615</v>
      </c>
      <c r="D767" s="91">
        <v>43862</v>
      </c>
      <c r="E767" s="63" t="s">
        <v>600</v>
      </c>
      <c r="F767" s="80" t="s">
        <v>54</v>
      </c>
      <c r="G767" s="80" t="s">
        <v>36</v>
      </c>
      <c r="H767" s="143">
        <v>70818287</v>
      </c>
      <c r="I767" s="143">
        <v>70818287</v>
      </c>
      <c r="J767" s="29" t="s">
        <v>150</v>
      </c>
      <c r="K767" s="42" t="s">
        <v>34</v>
      </c>
      <c r="L767" s="9" t="s">
        <v>517</v>
      </c>
    </row>
    <row r="768" spans="2:12" s="6" customFormat="1" ht="60">
      <c r="B768" s="175">
        <v>78111803</v>
      </c>
      <c r="C768" s="89" t="s">
        <v>616</v>
      </c>
      <c r="D768" s="91">
        <v>43862</v>
      </c>
      <c r="E768" s="63" t="s">
        <v>600</v>
      </c>
      <c r="F768" s="80" t="s">
        <v>54</v>
      </c>
      <c r="G768" s="80" t="s">
        <v>538</v>
      </c>
      <c r="H768" s="143">
        <v>170000000</v>
      </c>
      <c r="I768" s="143">
        <v>170000000</v>
      </c>
      <c r="J768" s="29" t="s">
        <v>150</v>
      </c>
      <c r="K768" s="42" t="s">
        <v>34</v>
      </c>
      <c r="L768" s="9" t="s">
        <v>517</v>
      </c>
    </row>
    <row r="769" spans="2:12" s="6" customFormat="1" ht="60">
      <c r="B769" s="176">
        <v>93141506</v>
      </c>
      <c r="C769" s="89" t="s">
        <v>617</v>
      </c>
      <c r="D769" s="91">
        <v>43862</v>
      </c>
      <c r="E769" s="63" t="s">
        <v>600</v>
      </c>
      <c r="F769" s="80" t="s">
        <v>54</v>
      </c>
      <c r="G769" s="80" t="s">
        <v>538</v>
      </c>
      <c r="H769" s="143">
        <v>75000000</v>
      </c>
      <c r="I769" s="143">
        <v>75000000</v>
      </c>
      <c r="J769" s="29" t="s">
        <v>150</v>
      </c>
      <c r="K769" s="42" t="s">
        <v>34</v>
      </c>
      <c r="L769" s="9" t="s">
        <v>517</v>
      </c>
    </row>
    <row r="770" spans="2:12" s="6" customFormat="1" ht="30">
      <c r="B770" s="174">
        <v>90101600</v>
      </c>
      <c r="C770" s="89" t="s">
        <v>59</v>
      </c>
      <c r="D770" s="91">
        <v>43862</v>
      </c>
      <c r="E770" s="63" t="s">
        <v>600</v>
      </c>
      <c r="F770" s="80" t="s">
        <v>54</v>
      </c>
      <c r="G770" s="42" t="s">
        <v>260</v>
      </c>
      <c r="H770" s="95">
        <v>52000000</v>
      </c>
      <c r="I770" s="95">
        <v>52000000</v>
      </c>
      <c r="J770" s="29" t="s">
        <v>150</v>
      </c>
      <c r="K770" s="42" t="s">
        <v>34</v>
      </c>
      <c r="L770" s="9" t="s">
        <v>517</v>
      </c>
    </row>
    <row r="771" spans="2:12" s="6" customFormat="1" ht="30">
      <c r="B771" s="174">
        <v>90101600</v>
      </c>
      <c r="C771" s="89" t="s">
        <v>618</v>
      </c>
      <c r="D771" s="233">
        <v>43925</v>
      </c>
      <c r="E771" s="63" t="s">
        <v>600</v>
      </c>
      <c r="F771" s="80" t="s">
        <v>54</v>
      </c>
      <c r="G771" s="42" t="s">
        <v>260</v>
      </c>
      <c r="H771" s="143">
        <v>16000000</v>
      </c>
      <c r="I771" s="143">
        <v>16000000</v>
      </c>
      <c r="J771" s="29" t="s">
        <v>150</v>
      </c>
      <c r="K771" s="42" t="s">
        <v>34</v>
      </c>
      <c r="L771" s="9" t="s">
        <v>517</v>
      </c>
    </row>
    <row r="772" spans="2:12" s="6" customFormat="1" ht="30">
      <c r="B772" s="174">
        <v>30191800</v>
      </c>
      <c r="C772" s="89" t="s">
        <v>619</v>
      </c>
      <c r="D772" s="233">
        <v>43862</v>
      </c>
      <c r="E772" s="63" t="s">
        <v>600</v>
      </c>
      <c r="F772" s="80" t="s">
        <v>54</v>
      </c>
      <c r="G772" s="42" t="s">
        <v>260</v>
      </c>
      <c r="H772" s="143">
        <v>5000000</v>
      </c>
      <c r="I772" s="143">
        <v>5000000</v>
      </c>
      <c r="J772" s="29" t="s">
        <v>150</v>
      </c>
      <c r="K772" s="42" t="s">
        <v>34</v>
      </c>
      <c r="L772" s="9" t="s">
        <v>517</v>
      </c>
    </row>
    <row r="773" spans="2:12" s="6" customFormat="1" ht="45">
      <c r="B773" s="174">
        <v>90101600</v>
      </c>
      <c r="C773" s="89" t="s">
        <v>620</v>
      </c>
      <c r="D773" s="233">
        <v>43994</v>
      </c>
      <c r="E773" s="63" t="s">
        <v>203</v>
      </c>
      <c r="F773" s="80" t="s">
        <v>54</v>
      </c>
      <c r="G773" s="42" t="s">
        <v>260</v>
      </c>
      <c r="H773" s="143">
        <v>1113000</v>
      </c>
      <c r="I773" s="143">
        <v>1113000</v>
      </c>
      <c r="J773" s="29" t="s">
        <v>150</v>
      </c>
      <c r="K773" s="42" t="s">
        <v>34</v>
      </c>
      <c r="L773" s="9" t="s">
        <v>517</v>
      </c>
    </row>
    <row r="774" spans="2:12" s="6" customFormat="1" ht="45">
      <c r="B774" s="177">
        <v>53102710</v>
      </c>
      <c r="C774" s="89" t="s">
        <v>621</v>
      </c>
      <c r="D774" s="233">
        <v>43863</v>
      </c>
      <c r="E774" s="103" t="s">
        <v>622</v>
      </c>
      <c r="F774" s="80" t="s">
        <v>54</v>
      </c>
      <c r="G774" s="42" t="s">
        <v>260</v>
      </c>
      <c r="H774" s="143">
        <v>5250000</v>
      </c>
      <c r="I774" s="143">
        <v>5250000</v>
      </c>
      <c r="J774" s="29" t="s">
        <v>150</v>
      </c>
      <c r="K774" s="42" t="s">
        <v>34</v>
      </c>
      <c r="L774" s="9" t="s">
        <v>517</v>
      </c>
    </row>
    <row r="775" spans="2:12" s="6" customFormat="1" ht="30">
      <c r="B775" s="173">
        <v>55101500</v>
      </c>
      <c r="C775" s="89" t="s">
        <v>623</v>
      </c>
      <c r="D775" s="233">
        <v>43863</v>
      </c>
      <c r="E775" s="103" t="s">
        <v>622</v>
      </c>
      <c r="F775" s="80" t="s">
        <v>54</v>
      </c>
      <c r="G775" s="42" t="s">
        <v>260</v>
      </c>
      <c r="H775" s="143">
        <v>1117000</v>
      </c>
      <c r="I775" s="143">
        <v>1117000</v>
      </c>
      <c r="J775" s="29" t="s">
        <v>150</v>
      </c>
      <c r="K775" s="42" t="s">
        <v>34</v>
      </c>
      <c r="L775" s="9" t="s">
        <v>517</v>
      </c>
    </row>
    <row r="776" spans="2:12" s="6" customFormat="1" ht="30">
      <c r="B776" s="174">
        <v>10982000</v>
      </c>
      <c r="C776" s="96" t="s">
        <v>624</v>
      </c>
      <c r="D776" s="91">
        <v>43862</v>
      </c>
      <c r="E776" s="63" t="s">
        <v>35</v>
      </c>
      <c r="F776" s="80" t="s">
        <v>54</v>
      </c>
      <c r="G776" s="42" t="s">
        <v>260</v>
      </c>
      <c r="H776" s="98">
        <v>60500000</v>
      </c>
      <c r="I776" s="98">
        <v>60500000</v>
      </c>
      <c r="J776" s="29" t="s">
        <v>150</v>
      </c>
      <c r="K776" s="42" t="s">
        <v>34</v>
      </c>
      <c r="L776" s="9" t="s">
        <v>517</v>
      </c>
    </row>
    <row r="777" spans="2:12" s="6" customFormat="1" ht="45">
      <c r="B777" s="174">
        <v>91111903</v>
      </c>
      <c r="C777" s="96" t="s">
        <v>56</v>
      </c>
      <c r="D777" s="97">
        <v>43862</v>
      </c>
      <c r="E777" s="7" t="s">
        <v>44</v>
      </c>
      <c r="F777" s="80" t="s">
        <v>54</v>
      </c>
      <c r="G777" s="99" t="s">
        <v>55</v>
      </c>
      <c r="H777" s="100">
        <v>2525258216</v>
      </c>
      <c r="I777" s="100">
        <v>2525258216</v>
      </c>
      <c r="J777" s="29" t="s">
        <v>150</v>
      </c>
      <c r="K777" s="42" t="s">
        <v>34</v>
      </c>
      <c r="L777" s="9" t="s">
        <v>517</v>
      </c>
    </row>
    <row r="778" spans="2:12" s="6" customFormat="1" ht="60">
      <c r="B778" s="102">
        <v>44120000</v>
      </c>
      <c r="C778" s="90" t="s">
        <v>625</v>
      </c>
      <c r="D778" s="97">
        <v>43862</v>
      </c>
      <c r="E778" s="7" t="s">
        <v>600</v>
      </c>
      <c r="F778" s="80" t="s">
        <v>54</v>
      </c>
      <c r="G778" s="99" t="s">
        <v>55</v>
      </c>
      <c r="H778" s="232">
        <v>200000000</v>
      </c>
      <c r="I778" s="232">
        <v>200000000</v>
      </c>
      <c r="J778" s="29" t="s">
        <v>150</v>
      </c>
      <c r="K778" s="42" t="s">
        <v>34</v>
      </c>
      <c r="L778" s="9" t="s">
        <v>517</v>
      </c>
    </row>
    <row r="779" spans="2:12" s="6" customFormat="1" ht="45">
      <c r="B779" s="174">
        <v>90101600</v>
      </c>
      <c r="C779" s="92" t="s">
        <v>626</v>
      </c>
      <c r="D779" s="233">
        <v>43862</v>
      </c>
      <c r="E779" s="63" t="s">
        <v>600</v>
      </c>
      <c r="F779" s="80" t="s">
        <v>54</v>
      </c>
      <c r="G779" s="99" t="s">
        <v>55</v>
      </c>
      <c r="H779" s="143">
        <v>6500000</v>
      </c>
      <c r="I779" s="143">
        <v>6500000</v>
      </c>
      <c r="J779" s="29" t="s">
        <v>150</v>
      </c>
      <c r="K779" s="42" t="s">
        <v>34</v>
      </c>
      <c r="L779" s="9" t="s">
        <v>517</v>
      </c>
    </row>
    <row r="780" spans="2:12" s="6" customFormat="1" ht="45">
      <c r="B780" s="174">
        <v>90101600</v>
      </c>
      <c r="C780" s="92" t="s">
        <v>627</v>
      </c>
      <c r="D780" s="233">
        <v>43862</v>
      </c>
      <c r="E780" s="63" t="s">
        <v>600</v>
      </c>
      <c r="F780" s="80" t="s">
        <v>54</v>
      </c>
      <c r="G780" s="99" t="s">
        <v>55</v>
      </c>
      <c r="H780" s="143">
        <v>4000000</v>
      </c>
      <c r="I780" s="143">
        <v>4000000</v>
      </c>
      <c r="J780" s="29" t="s">
        <v>150</v>
      </c>
      <c r="K780" s="42" t="s">
        <v>34</v>
      </c>
      <c r="L780" s="9" t="s">
        <v>517</v>
      </c>
    </row>
    <row r="781" spans="2:12" s="6" customFormat="1" ht="45">
      <c r="B781" s="174">
        <v>90101600</v>
      </c>
      <c r="C781" s="92" t="s">
        <v>628</v>
      </c>
      <c r="D781" s="233">
        <v>43862</v>
      </c>
      <c r="E781" s="63" t="s">
        <v>600</v>
      </c>
      <c r="F781" s="80" t="s">
        <v>54</v>
      </c>
      <c r="G781" s="99" t="s">
        <v>55</v>
      </c>
      <c r="H781" s="143">
        <v>3360000</v>
      </c>
      <c r="I781" s="143">
        <v>3360000</v>
      </c>
      <c r="J781" s="29" t="s">
        <v>150</v>
      </c>
      <c r="K781" s="42" t="s">
        <v>34</v>
      </c>
      <c r="L781" s="9" t="s">
        <v>517</v>
      </c>
    </row>
    <row r="782" spans="2:12" s="6" customFormat="1" ht="45">
      <c r="B782" s="174">
        <v>90101600</v>
      </c>
      <c r="C782" s="92" t="s">
        <v>629</v>
      </c>
      <c r="D782" s="233">
        <v>43862</v>
      </c>
      <c r="E782" s="63" t="s">
        <v>600</v>
      </c>
      <c r="F782" s="80" t="s">
        <v>54</v>
      </c>
      <c r="G782" s="99" t="s">
        <v>55</v>
      </c>
      <c r="H782" s="143">
        <v>6720000</v>
      </c>
      <c r="I782" s="143">
        <v>6720000</v>
      </c>
      <c r="J782" s="29" t="s">
        <v>150</v>
      </c>
      <c r="K782" s="42" t="s">
        <v>34</v>
      </c>
      <c r="L782" s="9" t="s">
        <v>517</v>
      </c>
    </row>
    <row r="783" spans="2:12" s="6" customFormat="1" ht="45">
      <c r="B783" s="174">
        <v>90101600</v>
      </c>
      <c r="C783" s="89" t="s">
        <v>630</v>
      </c>
      <c r="D783" s="233">
        <v>43862</v>
      </c>
      <c r="E783" s="63" t="s">
        <v>600</v>
      </c>
      <c r="F783" s="80" t="s">
        <v>54</v>
      </c>
      <c r="G783" s="99" t="s">
        <v>55</v>
      </c>
      <c r="H783" s="143">
        <v>26000000</v>
      </c>
      <c r="I783" s="143">
        <v>26000000</v>
      </c>
      <c r="J783" s="29" t="s">
        <v>150</v>
      </c>
      <c r="K783" s="42" t="s">
        <v>34</v>
      </c>
      <c r="L783" s="9" t="s">
        <v>517</v>
      </c>
    </row>
    <row r="784" spans="2:12" s="6" customFormat="1" ht="45">
      <c r="B784" s="178">
        <v>60141101</v>
      </c>
      <c r="C784" s="89" t="s">
        <v>631</v>
      </c>
      <c r="D784" s="233">
        <v>43862</v>
      </c>
      <c r="E784" s="63" t="s">
        <v>600</v>
      </c>
      <c r="F784" s="80" t="s">
        <v>54</v>
      </c>
      <c r="G784" s="99" t="s">
        <v>55</v>
      </c>
      <c r="H784" s="143">
        <v>3000000</v>
      </c>
      <c r="I784" s="143">
        <v>3000000</v>
      </c>
      <c r="J784" s="29" t="s">
        <v>150</v>
      </c>
      <c r="K784" s="42" t="s">
        <v>34</v>
      </c>
      <c r="L784" s="9" t="s">
        <v>517</v>
      </c>
    </row>
    <row r="785" spans="2:12" s="6" customFormat="1" ht="45">
      <c r="B785" s="174">
        <v>80141630</v>
      </c>
      <c r="C785" s="89" t="s">
        <v>632</v>
      </c>
      <c r="D785" s="233">
        <v>43862</v>
      </c>
      <c r="E785" s="63" t="s">
        <v>600</v>
      </c>
      <c r="F785" s="80" t="s">
        <v>54</v>
      </c>
      <c r="G785" s="99" t="s">
        <v>55</v>
      </c>
      <c r="H785" s="143">
        <v>25000000</v>
      </c>
      <c r="I785" s="143">
        <v>25000000</v>
      </c>
      <c r="J785" s="29" t="s">
        <v>150</v>
      </c>
      <c r="K785" s="42" t="s">
        <v>34</v>
      </c>
      <c r="L785" s="9" t="s">
        <v>517</v>
      </c>
    </row>
    <row r="786" spans="2:12" s="6" customFormat="1" ht="30">
      <c r="B786" s="102">
        <v>44120000</v>
      </c>
      <c r="C786" s="89" t="s">
        <v>633</v>
      </c>
      <c r="D786" s="91">
        <v>43862</v>
      </c>
      <c r="E786" s="63" t="s">
        <v>203</v>
      </c>
      <c r="F786" s="80" t="s">
        <v>54</v>
      </c>
      <c r="G786" s="42" t="s">
        <v>260</v>
      </c>
      <c r="H786" s="143">
        <v>2500000</v>
      </c>
      <c r="I786" s="143">
        <v>2500000</v>
      </c>
      <c r="J786" s="29" t="s">
        <v>150</v>
      </c>
      <c r="K786" s="42" t="s">
        <v>34</v>
      </c>
      <c r="L786" s="9" t="s">
        <v>517</v>
      </c>
    </row>
    <row r="787" spans="2:12" s="6" customFormat="1" ht="60">
      <c r="B787" s="173">
        <v>22101701</v>
      </c>
      <c r="C787" s="96" t="s">
        <v>634</v>
      </c>
      <c r="D787" s="91">
        <v>43862</v>
      </c>
      <c r="E787" s="63" t="s">
        <v>600</v>
      </c>
      <c r="F787" s="80" t="s">
        <v>54</v>
      </c>
      <c r="G787" s="99" t="s">
        <v>55</v>
      </c>
      <c r="H787" s="98">
        <v>5000000</v>
      </c>
      <c r="I787" s="98">
        <v>5000000</v>
      </c>
      <c r="J787" s="29" t="s">
        <v>150</v>
      </c>
      <c r="K787" s="42" t="s">
        <v>34</v>
      </c>
      <c r="L787" s="9" t="s">
        <v>517</v>
      </c>
    </row>
    <row r="788" spans="2:12" s="6" customFormat="1" ht="45">
      <c r="B788" s="175" t="s">
        <v>635</v>
      </c>
      <c r="C788" s="96" t="s">
        <v>636</v>
      </c>
      <c r="D788" s="91">
        <v>43862</v>
      </c>
      <c r="E788" s="63" t="s">
        <v>600</v>
      </c>
      <c r="F788" s="80" t="s">
        <v>54</v>
      </c>
      <c r="G788" s="99" t="s">
        <v>55</v>
      </c>
      <c r="H788" s="98">
        <v>12000000</v>
      </c>
      <c r="I788" s="98">
        <v>12000000</v>
      </c>
      <c r="J788" s="29" t="s">
        <v>150</v>
      </c>
      <c r="K788" s="42" t="s">
        <v>34</v>
      </c>
      <c r="L788" s="9" t="s">
        <v>517</v>
      </c>
    </row>
    <row r="789" spans="2:12" s="6" customFormat="1" ht="45">
      <c r="B789" s="174">
        <v>55101500</v>
      </c>
      <c r="C789" s="89" t="s">
        <v>637</v>
      </c>
      <c r="D789" s="91">
        <v>43862</v>
      </c>
      <c r="E789" s="103" t="s">
        <v>622</v>
      </c>
      <c r="F789" s="80" t="s">
        <v>54</v>
      </c>
      <c r="G789" s="99" t="s">
        <v>55</v>
      </c>
      <c r="H789" s="95">
        <v>26000000</v>
      </c>
      <c r="I789" s="95">
        <v>26000000</v>
      </c>
      <c r="J789" s="29" t="s">
        <v>150</v>
      </c>
      <c r="K789" s="42" t="s">
        <v>34</v>
      </c>
      <c r="L789" s="9" t="s">
        <v>517</v>
      </c>
    </row>
    <row r="790" spans="2:12" s="6" customFormat="1" ht="45">
      <c r="B790" s="174">
        <v>10982000</v>
      </c>
      <c r="C790" s="89" t="s">
        <v>638</v>
      </c>
      <c r="D790" s="91">
        <v>43862</v>
      </c>
      <c r="E790" s="101" t="s">
        <v>35</v>
      </c>
      <c r="F790" s="80" t="s">
        <v>54</v>
      </c>
      <c r="G790" s="99" t="s">
        <v>55</v>
      </c>
      <c r="H790" s="95">
        <v>81000000</v>
      </c>
      <c r="I790" s="95">
        <v>81000000</v>
      </c>
      <c r="J790" s="29" t="s">
        <v>150</v>
      </c>
      <c r="K790" s="42" t="s">
        <v>34</v>
      </c>
      <c r="L790" s="9" t="s">
        <v>517</v>
      </c>
    </row>
    <row r="791" spans="2:12" s="6" customFormat="1" ht="45">
      <c r="B791" s="174">
        <v>93131600</v>
      </c>
      <c r="C791" s="89" t="s">
        <v>639</v>
      </c>
      <c r="D791" s="91">
        <v>43862</v>
      </c>
      <c r="E791" s="101" t="s">
        <v>35</v>
      </c>
      <c r="F791" s="80" t="s">
        <v>54</v>
      </c>
      <c r="G791" s="99" t="s">
        <v>55</v>
      </c>
      <c r="H791" s="95">
        <v>540000000</v>
      </c>
      <c r="I791" s="95">
        <v>540000000</v>
      </c>
      <c r="J791" s="29" t="s">
        <v>150</v>
      </c>
      <c r="K791" s="42" t="s">
        <v>34</v>
      </c>
      <c r="L791" s="9" t="s">
        <v>517</v>
      </c>
    </row>
    <row r="792" spans="2:12" s="6" customFormat="1" ht="45">
      <c r="B792" s="102">
        <v>19546000</v>
      </c>
      <c r="C792" s="96" t="s">
        <v>640</v>
      </c>
      <c r="D792" s="91">
        <v>43862</v>
      </c>
      <c r="E792" s="103" t="s">
        <v>33</v>
      </c>
      <c r="F792" s="80" t="s">
        <v>54</v>
      </c>
      <c r="G792" s="99" t="s">
        <v>55</v>
      </c>
      <c r="H792" s="98">
        <v>5000000</v>
      </c>
      <c r="I792" s="98">
        <v>5000000</v>
      </c>
      <c r="J792" s="29" t="s">
        <v>150</v>
      </c>
      <c r="K792" s="42" t="s">
        <v>34</v>
      </c>
      <c r="L792" s="9" t="s">
        <v>517</v>
      </c>
    </row>
    <row r="793" spans="2:12" s="6" customFormat="1" ht="45">
      <c r="B793" s="174">
        <v>60131800</v>
      </c>
      <c r="C793" s="89" t="s">
        <v>641</v>
      </c>
      <c r="D793" s="91">
        <v>43862</v>
      </c>
      <c r="E793" s="103" t="s">
        <v>33</v>
      </c>
      <c r="F793" s="80" t="s">
        <v>54</v>
      </c>
      <c r="G793" s="99" t="s">
        <v>55</v>
      </c>
      <c r="H793" s="98">
        <v>10000000</v>
      </c>
      <c r="I793" s="98">
        <v>10000000</v>
      </c>
      <c r="J793" s="29" t="s">
        <v>150</v>
      </c>
      <c r="K793" s="42" t="s">
        <v>34</v>
      </c>
      <c r="L793" s="9" t="s">
        <v>517</v>
      </c>
    </row>
    <row r="794" spans="2:12" s="6" customFormat="1" ht="45">
      <c r="B794" s="174">
        <v>53127000</v>
      </c>
      <c r="C794" s="89" t="s">
        <v>642</v>
      </c>
      <c r="D794" s="91">
        <v>43862</v>
      </c>
      <c r="E794" s="103" t="s">
        <v>33</v>
      </c>
      <c r="F794" s="80" t="s">
        <v>54</v>
      </c>
      <c r="G794" s="99" t="s">
        <v>55</v>
      </c>
      <c r="H794" s="98">
        <v>3000000</v>
      </c>
      <c r="I794" s="98">
        <v>3000000</v>
      </c>
      <c r="J794" s="29" t="s">
        <v>150</v>
      </c>
      <c r="K794" s="42" t="s">
        <v>34</v>
      </c>
      <c r="L794" s="9" t="s">
        <v>517</v>
      </c>
    </row>
    <row r="795" spans="2:12" s="6" customFormat="1" ht="45">
      <c r="B795" s="178">
        <v>56100000</v>
      </c>
      <c r="C795" s="89" t="s">
        <v>643</v>
      </c>
      <c r="D795" s="91">
        <v>43862</v>
      </c>
      <c r="E795" s="103" t="s">
        <v>33</v>
      </c>
      <c r="F795" s="80" t="s">
        <v>54</v>
      </c>
      <c r="G795" s="99" t="s">
        <v>55</v>
      </c>
      <c r="H795" s="98">
        <v>5000000</v>
      </c>
      <c r="I795" s="98">
        <v>5000000</v>
      </c>
      <c r="J795" s="29" t="s">
        <v>150</v>
      </c>
      <c r="K795" s="42" t="s">
        <v>34</v>
      </c>
      <c r="L795" s="9" t="s">
        <v>517</v>
      </c>
    </row>
    <row r="796" spans="2:12" s="6" customFormat="1" ht="45">
      <c r="B796" s="179" t="s">
        <v>644</v>
      </c>
      <c r="C796" s="89" t="s">
        <v>645</v>
      </c>
      <c r="D796" s="91">
        <v>43862</v>
      </c>
      <c r="E796" s="103" t="s">
        <v>33</v>
      </c>
      <c r="F796" s="80" t="s">
        <v>54</v>
      </c>
      <c r="G796" s="99" t="s">
        <v>55</v>
      </c>
      <c r="H796" s="98">
        <v>15000000</v>
      </c>
      <c r="I796" s="98">
        <v>15000000</v>
      </c>
      <c r="J796" s="29" t="s">
        <v>150</v>
      </c>
      <c r="K796" s="42" t="s">
        <v>34</v>
      </c>
      <c r="L796" s="9" t="s">
        <v>517</v>
      </c>
    </row>
    <row r="797" spans="2:12" s="6" customFormat="1" ht="45">
      <c r="B797" s="173">
        <v>31162800</v>
      </c>
      <c r="C797" s="89" t="s">
        <v>646</v>
      </c>
      <c r="D797" s="91">
        <v>43862</v>
      </c>
      <c r="E797" s="103" t="s">
        <v>33</v>
      </c>
      <c r="F797" s="80" t="s">
        <v>54</v>
      </c>
      <c r="G797" s="99" t="s">
        <v>55</v>
      </c>
      <c r="H797" s="98">
        <v>20000000</v>
      </c>
      <c r="I797" s="98">
        <v>20000000</v>
      </c>
      <c r="J797" s="29" t="s">
        <v>150</v>
      </c>
      <c r="K797" s="42" t="s">
        <v>34</v>
      </c>
      <c r="L797" s="9" t="s">
        <v>517</v>
      </c>
    </row>
    <row r="798" spans="2:12" s="6" customFormat="1" ht="45">
      <c r="B798" s="174">
        <v>43211507</v>
      </c>
      <c r="C798" s="89" t="s">
        <v>647</v>
      </c>
      <c r="D798" s="91">
        <v>43862</v>
      </c>
      <c r="E798" s="103" t="s">
        <v>33</v>
      </c>
      <c r="F798" s="80" t="s">
        <v>54</v>
      </c>
      <c r="G798" s="99" t="s">
        <v>55</v>
      </c>
      <c r="H798" s="98">
        <v>8000000</v>
      </c>
      <c r="I798" s="98">
        <v>8000000</v>
      </c>
      <c r="J798" s="29" t="s">
        <v>150</v>
      </c>
      <c r="K798" s="42" t="s">
        <v>34</v>
      </c>
      <c r="L798" s="9" t="s">
        <v>517</v>
      </c>
    </row>
    <row r="799" spans="2:12" s="6" customFormat="1" ht="45">
      <c r="B799" s="174">
        <v>43211612</v>
      </c>
      <c r="C799" s="89" t="s">
        <v>648</v>
      </c>
      <c r="D799" s="91">
        <v>43862</v>
      </c>
      <c r="E799" s="103" t="s">
        <v>33</v>
      </c>
      <c r="F799" s="80" t="s">
        <v>54</v>
      </c>
      <c r="G799" s="99" t="s">
        <v>55</v>
      </c>
      <c r="H799" s="98">
        <v>40000000</v>
      </c>
      <c r="I799" s="98">
        <v>40000000</v>
      </c>
      <c r="J799" s="29" t="s">
        <v>150</v>
      </c>
      <c r="K799" s="42" t="s">
        <v>34</v>
      </c>
      <c r="L799" s="9" t="s">
        <v>517</v>
      </c>
    </row>
    <row r="800" spans="2:12" s="6" customFormat="1" ht="45">
      <c r="B800" s="174">
        <v>53102900</v>
      </c>
      <c r="C800" s="89" t="s">
        <v>649</v>
      </c>
      <c r="D800" s="91">
        <v>43862</v>
      </c>
      <c r="E800" s="103" t="s">
        <v>33</v>
      </c>
      <c r="F800" s="80" t="s">
        <v>54</v>
      </c>
      <c r="G800" s="99" t="s">
        <v>55</v>
      </c>
      <c r="H800" s="98">
        <v>11000000</v>
      </c>
      <c r="I800" s="98">
        <v>11000000</v>
      </c>
      <c r="J800" s="29" t="s">
        <v>150</v>
      </c>
      <c r="K800" s="42" t="s">
        <v>34</v>
      </c>
      <c r="L800" s="9" t="s">
        <v>517</v>
      </c>
    </row>
    <row r="801" spans="2:12" s="6" customFormat="1" ht="45">
      <c r="B801" s="174">
        <v>53102700</v>
      </c>
      <c r="C801" s="89" t="s">
        <v>650</v>
      </c>
      <c r="D801" s="91">
        <v>43862</v>
      </c>
      <c r="E801" s="103" t="s">
        <v>33</v>
      </c>
      <c r="F801" s="80" t="s">
        <v>54</v>
      </c>
      <c r="G801" s="99" t="s">
        <v>55</v>
      </c>
      <c r="H801" s="98">
        <v>90000000</v>
      </c>
      <c r="I801" s="98">
        <v>90000000</v>
      </c>
      <c r="J801" s="29" t="s">
        <v>150</v>
      </c>
      <c r="K801" s="42" t="s">
        <v>34</v>
      </c>
      <c r="L801" s="9" t="s">
        <v>517</v>
      </c>
    </row>
    <row r="802" spans="2:12" s="6" customFormat="1" ht="45">
      <c r="B802" s="174">
        <v>94131607</v>
      </c>
      <c r="C802" s="89" t="s">
        <v>651</v>
      </c>
      <c r="D802" s="91">
        <v>43862</v>
      </c>
      <c r="E802" s="103" t="s">
        <v>33</v>
      </c>
      <c r="F802" s="80" t="s">
        <v>54</v>
      </c>
      <c r="G802" s="99" t="s">
        <v>55</v>
      </c>
      <c r="H802" s="98">
        <v>50000000</v>
      </c>
      <c r="I802" s="98">
        <v>50000000</v>
      </c>
      <c r="J802" s="29" t="s">
        <v>150</v>
      </c>
      <c r="K802" s="42" t="s">
        <v>34</v>
      </c>
      <c r="L802" s="9" t="s">
        <v>517</v>
      </c>
    </row>
    <row r="803" spans="2:12" s="6" customFormat="1" ht="45">
      <c r="B803" s="174">
        <v>94131607</v>
      </c>
      <c r="C803" s="89" t="s">
        <v>652</v>
      </c>
      <c r="D803" s="91">
        <v>43862</v>
      </c>
      <c r="E803" s="103" t="s">
        <v>33</v>
      </c>
      <c r="F803" s="80" t="s">
        <v>54</v>
      </c>
      <c r="G803" s="99" t="s">
        <v>55</v>
      </c>
      <c r="H803" s="98">
        <v>85000000</v>
      </c>
      <c r="I803" s="98">
        <v>85000000</v>
      </c>
      <c r="J803" s="29" t="s">
        <v>150</v>
      </c>
      <c r="K803" s="42" t="s">
        <v>34</v>
      </c>
      <c r="L803" s="9" t="s">
        <v>517</v>
      </c>
    </row>
    <row r="804" spans="2:12" s="6" customFormat="1" ht="45">
      <c r="B804" s="174">
        <v>94131607</v>
      </c>
      <c r="C804" s="89" t="s">
        <v>653</v>
      </c>
      <c r="D804" s="91">
        <v>43862</v>
      </c>
      <c r="E804" s="63" t="s">
        <v>33</v>
      </c>
      <c r="F804" s="80" t="s">
        <v>54</v>
      </c>
      <c r="G804" s="99" t="s">
        <v>55</v>
      </c>
      <c r="H804" s="98">
        <v>24250000</v>
      </c>
      <c r="I804" s="98">
        <v>24250000</v>
      </c>
      <c r="J804" s="29" t="s">
        <v>150</v>
      </c>
      <c r="K804" s="42" t="s">
        <v>34</v>
      </c>
      <c r="L804" s="9" t="s">
        <v>517</v>
      </c>
    </row>
    <row r="805" spans="2:12" s="6" customFormat="1" ht="45">
      <c r="B805" s="174">
        <v>72121400</v>
      </c>
      <c r="C805" s="89" t="s">
        <v>654</v>
      </c>
      <c r="D805" s="91">
        <v>43862</v>
      </c>
      <c r="E805" s="103" t="s">
        <v>33</v>
      </c>
      <c r="F805" s="80" t="s">
        <v>54</v>
      </c>
      <c r="G805" s="99" t="s">
        <v>55</v>
      </c>
      <c r="H805" s="98">
        <v>6699961784</v>
      </c>
      <c r="I805" s="98">
        <v>6699961784</v>
      </c>
      <c r="J805" s="29" t="s">
        <v>150</v>
      </c>
      <c r="K805" s="42" t="s">
        <v>34</v>
      </c>
      <c r="L805" s="9" t="s">
        <v>517</v>
      </c>
    </row>
    <row r="806" spans="2:12" s="6" customFormat="1" ht="45">
      <c r="B806" s="172">
        <v>72101500</v>
      </c>
      <c r="C806" s="89" t="s">
        <v>655</v>
      </c>
      <c r="D806" s="91">
        <v>43862</v>
      </c>
      <c r="E806" s="103" t="s">
        <v>33</v>
      </c>
      <c r="F806" s="80" t="s">
        <v>54</v>
      </c>
      <c r="G806" s="99" t="s">
        <v>55</v>
      </c>
      <c r="H806" s="98">
        <v>170000000</v>
      </c>
      <c r="I806" s="98">
        <v>170000000</v>
      </c>
      <c r="J806" s="29" t="s">
        <v>150</v>
      </c>
      <c r="K806" s="42" t="s">
        <v>34</v>
      </c>
      <c r="L806" s="9" t="s">
        <v>517</v>
      </c>
    </row>
    <row r="807" spans="2:12" s="6" customFormat="1" ht="45">
      <c r="B807" s="172">
        <v>72101500</v>
      </c>
      <c r="C807" s="89" t="s">
        <v>656</v>
      </c>
      <c r="D807" s="91">
        <v>43862</v>
      </c>
      <c r="E807" s="103" t="s">
        <v>33</v>
      </c>
      <c r="F807" s="80" t="s">
        <v>54</v>
      </c>
      <c r="G807" s="99" t="s">
        <v>55</v>
      </c>
      <c r="H807" s="98">
        <v>160000000</v>
      </c>
      <c r="I807" s="98">
        <v>160000000</v>
      </c>
      <c r="J807" s="29" t="s">
        <v>150</v>
      </c>
      <c r="K807" s="42" t="s">
        <v>34</v>
      </c>
      <c r="L807" s="9" t="s">
        <v>517</v>
      </c>
    </row>
    <row r="808" spans="2:12" s="6" customFormat="1" ht="45">
      <c r="B808" s="172">
        <v>72101500</v>
      </c>
      <c r="C808" s="89" t="s">
        <v>657</v>
      </c>
      <c r="D808" s="91">
        <v>43862</v>
      </c>
      <c r="E808" s="7" t="s">
        <v>33</v>
      </c>
      <c r="F808" s="80" t="s">
        <v>54</v>
      </c>
      <c r="G808" s="99" t="s">
        <v>55</v>
      </c>
      <c r="H808" s="95">
        <v>1500000000</v>
      </c>
      <c r="I808" s="95">
        <v>1500000000</v>
      </c>
      <c r="J808" s="29" t="s">
        <v>150</v>
      </c>
      <c r="K808" s="42" t="s">
        <v>34</v>
      </c>
      <c r="L808" s="9" t="s">
        <v>517</v>
      </c>
    </row>
    <row r="809" spans="2:12" s="6" customFormat="1" ht="45">
      <c r="B809" s="172">
        <v>72101500</v>
      </c>
      <c r="C809" s="89" t="s">
        <v>658</v>
      </c>
      <c r="D809" s="91">
        <v>43862</v>
      </c>
      <c r="E809" s="7" t="s">
        <v>35</v>
      </c>
      <c r="F809" s="80" t="s">
        <v>54</v>
      </c>
      <c r="G809" s="99" t="s">
        <v>55</v>
      </c>
      <c r="H809" s="95">
        <v>12000000</v>
      </c>
      <c r="I809" s="95">
        <v>12000000</v>
      </c>
      <c r="J809" s="29" t="s">
        <v>150</v>
      </c>
      <c r="K809" s="42" t="s">
        <v>34</v>
      </c>
      <c r="L809" s="9" t="s">
        <v>517</v>
      </c>
    </row>
    <row r="810" spans="2:12" s="6" customFormat="1" ht="45">
      <c r="B810" s="172">
        <v>72101500</v>
      </c>
      <c r="C810" s="89" t="s">
        <v>659</v>
      </c>
      <c r="D810" s="91">
        <v>43862</v>
      </c>
      <c r="E810" s="103" t="s">
        <v>33</v>
      </c>
      <c r="F810" s="80" t="s">
        <v>54</v>
      </c>
      <c r="G810" s="99" t="s">
        <v>55</v>
      </c>
      <c r="H810" s="98">
        <v>70000000</v>
      </c>
      <c r="I810" s="98">
        <v>70000000</v>
      </c>
      <c r="J810" s="29" t="s">
        <v>150</v>
      </c>
      <c r="K810" s="42" t="s">
        <v>34</v>
      </c>
      <c r="L810" s="9" t="s">
        <v>517</v>
      </c>
    </row>
    <row r="811" spans="2:12" s="6" customFormat="1" ht="45">
      <c r="B811" s="172">
        <v>72101500</v>
      </c>
      <c r="C811" s="89" t="s">
        <v>660</v>
      </c>
      <c r="D811" s="91">
        <v>43862</v>
      </c>
      <c r="E811" s="103" t="s">
        <v>33</v>
      </c>
      <c r="F811" s="80" t="s">
        <v>54</v>
      </c>
      <c r="G811" s="99" t="s">
        <v>55</v>
      </c>
      <c r="H811" s="98">
        <v>60000000</v>
      </c>
      <c r="I811" s="98">
        <v>60000000</v>
      </c>
      <c r="J811" s="29" t="s">
        <v>150</v>
      </c>
      <c r="K811" s="42" t="s">
        <v>34</v>
      </c>
      <c r="L811" s="9" t="s">
        <v>517</v>
      </c>
    </row>
    <row r="812" spans="2:12" s="6" customFormat="1" ht="30">
      <c r="B812" s="177">
        <v>50161509</v>
      </c>
      <c r="C812" s="88" t="s">
        <v>661</v>
      </c>
      <c r="D812" s="91">
        <v>43862</v>
      </c>
      <c r="E812" s="103" t="s">
        <v>622</v>
      </c>
      <c r="F812" s="80" t="s">
        <v>54</v>
      </c>
      <c r="G812" s="42" t="s">
        <v>260</v>
      </c>
      <c r="H812" s="143">
        <v>76000000</v>
      </c>
      <c r="I812" s="143">
        <v>76000000</v>
      </c>
      <c r="J812" s="29" t="s">
        <v>150</v>
      </c>
      <c r="K812" s="42" t="s">
        <v>34</v>
      </c>
      <c r="L812" s="9" t="s">
        <v>517</v>
      </c>
    </row>
    <row r="813" spans="2:12" s="6" customFormat="1" ht="60">
      <c r="B813" s="180">
        <v>53130000</v>
      </c>
      <c r="C813" s="88" t="s">
        <v>662</v>
      </c>
      <c r="D813" s="91">
        <v>43862</v>
      </c>
      <c r="E813" s="7" t="s">
        <v>203</v>
      </c>
      <c r="F813" s="80" t="s">
        <v>54</v>
      </c>
      <c r="G813" s="29" t="s">
        <v>663</v>
      </c>
      <c r="H813" s="95">
        <v>30000000</v>
      </c>
      <c r="I813" s="95">
        <v>30000000</v>
      </c>
      <c r="J813" s="29" t="s">
        <v>150</v>
      </c>
      <c r="K813" s="42" t="s">
        <v>34</v>
      </c>
      <c r="L813" s="9" t="s">
        <v>517</v>
      </c>
    </row>
    <row r="814" spans="2:12" s="6" customFormat="1" ht="30">
      <c r="B814" s="180">
        <v>53102700</v>
      </c>
      <c r="C814" s="88" t="s">
        <v>664</v>
      </c>
      <c r="D814" s="91">
        <v>43862</v>
      </c>
      <c r="E814" s="103" t="s">
        <v>69</v>
      </c>
      <c r="F814" s="80" t="s">
        <v>54</v>
      </c>
      <c r="G814" s="103" t="s">
        <v>663</v>
      </c>
      <c r="H814" s="95">
        <v>20000000</v>
      </c>
      <c r="I814" s="95">
        <v>20000000</v>
      </c>
      <c r="J814" s="29" t="s">
        <v>150</v>
      </c>
      <c r="K814" s="42" t="s">
        <v>34</v>
      </c>
      <c r="L814" s="9" t="s">
        <v>517</v>
      </c>
    </row>
    <row r="815" spans="2:12" s="6" customFormat="1" ht="30">
      <c r="B815" s="178">
        <v>90101600</v>
      </c>
      <c r="C815" s="37" t="s">
        <v>665</v>
      </c>
      <c r="D815" s="91">
        <v>43862</v>
      </c>
      <c r="E815" s="63" t="s">
        <v>600</v>
      </c>
      <c r="F815" s="80" t="s">
        <v>54</v>
      </c>
      <c r="G815" s="103" t="s">
        <v>663</v>
      </c>
      <c r="H815" s="95">
        <v>3000000</v>
      </c>
      <c r="I815" s="95">
        <v>3000000</v>
      </c>
      <c r="J815" s="29" t="s">
        <v>150</v>
      </c>
      <c r="K815" s="42" t="s">
        <v>34</v>
      </c>
      <c r="L815" s="9" t="s">
        <v>517</v>
      </c>
    </row>
    <row r="816" spans="2:12" s="6" customFormat="1" ht="30">
      <c r="B816" s="175">
        <v>55101500</v>
      </c>
      <c r="C816" s="104" t="s">
        <v>666</v>
      </c>
      <c r="D816" s="91">
        <v>43862</v>
      </c>
      <c r="E816" s="63" t="s">
        <v>600</v>
      </c>
      <c r="F816" s="80" t="s">
        <v>54</v>
      </c>
      <c r="G816" s="103" t="s">
        <v>663</v>
      </c>
      <c r="H816" s="143">
        <v>2000000</v>
      </c>
      <c r="I816" s="143">
        <v>2000000</v>
      </c>
      <c r="J816" s="7" t="s">
        <v>150</v>
      </c>
      <c r="K816" s="42" t="s">
        <v>34</v>
      </c>
      <c r="L816" s="9" t="s">
        <v>517</v>
      </c>
    </row>
    <row r="817" spans="2:12" s="6" customFormat="1" ht="30">
      <c r="B817" s="175">
        <v>55101500</v>
      </c>
      <c r="C817" s="104" t="s">
        <v>667</v>
      </c>
      <c r="D817" s="91">
        <v>43862</v>
      </c>
      <c r="E817" s="63" t="s">
        <v>600</v>
      </c>
      <c r="F817" s="80" t="s">
        <v>54</v>
      </c>
      <c r="G817" s="29" t="s">
        <v>663</v>
      </c>
      <c r="H817" s="143">
        <v>3000000</v>
      </c>
      <c r="I817" s="143">
        <v>3000000</v>
      </c>
      <c r="J817" s="7" t="s">
        <v>150</v>
      </c>
      <c r="K817" s="42" t="s">
        <v>34</v>
      </c>
      <c r="L817" s="9" t="s">
        <v>517</v>
      </c>
    </row>
    <row r="818" spans="2:12" s="6" customFormat="1" ht="60">
      <c r="B818" s="180">
        <v>53130000</v>
      </c>
      <c r="C818" s="89" t="s">
        <v>668</v>
      </c>
      <c r="D818" s="91">
        <v>43862</v>
      </c>
      <c r="E818" s="103" t="s">
        <v>69</v>
      </c>
      <c r="F818" s="80" t="s">
        <v>54</v>
      </c>
      <c r="G818" s="63" t="s">
        <v>669</v>
      </c>
      <c r="H818" s="143">
        <v>70000000</v>
      </c>
      <c r="I818" s="143">
        <v>70000000</v>
      </c>
      <c r="J818" s="29" t="s">
        <v>150</v>
      </c>
      <c r="K818" s="42" t="s">
        <v>34</v>
      </c>
      <c r="L818" s="9" t="s">
        <v>517</v>
      </c>
    </row>
    <row r="819" spans="2:12" s="6" customFormat="1" ht="60">
      <c r="B819" s="180">
        <v>53130000</v>
      </c>
      <c r="C819" s="89" t="s">
        <v>670</v>
      </c>
      <c r="D819" s="91">
        <v>43862</v>
      </c>
      <c r="E819" s="103" t="s">
        <v>69</v>
      </c>
      <c r="F819" s="80" t="s">
        <v>54</v>
      </c>
      <c r="G819" s="63" t="s">
        <v>669</v>
      </c>
      <c r="H819" s="143">
        <v>30000000</v>
      </c>
      <c r="I819" s="143">
        <v>30000000</v>
      </c>
      <c r="J819" s="29" t="s">
        <v>150</v>
      </c>
      <c r="K819" s="42" t="s">
        <v>34</v>
      </c>
      <c r="L819" s="9" t="s">
        <v>517</v>
      </c>
    </row>
    <row r="820" spans="2:12" s="6" customFormat="1" ht="30">
      <c r="B820" s="174">
        <v>90101600</v>
      </c>
      <c r="C820" s="89" t="s">
        <v>671</v>
      </c>
      <c r="D820" s="91">
        <v>43862</v>
      </c>
      <c r="E820" s="63" t="s">
        <v>600</v>
      </c>
      <c r="F820" s="80" t="s">
        <v>54</v>
      </c>
      <c r="G820" s="103" t="s">
        <v>663</v>
      </c>
      <c r="H820" s="95">
        <v>6000000</v>
      </c>
      <c r="I820" s="95">
        <v>6000000</v>
      </c>
      <c r="J820" s="29" t="s">
        <v>150</v>
      </c>
      <c r="K820" s="42" t="s">
        <v>34</v>
      </c>
      <c r="L820" s="9" t="s">
        <v>517</v>
      </c>
    </row>
    <row r="821" spans="2:12" s="6" customFormat="1" ht="60">
      <c r="B821" s="102">
        <v>93141506</v>
      </c>
      <c r="C821" s="89" t="s">
        <v>672</v>
      </c>
      <c r="D821" s="91">
        <v>43862</v>
      </c>
      <c r="E821" s="63" t="s">
        <v>68</v>
      </c>
      <c r="F821" s="80" t="s">
        <v>54</v>
      </c>
      <c r="G821" s="63" t="s">
        <v>538</v>
      </c>
      <c r="H821" s="143">
        <v>200000000</v>
      </c>
      <c r="I821" s="143">
        <v>200000000</v>
      </c>
      <c r="J821" s="29" t="s">
        <v>150</v>
      </c>
      <c r="K821" s="42" t="s">
        <v>34</v>
      </c>
      <c r="L821" s="9" t="s">
        <v>517</v>
      </c>
    </row>
    <row r="822" spans="2:12" s="6" customFormat="1" ht="30">
      <c r="B822" s="102">
        <v>93141506</v>
      </c>
      <c r="C822" s="89" t="s">
        <v>673</v>
      </c>
      <c r="D822" s="91">
        <v>43862</v>
      </c>
      <c r="E822" s="63" t="s">
        <v>69</v>
      </c>
      <c r="F822" s="80" t="s">
        <v>54</v>
      </c>
      <c r="G822" s="42" t="s">
        <v>260</v>
      </c>
      <c r="H822" s="143">
        <v>36000000</v>
      </c>
      <c r="I822" s="143">
        <v>36000000</v>
      </c>
      <c r="J822" s="29" t="s">
        <v>150</v>
      </c>
      <c r="K822" s="42" t="s">
        <v>34</v>
      </c>
      <c r="L822" s="9" t="s">
        <v>517</v>
      </c>
    </row>
    <row r="823" spans="2:12" s="6" customFormat="1" ht="30">
      <c r="B823" s="102">
        <v>93141506</v>
      </c>
      <c r="C823" s="89" t="s">
        <v>674</v>
      </c>
      <c r="D823" s="91">
        <v>43862</v>
      </c>
      <c r="E823" s="63" t="s">
        <v>186</v>
      </c>
      <c r="F823" s="80" t="s">
        <v>54</v>
      </c>
      <c r="G823" s="42" t="s">
        <v>260</v>
      </c>
      <c r="H823" s="143">
        <v>11000000</v>
      </c>
      <c r="I823" s="143">
        <v>11000000</v>
      </c>
      <c r="J823" s="29" t="s">
        <v>150</v>
      </c>
      <c r="K823" s="42" t="s">
        <v>34</v>
      </c>
      <c r="L823" s="9" t="s">
        <v>517</v>
      </c>
    </row>
    <row r="824" spans="2:12" s="6" customFormat="1" ht="30">
      <c r="B824" s="181">
        <v>55101500</v>
      </c>
      <c r="C824" s="104" t="s">
        <v>675</v>
      </c>
      <c r="D824" s="91">
        <v>43862</v>
      </c>
      <c r="E824" s="63" t="s">
        <v>600</v>
      </c>
      <c r="F824" s="80" t="s">
        <v>54</v>
      </c>
      <c r="G824" s="103" t="s">
        <v>663</v>
      </c>
      <c r="H824" s="143">
        <v>1000000</v>
      </c>
      <c r="I824" s="143">
        <v>1000000</v>
      </c>
      <c r="J824" s="7" t="s">
        <v>150</v>
      </c>
      <c r="K824" s="42" t="s">
        <v>34</v>
      </c>
      <c r="L824" s="9" t="s">
        <v>517</v>
      </c>
    </row>
    <row r="825" spans="2:12" s="6" customFormat="1" ht="30">
      <c r="B825" s="182">
        <v>30181611</v>
      </c>
      <c r="C825" s="36" t="s">
        <v>676</v>
      </c>
      <c r="D825" s="91">
        <v>43862</v>
      </c>
      <c r="E825" s="63" t="s">
        <v>600</v>
      </c>
      <c r="F825" s="80" t="s">
        <v>54</v>
      </c>
      <c r="G825" s="103" t="s">
        <v>663</v>
      </c>
      <c r="H825" s="143">
        <v>30000000</v>
      </c>
      <c r="I825" s="143">
        <v>30000000</v>
      </c>
      <c r="J825" s="7" t="s">
        <v>150</v>
      </c>
      <c r="K825" s="42" t="s">
        <v>34</v>
      </c>
      <c r="L825" s="9" t="s">
        <v>517</v>
      </c>
    </row>
    <row r="826" spans="2:12" s="6" customFormat="1" ht="30">
      <c r="B826" s="181">
        <v>55101500</v>
      </c>
      <c r="C826" s="104" t="s">
        <v>677</v>
      </c>
      <c r="D826" s="91">
        <v>43862</v>
      </c>
      <c r="E826" s="63" t="s">
        <v>600</v>
      </c>
      <c r="F826" s="80" t="s">
        <v>54</v>
      </c>
      <c r="G826" s="103" t="s">
        <v>663</v>
      </c>
      <c r="H826" s="143">
        <v>6500000</v>
      </c>
      <c r="I826" s="143">
        <v>6500000</v>
      </c>
      <c r="J826" s="7" t="s">
        <v>150</v>
      </c>
      <c r="K826" s="42" t="s">
        <v>34</v>
      </c>
      <c r="L826" s="9" t="s">
        <v>517</v>
      </c>
    </row>
    <row r="827" spans="2:12" s="6" customFormat="1" ht="30">
      <c r="B827" s="181">
        <v>83101501</v>
      </c>
      <c r="C827" s="36" t="s">
        <v>57</v>
      </c>
      <c r="D827" s="91">
        <v>43862</v>
      </c>
      <c r="E827" s="63" t="s">
        <v>600</v>
      </c>
      <c r="F827" s="80" t="s">
        <v>54</v>
      </c>
      <c r="G827" s="103" t="s">
        <v>663</v>
      </c>
      <c r="H827" s="143">
        <v>155000000</v>
      </c>
      <c r="I827" s="143">
        <v>155000000</v>
      </c>
      <c r="J827" s="7" t="s">
        <v>150</v>
      </c>
      <c r="K827" s="42" t="s">
        <v>34</v>
      </c>
      <c r="L827" s="9" t="s">
        <v>517</v>
      </c>
    </row>
    <row r="828" spans="2:12" s="6" customFormat="1" ht="90">
      <c r="B828" s="172">
        <v>72101500</v>
      </c>
      <c r="C828" s="96" t="s">
        <v>678</v>
      </c>
      <c r="D828" s="91">
        <v>43862</v>
      </c>
      <c r="E828" s="7" t="s">
        <v>33</v>
      </c>
      <c r="F828" s="80" t="s">
        <v>54</v>
      </c>
      <c r="G828" s="63" t="s">
        <v>679</v>
      </c>
      <c r="H828" s="95">
        <v>503000000</v>
      </c>
      <c r="I828" s="95">
        <v>503000000</v>
      </c>
      <c r="J828" s="29" t="s">
        <v>150</v>
      </c>
      <c r="K828" s="42" t="s">
        <v>34</v>
      </c>
      <c r="L828" s="9" t="s">
        <v>517</v>
      </c>
    </row>
    <row r="829" spans="2:12" s="6" customFormat="1" ht="30">
      <c r="B829" s="172">
        <v>72101500</v>
      </c>
      <c r="C829" s="96" t="s">
        <v>678</v>
      </c>
      <c r="D829" s="91">
        <v>43862</v>
      </c>
      <c r="E829" s="7" t="s">
        <v>33</v>
      </c>
      <c r="F829" s="80" t="s">
        <v>54</v>
      </c>
      <c r="G829" s="29" t="s">
        <v>663</v>
      </c>
      <c r="H829" s="95">
        <v>3403500</v>
      </c>
      <c r="I829" s="95">
        <v>3403500</v>
      </c>
      <c r="J829" s="29" t="s">
        <v>150</v>
      </c>
      <c r="K829" s="42" t="s">
        <v>34</v>
      </c>
      <c r="L829" s="9" t="s">
        <v>517</v>
      </c>
    </row>
    <row r="830" spans="2:12" s="6" customFormat="1" ht="120">
      <c r="B830" s="172">
        <v>72101500</v>
      </c>
      <c r="C830" s="96" t="s">
        <v>678</v>
      </c>
      <c r="D830" s="91">
        <v>43862</v>
      </c>
      <c r="E830" s="7" t="s">
        <v>33</v>
      </c>
      <c r="F830" s="80" t="s">
        <v>54</v>
      </c>
      <c r="G830" s="63" t="s">
        <v>680</v>
      </c>
      <c r="H830" s="95">
        <v>274937630</v>
      </c>
      <c r="I830" s="95">
        <v>274937630</v>
      </c>
      <c r="J830" s="29" t="s">
        <v>150</v>
      </c>
      <c r="K830" s="42" t="s">
        <v>34</v>
      </c>
      <c r="L830" s="9" t="s">
        <v>517</v>
      </c>
    </row>
    <row r="831" spans="2:12" s="6" customFormat="1" ht="135">
      <c r="B831" s="188">
        <v>80111607</v>
      </c>
      <c r="C831" s="234" t="s">
        <v>681</v>
      </c>
      <c r="D831" s="61">
        <v>43853</v>
      </c>
      <c r="E831" s="60" t="s">
        <v>682</v>
      </c>
      <c r="F831" s="42" t="s">
        <v>149</v>
      </c>
      <c r="G831" s="42" t="s">
        <v>260</v>
      </c>
      <c r="H831" s="60">
        <v>28750000</v>
      </c>
      <c r="I831" s="60">
        <v>28750000</v>
      </c>
      <c r="J831" s="60" t="s">
        <v>34</v>
      </c>
      <c r="K831" s="42" t="s">
        <v>34</v>
      </c>
      <c r="L831" s="64" t="s">
        <v>683</v>
      </c>
    </row>
    <row r="832" spans="2:12" s="6" customFormat="1" ht="90">
      <c r="B832" s="188">
        <v>80111607</v>
      </c>
      <c r="C832" s="234" t="s">
        <v>684</v>
      </c>
      <c r="D832" s="61">
        <v>43864</v>
      </c>
      <c r="E832" s="60" t="s">
        <v>33</v>
      </c>
      <c r="F832" s="42" t="s">
        <v>149</v>
      </c>
      <c r="G832" s="42" t="s">
        <v>260</v>
      </c>
      <c r="H832" s="60">
        <v>25300000</v>
      </c>
      <c r="I832" s="60">
        <v>25300000</v>
      </c>
      <c r="J832" s="60" t="s">
        <v>34</v>
      </c>
      <c r="K832" s="42" t="s">
        <v>34</v>
      </c>
      <c r="L832" s="64" t="s">
        <v>683</v>
      </c>
    </row>
    <row r="833" spans="2:12" s="6" customFormat="1" ht="90">
      <c r="B833" s="188">
        <v>80111607</v>
      </c>
      <c r="C833" s="234" t="s">
        <v>685</v>
      </c>
      <c r="D833" s="61">
        <v>43864</v>
      </c>
      <c r="E833" s="60" t="s">
        <v>33</v>
      </c>
      <c r="F833" s="42" t="s">
        <v>149</v>
      </c>
      <c r="G833" s="42" t="s">
        <v>260</v>
      </c>
      <c r="H833" s="60">
        <v>25300000</v>
      </c>
      <c r="I833" s="60">
        <v>25300000</v>
      </c>
      <c r="J833" s="60" t="s">
        <v>34</v>
      </c>
      <c r="K833" s="42" t="s">
        <v>34</v>
      </c>
      <c r="L833" s="64" t="s">
        <v>683</v>
      </c>
    </row>
    <row r="834" spans="2:12" s="6" customFormat="1" ht="90">
      <c r="B834" s="188">
        <v>80111607</v>
      </c>
      <c r="C834" s="234" t="s">
        <v>685</v>
      </c>
      <c r="D834" s="61">
        <v>43864</v>
      </c>
      <c r="E834" s="60" t="s">
        <v>33</v>
      </c>
      <c r="F834" s="42" t="s">
        <v>149</v>
      </c>
      <c r="G834" s="42" t="s">
        <v>260</v>
      </c>
      <c r="H834" s="60">
        <v>25300000</v>
      </c>
      <c r="I834" s="60">
        <v>25300000</v>
      </c>
      <c r="J834" s="60" t="s">
        <v>34</v>
      </c>
      <c r="K834" s="42" t="s">
        <v>34</v>
      </c>
      <c r="L834" s="64" t="s">
        <v>683</v>
      </c>
    </row>
    <row r="835" spans="2:12" s="6" customFormat="1" ht="105">
      <c r="B835" s="188">
        <v>80111600</v>
      </c>
      <c r="C835" s="234" t="s">
        <v>686</v>
      </c>
      <c r="D835" s="61">
        <v>43864</v>
      </c>
      <c r="E835" s="60" t="s">
        <v>33</v>
      </c>
      <c r="F835" s="42" t="s">
        <v>149</v>
      </c>
      <c r="G835" s="60" t="s">
        <v>687</v>
      </c>
      <c r="H835" s="60">
        <v>15400000</v>
      </c>
      <c r="I835" s="60">
        <v>15400000</v>
      </c>
      <c r="J835" s="60" t="s">
        <v>34</v>
      </c>
      <c r="K835" s="42" t="s">
        <v>34</v>
      </c>
      <c r="L835" s="64" t="s">
        <v>683</v>
      </c>
    </row>
    <row r="836" spans="2:12" s="6" customFormat="1" ht="120">
      <c r="B836" s="188">
        <v>80111607</v>
      </c>
      <c r="C836" s="234" t="s">
        <v>688</v>
      </c>
      <c r="D836" s="61">
        <v>43864</v>
      </c>
      <c r="E836" s="60" t="s">
        <v>33</v>
      </c>
      <c r="F836" s="42" t="s">
        <v>149</v>
      </c>
      <c r="G836" s="42" t="s">
        <v>260</v>
      </c>
      <c r="H836" s="62">
        <v>19800000</v>
      </c>
      <c r="I836" s="62">
        <v>19800000</v>
      </c>
      <c r="J836" s="60" t="s">
        <v>34</v>
      </c>
      <c r="K836" s="42" t="s">
        <v>34</v>
      </c>
      <c r="L836" s="64" t="s">
        <v>683</v>
      </c>
    </row>
    <row r="837" spans="2:12" s="6" customFormat="1" ht="105">
      <c r="B837" s="188">
        <v>80111601</v>
      </c>
      <c r="C837" s="234" t="s">
        <v>689</v>
      </c>
      <c r="D837" s="61">
        <v>43853</v>
      </c>
      <c r="E837" s="60" t="s">
        <v>690</v>
      </c>
      <c r="F837" s="42" t="s">
        <v>149</v>
      </c>
      <c r="G837" s="60" t="s">
        <v>687</v>
      </c>
      <c r="H837" s="60">
        <v>18975000</v>
      </c>
      <c r="I837" s="60">
        <v>18975000</v>
      </c>
      <c r="J837" s="60" t="s">
        <v>34</v>
      </c>
      <c r="K837" s="42" t="s">
        <v>34</v>
      </c>
      <c r="L837" s="64" t="s">
        <v>683</v>
      </c>
    </row>
    <row r="838" spans="2:12" s="6" customFormat="1" ht="60">
      <c r="B838" s="188">
        <v>80111608</v>
      </c>
      <c r="C838" s="234" t="s">
        <v>691</v>
      </c>
      <c r="D838" s="61">
        <v>44013</v>
      </c>
      <c r="E838" s="60" t="s">
        <v>48</v>
      </c>
      <c r="F838" s="42" t="s">
        <v>149</v>
      </c>
      <c r="G838" s="60" t="s">
        <v>687</v>
      </c>
      <c r="H838" s="60">
        <v>5625000</v>
      </c>
      <c r="I838" s="60">
        <v>5625000</v>
      </c>
      <c r="J838" s="60" t="s">
        <v>34</v>
      </c>
      <c r="K838" s="42" t="s">
        <v>34</v>
      </c>
      <c r="L838" s="64" t="s">
        <v>683</v>
      </c>
    </row>
    <row r="839" spans="2:12" s="6" customFormat="1" ht="120">
      <c r="B839" s="188">
        <v>90101501</v>
      </c>
      <c r="C839" s="234" t="s">
        <v>692</v>
      </c>
      <c r="D839" s="61">
        <v>43952</v>
      </c>
      <c r="E839" s="61" t="s">
        <v>39</v>
      </c>
      <c r="F839" s="60" t="s">
        <v>270</v>
      </c>
      <c r="G839" s="60" t="s">
        <v>687</v>
      </c>
      <c r="H839" s="60">
        <v>1000000</v>
      </c>
      <c r="I839" s="60">
        <v>1000000</v>
      </c>
      <c r="J839" s="60" t="s">
        <v>34</v>
      </c>
      <c r="K839" s="42" t="s">
        <v>34</v>
      </c>
      <c r="L839" s="64" t="s">
        <v>683</v>
      </c>
    </row>
    <row r="840" spans="2:12" s="6" customFormat="1" ht="60">
      <c r="B840" s="235" t="s">
        <v>693</v>
      </c>
      <c r="C840" s="234" t="s">
        <v>694</v>
      </c>
      <c r="D840" s="61">
        <v>43952</v>
      </c>
      <c r="E840" s="60" t="s">
        <v>49</v>
      </c>
      <c r="F840" s="60" t="s">
        <v>270</v>
      </c>
      <c r="G840" s="60" t="s">
        <v>687</v>
      </c>
      <c r="H840" s="60">
        <v>2000000</v>
      </c>
      <c r="I840" s="60">
        <v>2000000</v>
      </c>
      <c r="J840" s="60" t="s">
        <v>34</v>
      </c>
      <c r="K840" s="42" t="s">
        <v>34</v>
      </c>
      <c r="L840" s="64" t="s">
        <v>683</v>
      </c>
    </row>
    <row r="841" spans="2:12" s="6" customFormat="1" ht="120">
      <c r="B841" s="188">
        <v>80111607</v>
      </c>
      <c r="C841" s="234" t="s">
        <v>102</v>
      </c>
      <c r="D841" s="91">
        <v>43862</v>
      </c>
      <c r="E841" s="61" t="s">
        <v>695</v>
      </c>
      <c r="F841" s="42" t="s">
        <v>149</v>
      </c>
      <c r="G841" s="103" t="s">
        <v>663</v>
      </c>
      <c r="H841" s="60">
        <v>98000000</v>
      </c>
      <c r="I841" s="60">
        <v>98000000</v>
      </c>
      <c r="J841" s="60" t="s">
        <v>34</v>
      </c>
      <c r="K841" s="42" t="s">
        <v>34</v>
      </c>
      <c r="L841" s="64" t="s">
        <v>696</v>
      </c>
    </row>
    <row r="842" spans="2:12" s="6" customFormat="1" ht="42.75">
      <c r="B842" s="105">
        <v>14111500</v>
      </c>
      <c r="C842" s="106" t="s">
        <v>697</v>
      </c>
      <c r="D842" s="107">
        <v>43922</v>
      </c>
      <c r="E842" s="106" t="s">
        <v>199</v>
      </c>
      <c r="F842" s="106" t="s">
        <v>698</v>
      </c>
      <c r="G842" s="42" t="s">
        <v>260</v>
      </c>
      <c r="H842" s="108">
        <v>35000000</v>
      </c>
      <c r="I842" s="108">
        <v>35000000</v>
      </c>
      <c r="J842" s="106" t="s">
        <v>150</v>
      </c>
      <c r="K842" s="42" t="s">
        <v>34</v>
      </c>
      <c r="L842" s="109" t="s">
        <v>699</v>
      </c>
    </row>
    <row r="843" spans="2:12" s="6" customFormat="1" ht="42.75">
      <c r="B843" s="105">
        <v>44101701</v>
      </c>
      <c r="C843" s="106" t="s">
        <v>700</v>
      </c>
      <c r="D843" s="107">
        <v>43922</v>
      </c>
      <c r="E843" s="106" t="s">
        <v>199</v>
      </c>
      <c r="F843" s="106" t="s">
        <v>698</v>
      </c>
      <c r="G843" s="42" t="s">
        <v>260</v>
      </c>
      <c r="H843" s="108">
        <v>9000000</v>
      </c>
      <c r="I843" s="108">
        <v>9000000</v>
      </c>
      <c r="J843" s="106" t="s">
        <v>150</v>
      </c>
      <c r="K843" s="42" t="s">
        <v>34</v>
      </c>
      <c r="L843" s="109" t="s">
        <v>701</v>
      </c>
    </row>
    <row r="844" spans="2:12" s="6" customFormat="1" ht="42.75">
      <c r="B844" s="105">
        <v>44103100</v>
      </c>
      <c r="C844" s="106" t="s">
        <v>702</v>
      </c>
      <c r="D844" s="107">
        <v>43922</v>
      </c>
      <c r="E844" s="106" t="s">
        <v>199</v>
      </c>
      <c r="F844" s="106" t="s">
        <v>698</v>
      </c>
      <c r="G844" s="42" t="s">
        <v>260</v>
      </c>
      <c r="H844" s="108">
        <v>17000000</v>
      </c>
      <c r="I844" s="108">
        <v>17000000</v>
      </c>
      <c r="J844" s="106" t="s">
        <v>150</v>
      </c>
      <c r="K844" s="42" t="s">
        <v>34</v>
      </c>
      <c r="L844" s="109" t="s">
        <v>701</v>
      </c>
    </row>
    <row r="845" spans="2:12" s="6" customFormat="1" ht="42.75">
      <c r="B845" s="105">
        <v>81112303</v>
      </c>
      <c r="C845" s="106" t="s">
        <v>703</v>
      </c>
      <c r="D845" s="107">
        <v>43922</v>
      </c>
      <c r="E845" s="106" t="s">
        <v>199</v>
      </c>
      <c r="F845" s="106" t="s">
        <v>698</v>
      </c>
      <c r="G845" s="42" t="s">
        <v>260</v>
      </c>
      <c r="H845" s="108">
        <v>20000000</v>
      </c>
      <c r="I845" s="108">
        <v>20000000</v>
      </c>
      <c r="J845" s="106" t="s">
        <v>150</v>
      </c>
      <c r="K845" s="42" t="s">
        <v>34</v>
      </c>
      <c r="L845" s="109" t="s">
        <v>701</v>
      </c>
    </row>
    <row r="846" spans="2:12" s="6" customFormat="1" ht="42.75">
      <c r="B846" s="105">
        <v>43210000</v>
      </c>
      <c r="C846" s="106" t="s">
        <v>704</v>
      </c>
      <c r="D846" s="107">
        <v>43922</v>
      </c>
      <c r="E846" s="106" t="s">
        <v>199</v>
      </c>
      <c r="F846" s="106" t="s">
        <v>698</v>
      </c>
      <c r="G846" s="42" t="s">
        <v>260</v>
      </c>
      <c r="H846" s="108">
        <v>80000000</v>
      </c>
      <c r="I846" s="108">
        <v>80000000</v>
      </c>
      <c r="J846" s="106" t="s">
        <v>150</v>
      </c>
      <c r="K846" s="42" t="s">
        <v>34</v>
      </c>
      <c r="L846" s="109" t="s">
        <v>701</v>
      </c>
    </row>
    <row r="847" spans="2:12" s="6" customFormat="1" ht="42.75">
      <c r="B847" s="105">
        <v>82121500</v>
      </c>
      <c r="C847" s="106" t="s">
        <v>705</v>
      </c>
      <c r="D847" s="107">
        <v>43922</v>
      </c>
      <c r="E847" s="106" t="s">
        <v>199</v>
      </c>
      <c r="F847" s="106" t="s">
        <v>698</v>
      </c>
      <c r="G847" s="42" t="s">
        <v>260</v>
      </c>
      <c r="H847" s="108">
        <v>28800000</v>
      </c>
      <c r="I847" s="108">
        <v>28800000</v>
      </c>
      <c r="J847" s="106" t="s">
        <v>150</v>
      </c>
      <c r="K847" s="42" t="s">
        <v>34</v>
      </c>
      <c r="L847" s="109" t="s">
        <v>706</v>
      </c>
    </row>
    <row r="848" spans="2:12" s="6" customFormat="1" ht="42.75">
      <c r="B848" s="105">
        <v>80141800</v>
      </c>
      <c r="C848" s="106" t="s">
        <v>707</v>
      </c>
      <c r="D848" s="107">
        <v>43922</v>
      </c>
      <c r="E848" s="106" t="s">
        <v>199</v>
      </c>
      <c r="F848" s="106" t="s">
        <v>698</v>
      </c>
      <c r="G848" s="42" t="s">
        <v>260</v>
      </c>
      <c r="H848" s="108">
        <v>68250000</v>
      </c>
      <c r="I848" s="108">
        <v>68250000</v>
      </c>
      <c r="J848" s="106" t="s">
        <v>150</v>
      </c>
      <c r="K848" s="42" t="s">
        <v>34</v>
      </c>
      <c r="L848" s="109" t="s">
        <v>706</v>
      </c>
    </row>
    <row r="849" spans="2:12" s="6" customFormat="1" ht="42.75">
      <c r="B849" s="105">
        <v>80141800</v>
      </c>
      <c r="C849" s="106" t="s">
        <v>708</v>
      </c>
      <c r="D849" s="107">
        <v>43922</v>
      </c>
      <c r="E849" s="106" t="s">
        <v>199</v>
      </c>
      <c r="F849" s="106" t="s">
        <v>698</v>
      </c>
      <c r="G849" s="42" t="s">
        <v>260</v>
      </c>
      <c r="H849" s="108">
        <v>46350000</v>
      </c>
      <c r="I849" s="108">
        <v>46350000</v>
      </c>
      <c r="J849" s="106" t="s">
        <v>150</v>
      </c>
      <c r="K849" s="42" t="s">
        <v>34</v>
      </c>
      <c r="L849" s="109" t="s">
        <v>706</v>
      </c>
    </row>
    <row r="850" spans="2:12" s="6" customFormat="1" ht="42.75">
      <c r="B850" s="105">
        <v>90101518</v>
      </c>
      <c r="C850" s="106" t="s">
        <v>709</v>
      </c>
      <c r="D850" s="107">
        <v>43922</v>
      </c>
      <c r="E850" s="106" t="s">
        <v>199</v>
      </c>
      <c r="F850" s="106" t="s">
        <v>698</v>
      </c>
      <c r="G850" s="42" t="s">
        <v>260</v>
      </c>
      <c r="H850" s="108">
        <v>5000000</v>
      </c>
      <c r="I850" s="108">
        <v>5000000</v>
      </c>
      <c r="J850" s="106" t="s">
        <v>150</v>
      </c>
      <c r="K850" s="42" t="s">
        <v>34</v>
      </c>
      <c r="L850" s="109" t="s">
        <v>699</v>
      </c>
    </row>
    <row r="851" spans="2:12" s="6" customFormat="1" ht="42.75">
      <c r="B851" s="105">
        <v>78111808</v>
      </c>
      <c r="C851" s="106" t="s">
        <v>710</v>
      </c>
      <c r="D851" s="107">
        <v>43922</v>
      </c>
      <c r="E851" s="106" t="s">
        <v>199</v>
      </c>
      <c r="F851" s="106" t="s">
        <v>698</v>
      </c>
      <c r="G851" s="42" t="s">
        <v>260</v>
      </c>
      <c r="H851" s="108">
        <v>39000000</v>
      </c>
      <c r="I851" s="108">
        <v>39000000</v>
      </c>
      <c r="J851" s="106" t="s">
        <v>150</v>
      </c>
      <c r="K851" s="42" t="s">
        <v>34</v>
      </c>
      <c r="L851" s="109" t="s">
        <v>699</v>
      </c>
    </row>
    <row r="852" spans="2:12" s="6" customFormat="1" ht="42.75">
      <c r="B852" s="105">
        <v>82101600</v>
      </c>
      <c r="C852" s="106" t="s">
        <v>711</v>
      </c>
      <c r="D852" s="107">
        <v>43922</v>
      </c>
      <c r="E852" s="106" t="s">
        <v>199</v>
      </c>
      <c r="F852" s="106" t="s">
        <v>698</v>
      </c>
      <c r="G852" s="42" t="s">
        <v>260</v>
      </c>
      <c r="H852" s="108">
        <v>66000000</v>
      </c>
      <c r="I852" s="108">
        <v>66000000</v>
      </c>
      <c r="J852" s="106" t="s">
        <v>150</v>
      </c>
      <c r="K852" s="42" t="s">
        <v>34</v>
      </c>
      <c r="L852" s="109" t="s">
        <v>706</v>
      </c>
    </row>
    <row r="853" spans="2:12" s="6" customFormat="1" ht="42.75">
      <c r="B853" s="105">
        <v>43232304</v>
      </c>
      <c r="C853" s="106" t="s">
        <v>712</v>
      </c>
      <c r="D853" s="107">
        <v>43922</v>
      </c>
      <c r="E853" s="106" t="s">
        <v>199</v>
      </c>
      <c r="F853" s="106" t="s">
        <v>698</v>
      </c>
      <c r="G853" s="42" t="s">
        <v>260</v>
      </c>
      <c r="H853" s="108">
        <v>80000000</v>
      </c>
      <c r="I853" s="108">
        <v>80000000</v>
      </c>
      <c r="J853" s="106" t="s">
        <v>150</v>
      </c>
      <c r="K853" s="42" t="s">
        <v>34</v>
      </c>
      <c r="L853" s="109" t="s">
        <v>701</v>
      </c>
    </row>
    <row r="854" spans="2:12" s="6" customFormat="1" ht="42.75">
      <c r="B854" s="105">
        <v>78111502</v>
      </c>
      <c r="C854" s="106" t="s">
        <v>713</v>
      </c>
      <c r="D854" s="107">
        <v>43922</v>
      </c>
      <c r="E854" s="106" t="s">
        <v>199</v>
      </c>
      <c r="F854" s="106" t="s">
        <v>698</v>
      </c>
      <c r="G854" s="42" t="s">
        <v>260</v>
      </c>
      <c r="H854" s="108">
        <v>34219054</v>
      </c>
      <c r="I854" s="108">
        <v>34219054</v>
      </c>
      <c r="J854" s="106" t="s">
        <v>150</v>
      </c>
      <c r="K854" s="42" t="s">
        <v>34</v>
      </c>
      <c r="L854" s="109" t="s">
        <v>699</v>
      </c>
    </row>
    <row r="855" spans="2:12" s="6" customFormat="1" ht="42.75">
      <c r="B855" s="105">
        <v>81112501</v>
      </c>
      <c r="C855" s="106" t="s">
        <v>714</v>
      </c>
      <c r="D855" s="107">
        <v>43922</v>
      </c>
      <c r="E855" s="106" t="s">
        <v>199</v>
      </c>
      <c r="F855" s="106" t="s">
        <v>698</v>
      </c>
      <c r="G855" s="42" t="s">
        <v>260</v>
      </c>
      <c r="H855" s="108">
        <v>60000000</v>
      </c>
      <c r="I855" s="108">
        <v>60000000</v>
      </c>
      <c r="J855" s="106" t="s">
        <v>150</v>
      </c>
      <c r="K855" s="42" t="s">
        <v>34</v>
      </c>
      <c r="L855" s="109" t="s">
        <v>701</v>
      </c>
    </row>
    <row r="856" spans="2:12" s="6" customFormat="1" ht="28.5">
      <c r="B856" s="105">
        <v>44121604</v>
      </c>
      <c r="C856" s="106" t="s">
        <v>715</v>
      </c>
      <c r="D856" s="107">
        <v>43922</v>
      </c>
      <c r="E856" s="106" t="s">
        <v>199</v>
      </c>
      <c r="F856" s="106" t="s">
        <v>698</v>
      </c>
      <c r="G856" s="42" t="s">
        <v>260</v>
      </c>
      <c r="H856" s="108">
        <v>50000000</v>
      </c>
      <c r="I856" s="108">
        <v>50000000</v>
      </c>
      <c r="J856" s="106" t="s">
        <v>150</v>
      </c>
      <c r="K856" s="42" t="s">
        <v>34</v>
      </c>
      <c r="L856" s="109" t="s">
        <v>716</v>
      </c>
    </row>
    <row r="857" spans="2:12" s="6" customFormat="1" ht="42.75">
      <c r="B857" s="105">
        <v>81112200</v>
      </c>
      <c r="C857" s="106" t="s">
        <v>717</v>
      </c>
      <c r="D857" s="107">
        <v>43862</v>
      </c>
      <c r="E857" s="106" t="s">
        <v>190</v>
      </c>
      <c r="F857" s="42" t="s">
        <v>149</v>
      </c>
      <c r="G857" s="42" t="s">
        <v>260</v>
      </c>
      <c r="H857" s="108">
        <v>34000000</v>
      </c>
      <c r="I857" s="108">
        <v>34000000</v>
      </c>
      <c r="J857" s="106" t="s">
        <v>150</v>
      </c>
      <c r="K857" s="42" t="s">
        <v>34</v>
      </c>
      <c r="L857" s="109" t="s">
        <v>701</v>
      </c>
    </row>
    <row r="858" spans="2:12" s="6" customFormat="1" ht="42.75">
      <c r="B858" s="105">
        <v>84101700</v>
      </c>
      <c r="C858" s="106" t="s">
        <v>718</v>
      </c>
      <c r="D858" s="107">
        <v>43922</v>
      </c>
      <c r="E858" s="106" t="s">
        <v>68</v>
      </c>
      <c r="F858" s="106" t="s">
        <v>698</v>
      </c>
      <c r="G858" s="42" t="s">
        <v>260</v>
      </c>
      <c r="H858" s="108">
        <v>25000000</v>
      </c>
      <c r="I858" s="108">
        <v>25000000</v>
      </c>
      <c r="J858" s="106" t="s">
        <v>150</v>
      </c>
      <c r="K858" s="42" t="s">
        <v>34</v>
      </c>
      <c r="L858" s="109" t="s">
        <v>719</v>
      </c>
    </row>
    <row r="859" spans="2:12" s="6" customFormat="1" ht="42.75">
      <c r="B859" s="105">
        <v>80111600</v>
      </c>
      <c r="C859" s="106" t="s">
        <v>720</v>
      </c>
      <c r="D859" s="107">
        <v>43864</v>
      </c>
      <c r="E859" s="106" t="s">
        <v>721</v>
      </c>
      <c r="F859" s="42" t="s">
        <v>149</v>
      </c>
      <c r="G859" s="42" t="s">
        <v>260</v>
      </c>
      <c r="H859" s="108">
        <v>16100000</v>
      </c>
      <c r="I859" s="108">
        <v>16100000</v>
      </c>
      <c r="J859" s="106" t="s">
        <v>150</v>
      </c>
      <c r="K859" s="42" t="s">
        <v>34</v>
      </c>
      <c r="L859" s="109" t="s">
        <v>706</v>
      </c>
    </row>
    <row r="860" spans="2:12" s="6" customFormat="1" ht="42.75">
      <c r="B860" s="105">
        <v>80111600</v>
      </c>
      <c r="C860" s="106" t="s">
        <v>722</v>
      </c>
      <c r="D860" s="107">
        <v>43864</v>
      </c>
      <c r="E860" s="106" t="s">
        <v>721</v>
      </c>
      <c r="F860" s="42" t="s">
        <v>149</v>
      </c>
      <c r="G860" s="42" t="s">
        <v>260</v>
      </c>
      <c r="H860" s="108">
        <v>16100000</v>
      </c>
      <c r="I860" s="108">
        <v>16100000</v>
      </c>
      <c r="J860" s="106" t="s">
        <v>150</v>
      </c>
      <c r="K860" s="42" t="s">
        <v>34</v>
      </c>
      <c r="L860" s="109" t="s">
        <v>706</v>
      </c>
    </row>
    <row r="861" spans="2:12" s="6" customFormat="1" ht="42.75">
      <c r="B861" s="105">
        <v>80111600</v>
      </c>
      <c r="C861" s="106" t="s">
        <v>723</v>
      </c>
      <c r="D861" s="107">
        <v>43864</v>
      </c>
      <c r="E861" s="106" t="s">
        <v>721</v>
      </c>
      <c r="F861" s="42" t="s">
        <v>149</v>
      </c>
      <c r="G861" s="42" t="s">
        <v>260</v>
      </c>
      <c r="H861" s="108">
        <v>16100000</v>
      </c>
      <c r="I861" s="108">
        <v>16100000</v>
      </c>
      <c r="J861" s="106" t="s">
        <v>150</v>
      </c>
      <c r="K861" s="42" t="s">
        <v>34</v>
      </c>
      <c r="L861" s="109" t="s">
        <v>706</v>
      </c>
    </row>
    <row r="862" spans="2:12" s="6" customFormat="1" ht="42.75">
      <c r="B862" s="105">
        <v>80111600</v>
      </c>
      <c r="C862" s="106" t="s">
        <v>724</v>
      </c>
      <c r="D862" s="107">
        <v>43832</v>
      </c>
      <c r="E862" s="106" t="s">
        <v>184</v>
      </c>
      <c r="F862" s="42" t="s">
        <v>149</v>
      </c>
      <c r="G862" s="42" t="s">
        <v>260</v>
      </c>
      <c r="H862" s="108">
        <v>18400000</v>
      </c>
      <c r="I862" s="108">
        <v>18400000</v>
      </c>
      <c r="J862" s="106" t="s">
        <v>150</v>
      </c>
      <c r="K862" s="42" t="s">
        <v>34</v>
      </c>
      <c r="L862" s="109" t="s">
        <v>719</v>
      </c>
    </row>
    <row r="863" spans="2:12" s="6" customFormat="1" ht="42.75">
      <c r="B863" s="105">
        <v>80111600</v>
      </c>
      <c r="C863" s="106" t="s">
        <v>724</v>
      </c>
      <c r="D863" s="107">
        <v>43832</v>
      </c>
      <c r="E863" s="106" t="s">
        <v>184</v>
      </c>
      <c r="F863" s="42" t="s">
        <v>149</v>
      </c>
      <c r="G863" s="42" t="s">
        <v>260</v>
      </c>
      <c r="H863" s="108">
        <v>18400000</v>
      </c>
      <c r="I863" s="108">
        <v>18400000</v>
      </c>
      <c r="J863" s="106" t="s">
        <v>150</v>
      </c>
      <c r="K863" s="42" t="s">
        <v>34</v>
      </c>
      <c r="L863" s="109" t="s">
        <v>719</v>
      </c>
    </row>
    <row r="864" spans="2:12" s="6" customFormat="1" ht="42.75">
      <c r="B864" s="105">
        <v>80111600</v>
      </c>
      <c r="C864" s="106" t="s">
        <v>725</v>
      </c>
      <c r="D864" s="107">
        <v>43832</v>
      </c>
      <c r="E864" s="106" t="s">
        <v>184</v>
      </c>
      <c r="F864" s="42" t="s">
        <v>149</v>
      </c>
      <c r="G864" s="42" t="s">
        <v>260</v>
      </c>
      <c r="H864" s="108">
        <v>24032000</v>
      </c>
      <c r="I864" s="108">
        <v>24032000</v>
      </c>
      <c r="J864" s="106" t="s">
        <v>150</v>
      </c>
      <c r="K864" s="42" t="s">
        <v>34</v>
      </c>
      <c r="L864" s="109" t="s">
        <v>719</v>
      </c>
    </row>
    <row r="865" spans="2:12" s="6" customFormat="1" ht="42.75">
      <c r="B865" s="105">
        <v>80111600</v>
      </c>
      <c r="C865" s="106" t="s">
        <v>726</v>
      </c>
      <c r="D865" s="107">
        <v>43832</v>
      </c>
      <c r="E865" s="106" t="s">
        <v>727</v>
      </c>
      <c r="F865" s="42" t="s">
        <v>149</v>
      </c>
      <c r="G865" s="42" t="s">
        <v>260</v>
      </c>
      <c r="H865" s="108">
        <v>18400000</v>
      </c>
      <c r="I865" s="108">
        <v>18400000</v>
      </c>
      <c r="J865" s="106" t="s">
        <v>150</v>
      </c>
      <c r="K865" s="42" t="s">
        <v>34</v>
      </c>
      <c r="L865" s="109" t="s">
        <v>29</v>
      </c>
    </row>
    <row r="866" spans="2:12" ht="42.75">
      <c r="B866" s="105">
        <v>80111600</v>
      </c>
      <c r="C866" s="106" t="s">
        <v>728</v>
      </c>
      <c r="D866" s="107">
        <v>43832</v>
      </c>
      <c r="E866" s="106" t="s">
        <v>727</v>
      </c>
      <c r="F866" s="42" t="s">
        <v>149</v>
      </c>
      <c r="G866" s="42" t="s">
        <v>260</v>
      </c>
      <c r="H866" s="108">
        <v>18400000</v>
      </c>
      <c r="I866" s="108">
        <v>18400000</v>
      </c>
      <c r="J866" s="106" t="s">
        <v>150</v>
      </c>
      <c r="K866" s="42" t="s">
        <v>34</v>
      </c>
      <c r="L866" s="109" t="s">
        <v>29</v>
      </c>
    </row>
    <row r="867" spans="2:12" ht="42.75">
      <c r="B867" s="105">
        <v>80111600</v>
      </c>
      <c r="C867" s="106" t="s">
        <v>729</v>
      </c>
      <c r="D867" s="107">
        <v>43864</v>
      </c>
      <c r="E867" s="106" t="s">
        <v>721</v>
      </c>
      <c r="F867" s="42" t="s">
        <v>149</v>
      </c>
      <c r="G867" s="42" t="s">
        <v>260</v>
      </c>
      <c r="H867" s="108">
        <v>9800000</v>
      </c>
      <c r="I867" s="108">
        <v>9800000</v>
      </c>
      <c r="J867" s="106" t="s">
        <v>150</v>
      </c>
      <c r="K867" s="42" t="s">
        <v>34</v>
      </c>
      <c r="L867" s="109" t="s">
        <v>701</v>
      </c>
    </row>
    <row r="868" spans="2:12" ht="28.5">
      <c r="B868" s="105">
        <v>80111600</v>
      </c>
      <c r="C868" s="106" t="s">
        <v>730</v>
      </c>
      <c r="D868" s="107">
        <v>43832</v>
      </c>
      <c r="E868" s="106" t="s">
        <v>727</v>
      </c>
      <c r="F868" s="42" t="s">
        <v>149</v>
      </c>
      <c r="G868" s="42" t="s">
        <v>260</v>
      </c>
      <c r="H868" s="108">
        <v>18400000</v>
      </c>
      <c r="I868" s="108">
        <v>18400000</v>
      </c>
      <c r="J868" s="106" t="s">
        <v>150</v>
      </c>
      <c r="K868" s="42" t="s">
        <v>34</v>
      </c>
      <c r="L868" s="109" t="s">
        <v>716</v>
      </c>
    </row>
    <row r="869" spans="2:12" ht="28.5">
      <c r="B869" s="105">
        <v>80111600</v>
      </c>
      <c r="C869" s="106" t="s">
        <v>731</v>
      </c>
      <c r="D869" s="107">
        <v>43832</v>
      </c>
      <c r="E869" s="106" t="s">
        <v>727</v>
      </c>
      <c r="F869" s="42" t="s">
        <v>149</v>
      </c>
      <c r="G869" s="42" t="s">
        <v>260</v>
      </c>
      <c r="H869" s="108">
        <v>18400000</v>
      </c>
      <c r="I869" s="108">
        <v>18400000</v>
      </c>
      <c r="J869" s="106" t="s">
        <v>150</v>
      </c>
      <c r="K869" s="42" t="s">
        <v>34</v>
      </c>
      <c r="L869" s="109" t="s">
        <v>716</v>
      </c>
    </row>
    <row r="870" spans="2:12" ht="28.5">
      <c r="B870" s="105">
        <v>80111600</v>
      </c>
      <c r="C870" s="106" t="s">
        <v>732</v>
      </c>
      <c r="D870" s="107">
        <v>43864</v>
      </c>
      <c r="E870" s="106" t="s">
        <v>721</v>
      </c>
      <c r="F870" s="42" t="s">
        <v>149</v>
      </c>
      <c r="G870" s="42" t="s">
        <v>260</v>
      </c>
      <c r="H870" s="108">
        <v>16100000</v>
      </c>
      <c r="I870" s="108">
        <v>16100000</v>
      </c>
      <c r="J870" s="106" t="s">
        <v>150</v>
      </c>
      <c r="K870" s="42" t="s">
        <v>34</v>
      </c>
      <c r="L870" s="109" t="s">
        <v>716</v>
      </c>
    </row>
    <row r="871" spans="2:12" ht="42.75">
      <c r="B871" s="105">
        <v>80111600</v>
      </c>
      <c r="C871" s="106" t="s">
        <v>733</v>
      </c>
      <c r="D871" s="107">
        <v>43832</v>
      </c>
      <c r="E871" s="106" t="s">
        <v>727</v>
      </c>
      <c r="F871" s="42" t="s">
        <v>149</v>
      </c>
      <c r="G871" s="42" t="s">
        <v>260</v>
      </c>
      <c r="H871" s="108">
        <v>18400000</v>
      </c>
      <c r="I871" s="108">
        <v>18400000</v>
      </c>
      <c r="J871" s="106" t="s">
        <v>150</v>
      </c>
      <c r="K871" s="42" t="s">
        <v>34</v>
      </c>
      <c r="L871" s="109" t="s">
        <v>701</v>
      </c>
    </row>
    <row r="872" spans="2:12" ht="42.75">
      <c r="B872" s="105">
        <v>80111600</v>
      </c>
      <c r="C872" s="106" t="s">
        <v>734</v>
      </c>
      <c r="D872" s="107">
        <v>43864</v>
      </c>
      <c r="E872" s="106" t="s">
        <v>721</v>
      </c>
      <c r="F872" s="42" t="s">
        <v>149</v>
      </c>
      <c r="G872" s="42" t="s">
        <v>260</v>
      </c>
      <c r="H872" s="108">
        <v>16100000</v>
      </c>
      <c r="I872" s="108">
        <v>16100000</v>
      </c>
      <c r="J872" s="106" t="s">
        <v>150</v>
      </c>
      <c r="K872" s="42" t="s">
        <v>34</v>
      </c>
      <c r="L872" s="109" t="s">
        <v>706</v>
      </c>
    </row>
    <row r="873" spans="2:12" ht="28.5">
      <c r="B873" s="105">
        <v>80111607</v>
      </c>
      <c r="C873" s="106" t="s">
        <v>735</v>
      </c>
      <c r="D873" s="107">
        <v>43832</v>
      </c>
      <c r="E873" s="106" t="s">
        <v>184</v>
      </c>
      <c r="F873" s="42" t="s">
        <v>149</v>
      </c>
      <c r="G873" s="42" t="s">
        <v>260</v>
      </c>
      <c r="H873" s="108">
        <v>18400000</v>
      </c>
      <c r="I873" s="108">
        <v>18400000</v>
      </c>
      <c r="J873" s="106" t="s">
        <v>150</v>
      </c>
      <c r="K873" s="42" t="s">
        <v>34</v>
      </c>
      <c r="L873" s="109" t="s">
        <v>716</v>
      </c>
    </row>
    <row r="874" spans="2:12" ht="42.75">
      <c r="B874" s="105">
        <v>80111600</v>
      </c>
      <c r="C874" s="106" t="s">
        <v>736</v>
      </c>
      <c r="D874" s="107">
        <v>43864</v>
      </c>
      <c r="E874" s="106" t="s">
        <v>721</v>
      </c>
      <c r="F874" s="42" t="s">
        <v>149</v>
      </c>
      <c r="G874" s="42" t="s">
        <v>260</v>
      </c>
      <c r="H874" s="108">
        <v>7000000</v>
      </c>
      <c r="I874" s="108">
        <v>7000000</v>
      </c>
      <c r="J874" s="106" t="s">
        <v>150</v>
      </c>
      <c r="K874" s="42" t="s">
        <v>34</v>
      </c>
      <c r="L874" s="109" t="s">
        <v>706</v>
      </c>
    </row>
    <row r="875" spans="2:12" ht="42.75">
      <c r="B875" s="105">
        <v>80111600</v>
      </c>
      <c r="C875" s="106" t="s">
        <v>737</v>
      </c>
      <c r="D875" s="107">
        <v>43832</v>
      </c>
      <c r="E875" s="106" t="s">
        <v>727</v>
      </c>
      <c r="F875" s="42" t="s">
        <v>149</v>
      </c>
      <c r="G875" s="42" t="s">
        <v>260</v>
      </c>
      <c r="H875" s="108">
        <v>8000000</v>
      </c>
      <c r="I875" s="108">
        <v>8000000</v>
      </c>
      <c r="J875" s="106" t="s">
        <v>150</v>
      </c>
      <c r="K875" s="42" t="s">
        <v>34</v>
      </c>
      <c r="L875" s="109" t="s">
        <v>738</v>
      </c>
    </row>
    <row r="876" spans="2:12" ht="42.75">
      <c r="B876" s="105">
        <v>80111600</v>
      </c>
      <c r="C876" s="106" t="s">
        <v>739</v>
      </c>
      <c r="D876" s="107">
        <v>43832</v>
      </c>
      <c r="E876" s="106" t="s">
        <v>727</v>
      </c>
      <c r="F876" s="42" t="s">
        <v>149</v>
      </c>
      <c r="G876" s="42" t="s">
        <v>260</v>
      </c>
      <c r="H876" s="108">
        <v>18400000</v>
      </c>
      <c r="I876" s="108">
        <v>18400000</v>
      </c>
      <c r="J876" s="106" t="s">
        <v>150</v>
      </c>
      <c r="K876" s="42" t="s">
        <v>34</v>
      </c>
      <c r="L876" s="109" t="s">
        <v>706</v>
      </c>
    </row>
    <row r="877" spans="2:12" ht="42.75">
      <c r="B877" s="105">
        <v>80111600</v>
      </c>
      <c r="C877" s="106" t="s">
        <v>740</v>
      </c>
      <c r="D877" s="107">
        <v>43832</v>
      </c>
      <c r="E877" s="106" t="s">
        <v>727</v>
      </c>
      <c r="F877" s="42" t="s">
        <v>149</v>
      </c>
      <c r="G877" s="42" t="s">
        <v>260</v>
      </c>
      <c r="H877" s="108">
        <v>18400000</v>
      </c>
      <c r="I877" s="108">
        <v>18400000</v>
      </c>
      <c r="J877" s="106" t="s">
        <v>150</v>
      </c>
      <c r="K877" s="42" t="s">
        <v>34</v>
      </c>
      <c r="L877" s="109" t="s">
        <v>706</v>
      </c>
    </row>
    <row r="878" spans="2:12" ht="42.75">
      <c r="B878" s="105">
        <v>80111600</v>
      </c>
      <c r="C878" s="106" t="s">
        <v>741</v>
      </c>
      <c r="D878" s="107">
        <v>43832</v>
      </c>
      <c r="E878" s="106" t="s">
        <v>184</v>
      </c>
      <c r="F878" s="42" t="s">
        <v>149</v>
      </c>
      <c r="G878" s="42" t="s">
        <v>260</v>
      </c>
      <c r="H878" s="108">
        <v>12880000</v>
      </c>
      <c r="I878" s="108">
        <v>12880000</v>
      </c>
      <c r="J878" s="106" t="s">
        <v>150</v>
      </c>
      <c r="K878" s="42" t="s">
        <v>34</v>
      </c>
      <c r="L878" s="109" t="s">
        <v>699</v>
      </c>
    </row>
    <row r="879" spans="2:12" ht="42.75">
      <c r="B879" s="105">
        <v>80111600</v>
      </c>
      <c r="C879" s="106" t="s">
        <v>742</v>
      </c>
      <c r="D879" s="107">
        <v>43832</v>
      </c>
      <c r="E879" s="106" t="s">
        <v>184</v>
      </c>
      <c r="F879" s="42" t="s">
        <v>149</v>
      </c>
      <c r="G879" s="42" t="s">
        <v>260</v>
      </c>
      <c r="H879" s="108">
        <v>14400000</v>
      </c>
      <c r="I879" s="108">
        <v>14400000</v>
      </c>
      <c r="J879" s="106" t="s">
        <v>150</v>
      </c>
      <c r="K879" s="42" t="s">
        <v>34</v>
      </c>
      <c r="L879" s="109" t="s">
        <v>706</v>
      </c>
    </row>
    <row r="880" spans="2:12" ht="42.75">
      <c r="B880" s="105">
        <v>80111600</v>
      </c>
      <c r="C880" s="106" t="s">
        <v>743</v>
      </c>
      <c r="D880" s="107">
        <v>43864</v>
      </c>
      <c r="E880" s="106" t="s">
        <v>721</v>
      </c>
      <c r="F880" s="42" t="s">
        <v>149</v>
      </c>
      <c r="G880" s="42" t="s">
        <v>260</v>
      </c>
      <c r="H880" s="108">
        <v>21028000</v>
      </c>
      <c r="I880" s="108">
        <v>21028000</v>
      </c>
      <c r="J880" s="106" t="s">
        <v>150</v>
      </c>
      <c r="K880" s="42" t="s">
        <v>34</v>
      </c>
      <c r="L880" s="109" t="s">
        <v>706</v>
      </c>
    </row>
    <row r="881" spans="2:12" ht="42.75">
      <c r="B881" s="105">
        <v>80111600</v>
      </c>
      <c r="C881" s="106" t="s">
        <v>744</v>
      </c>
      <c r="D881" s="107">
        <v>43864</v>
      </c>
      <c r="E881" s="106" t="s">
        <v>721</v>
      </c>
      <c r="F881" s="42" t="s">
        <v>149</v>
      </c>
      <c r="G881" s="42" t="s">
        <v>260</v>
      </c>
      <c r="H881" s="108">
        <v>16100000</v>
      </c>
      <c r="I881" s="108">
        <v>16100000</v>
      </c>
      <c r="J881" s="106" t="s">
        <v>150</v>
      </c>
      <c r="K881" s="42" t="s">
        <v>34</v>
      </c>
      <c r="L881" s="109" t="s">
        <v>706</v>
      </c>
    </row>
    <row r="882" spans="2:12" ht="42.75">
      <c r="B882" s="105">
        <v>80111600</v>
      </c>
      <c r="C882" s="106" t="s">
        <v>745</v>
      </c>
      <c r="D882" s="107">
        <v>43864</v>
      </c>
      <c r="E882" s="106" t="s">
        <v>721</v>
      </c>
      <c r="F882" s="42" t="s">
        <v>149</v>
      </c>
      <c r="G882" s="42" t="s">
        <v>260</v>
      </c>
      <c r="H882" s="108">
        <v>16100000</v>
      </c>
      <c r="I882" s="108">
        <v>16100000</v>
      </c>
      <c r="J882" s="106" t="s">
        <v>150</v>
      </c>
      <c r="K882" s="42" t="s">
        <v>34</v>
      </c>
      <c r="L882" s="109" t="s">
        <v>706</v>
      </c>
    </row>
    <row r="883" spans="2:12" ht="42.75">
      <c r="B883" s="105">
        <v>80111607</v>
      </c>
      <c r="C883" s="106" t="s">
        <v>746</v>
      </c>
      <c r="D883" s="107">
        <v>43864</v>
      </c>
      <c r="E883" s="106" t="s">
        <v>721</v>
      </c>
      <c r="F883" s="42" t="s">
        <v>149</v>
      </c>
      <c r="G883" s="42" t="s">
        <v>260</v>
      </c>
      <c r="H883" s="108">
        <v>16100000</v>
      </c>
      <c r="I883" s="108">
        <v>16100000</v>
      </c>
      <c r="J883" s="106" t="s">
        <v>150</v>
      </c>
      <c r="K883" s="42" t="s">
        <v>34</v>
      </c>
      <c r="L883" s="109" t="s">
        <v>699</v>
      </c>
    </row>
    <row r="884" spans="2:12" ht="42.75">
      <c r="B884" s="105">
        <v>80111600</v>
      </c>
      <c r="C884" s="106" t="s">
        <v>747</v>
      </c>
      <c r="D884" s="107">
        <v>43864</v>
      </c>
      <c r="E884" s="106" t="s">
        <v>721</v>
      </c>
      <c r="F884" s="42" t="s">
        <v>149</v>
      </c>
      <c r="G884" s="42" t="s">
        <v>260</v>
      </c>
      <c r="H884" s="108">
        <v>16100000</v>
      </c>
      <c r="I884" s="108">
        <v>16100000</v>
      </c>
      <c r="J884" s="106" t="s">
        <v>150</v>
      </c>
      <c r="K884" s="42" t="s">
        <v>34</v>
      </c>
      <c r="L884" s="109" t="s">
        <v>706</v>
      </c>
    </row>
    <row r="885" spans="2:12" ht="28.5">
      <c r="B885" s="105">
        <v>80111607</v>
      </c>
      <c r="C885" s="106" t="s">
        <v>746</v>
      </c>
      <c r="D885" s="107">
        <v>43864</v>
      </c>
      <c r="E885" s="106" t="s">
        <v>721</v>
      </c>
      <c r="F885" s="42" t="s">
        <v>149</v>
      </c>
      <c r="G885" s="42" t="s">
        <v>260</v>
      </c>
      <c r="H885" s="108">
        <v>16100000</v>
      </c>
      <c r="I885" s="108">
        <v>16100000</v>
      </c>
      <c r="J885" s="106" t="s">
        <v>150</v>
      </c>
      <c r="K885" s="42" t="s">
        <v>34</v>
      </c>
      <c r="L885" s="109" t="s">
        <v>716</v>
      </c>
    </row>
    <row r="886" spans="2:12" ht="42.75">
      <c r="B886" s="105">
        <v>80111607</v>
      </c>
      <c r="C886" s="106" t="s">
        <v>748</v>
      </c>
      <c r="D886" s="107">
        <v>43864</v>
      </c>
      <c r="E886" s="106" t="s">
        <v>721</v>
      </c>
      <c r="F886" s="42" t="s">
        <v>149</v>
      </c>
      <c r="G886" s="42" t="s">
        <v>260</v>
      </c>
      <c r="H886" s="108">
        <v>16100000</v>
      </c>
      <c r="I886" s="108">
        <v>16100000</v>
      </c>
      <c r="J886" s="106" t="s">
        <v>150</v>
      </c>
      <c r="K886" s="42" t="s">
        <v>34</v>
      </c>
      <c r="L886" s="109" t="s">
        <v>706</v>
      </c>
    </row>
    <row r="887" spans="2:12" ht="28.5">
      <c r="B887" s="105">
        <v>80111607</v>
      </c>
      <c r="C887" s="106" t="s">
        <v>746</v>
      </c>
      <c r="D887" s="107">
        <v>43864</v>
      </c>
      <c r="E887" s="106" t="s">
        <v>721</v>
      </c>
      <c r="F887" s="42" t="s">
        <v>149</v>
      </c>
      <c r="G887" s="42" t="s">
        <v>260</v>
      </c>
      <c r="H887" s="108">
        <v>16100000</v>
      </c>
      <c r="I887" s="108">
        <v>16100000</v>
      </c>
      <c r="J887" s="106" t="s">
        <v>150</v>
      </c>
      <c r="K887" s="42" t="s">
        <v>34</v>
      </c>
      <c r="L887" s="109" t="s">
        <v>716</v>
      </c>
    </row>
    <row r="888" spans="2:12" ht="42.75">
      <c r="B888" s="105">
        <v>80111607</v>
      </c>
      <c r="C888" s="106" t="s">
        <v>749</v>
      </c>
      <c r="D888" s="107">
        <v>43864</v>
      </c>
      <c r="E888" s="106" t="s">
        <v>721</v>
      </c>
      <c r="F888" s="42" t="s">
        <v>149</v>
      </c>
      <c r="G888" s="42" t="s">
        <v>260</v>
      </c>
      <c r="H888" s="108">
        <v>16100000</v>
      </c>
      <c r="I888" s="108">
        <v>16100000</v>
      </c>
      <c r="J888" s="106" t="s">
        <v>150</v>
      </c>
      <c r="K888" s="42" t="s">
        <v>34</v>
      </c>
      <c r="L888" s="109" t="s">
        <v>706</v>
      </c>
    </row>
    <row r="889" spans="2:12" ht="42.75">
      <c r="B889" s="105">
        <v>80111600</v>
      </c>
      <c r="C889" s="106" t="s">
        <v>750</v>
      </c>
      <c r="D889" s="107">
        <v>43832</v>
      </c>
      <c r="E889" s="106" t="s">
        <v>727</v>
      </c>
      <c r="F889" s="42" t="s">
        <v>149</v>
      </c>
      <c r="G889" s="42" t="s">
        <v>260</v>
      </c>
      <c r="H889" s="108">
        <v>18400000</v>
      </c>
      <c r="I889" s="108">
        <v>18400000</v>
      </c>
      <c r="J889" s="106" t="s">
        <v>150</v>
      </c>
      <c r="K889" s="42" t="s">
        <v>34</v>
      </c>
      <c r="L889" s="109" t="s">
        <v>706</v>
      </c>
    </row>
    <row r="890" spans="2:12" ht="28.5">
      <c r="B890" s="105">
        <v>80111607</v>
      </c>
      <c r="C890" s="106" t="s">
        <v>746</v>
      </c>
      <c r="D890" s="107">
        <v>43864</v>
      </c>
      <c r="E890" s="106" t="s">
        <v>721</v>
      </c>
      <c r="F890" s="42" t="s">
        <v>149</v>
      </c>
      <c r="G890" s="42" t="s">
        <v>260</v>
      </c>
      <c r="H890" s="108">
        <v>21028000</v>
      </c>
      <c r="I890" s="108">
        <v>21028000</v>
      </c>
      <c r="J890" s="106" t="s">
        <v>150</v>
      </c>
      <c r="K890" s="42" t="s">
        <v>34</v>
      </c>
      <c r="L890" s="109" t="s">
        <v>716</v>
      </c>
    </row>
    <row r="891" spans="2:12" ht="28.5">
      <c r="B891" s="105">
        <v>80111607</v>
      </c>
      <c r="C891" s="106" t="s">
        <v>746</v>
      </c>
      <c r="D891" s="107">
        <v>43864</v>
      </c>
      <c r="E891" s="106" t="s">
        <v>721</v>
      </c>
      <c r="F891" s="42" t="s">
        <v>149</v>
      </c>
      <c r="G891" s="42" t="s">
        <v>260</v>
      </c>
      <c r="H891" s="108">
        <v>16100000</v>
      </c>
      <c r="I891" s="108">
        <v>16100000</v>
      </c>
      <c r="J891" s="106" t="s">
        <v>150</v>
      </c>
      <c r="K891" s="42" t="s">
        <v>34</v>
      </c>
      <c r="L891" s="109" t="s">
        <v>716</v>
      </c>
    </row>
    <row r="892" spans="2:12" ht="28.5">
      <c r="B892" s="105">
        <v>80111607</v>
      </c>
      <c r="C892" s="106" t="s">
        <v>751</v>
      </c>
      <c r="D892" s="107">
        <v>43864</v>
      </c>
      <c r="E892" s="106" t="s">
        <v>721</v>
      </c>
      <c r="F892" s="42" t="s">
        <v>149</v>
      </c>
      <c r="G892" s="42" t="s">
        <v>260</v>
      </c>
      <c r="H892" s="108">
        <v>16100000</v>
      </c>
      <c r="I892" s="108">
        <v>16100000</v>
      </c>
      <c r="J892" s="106" t="s">
        <v>150</v>
      </c>
      <c r="K892" s="42" t="s">
        <v>34</v>
      </c>
      <c r="L892" s="109" t="s">
        <v>716</v>
      </c>
    </row>
    <row r="893" spans="2:12" ht="28.5">
      <c r="B893" s="105">
        <v>80111607</v>
      </c>
      <c r="C893" s="106" t="s">
        <v>746</v>
      </c>
      <c r="D893" s="107">
        <v>43864</v>
      </c>
      <c r="E893" s="106" t="s">
        <v>721</v>
      </c>
      <c r="F893" s="42" t="s">
        <v>149</v>
      </c>
      <c r="G893" s="42" t="s">
        <v>260</v>
      </c>
      <c r="H893" s="108">
        <v>16100000</v>
      </c>
      <c r="I893" s="108">
        <v>16100000</v>
      </c>
      <c r="J893" s="106" t="s">
        <v>150</v>
      </c>
      <c r="K893" s="42" t="s">
        <v>34</v>
      </c>
      <c r="L893" s="109" t="s">
        <v>716</v>
      </c>
    </row>
    <row r="894" spans="2:12" ht="28.5">
      <c r="B894" s="105">
        <v>80111607</v>
      </c>
      <c r="C894" s="106" t="s">
        <v>746</v>
      </c>
      <c r="D894" s="107">
        <v>43864</v>
      </c>
      <c r="E894" s="106" t="s">
        <v>721</v>
      </c>
      <c r="F894" s="42" t="s">
        <v>149</v>
      </c>
      <c r="G894" s="42" t="s">
        <v>260</v>
      </c>
      <c r="H894" s="108">
        <v>16100000</v>
      </c>
      <c r="I894" s="108">
        <v>16100000</v>
      </c>
      <c r="J894" s="106" t="s">
        <v>150</v>
      </c>
      <c r="K894" s="42" t="s">
        <v>34</v>
      </c>
      <c r="L894" s="109" t="s">
        <v>716</v>
      </c>
    </row>
    <row r="895" spans="2:12" ht="28.5">
      <c r="B895" s="105">
        <v>80111607</v>
      </c>
      <c r="C895" s="106" t="s">
        <v>746</v>
      </c>
      <c r="D895" s="107">
        <v>43864</v>
      </c>
      <c r="E895" s="106" t="s">
        <v>721</v>
      </c>
      <c r="F895" s="42" t="s">
        <v>149</v>
      </c>
      <c r="G895" s="42" t="s">
        <v>260</v>
      </c>
      <c r="H895" s="108">
        <v>16100000</v>
      </c>
      <c r="I895" s="108">
        <v>16100000</v>
      </c>
      <c r="J895" s="106" t="s">
        <v>150</v>
      </c>
      <c r="K895" s="42" t="s">
        <v>34</v>
      </c>
      <c r="L895" s="109" t="s">
        <v>716</v>
      </c>
    </row>
    <row r="896" spans="2:12" ht="42.75">
      <c r="B896" s="105">
        <v>80111600</v>
      </c>
      <c r="C896" s="106" t="s">
        <v>752</v>
      </c>
      <c r="D896" s="107">
        <v>43864</v>
      </c>
      <c r="E896" s="106" t="s">
        <v>721</v>
      </c>
      <c r="F896" s="42" t="s">
        <v>149</v>
      </c>
      <c r="G896" s="42" t="s">
        <v>260</v>
      </c>
      <c r="H896" s="108">
        <v>16100000</v>
      </c>
      <c r="I896" s="108">
        <v>16100000</v>
      </c>
      <c r="J896" s="106" t="s">
        <v>150</v>
      </c>
      <c r="K896" s="42" t="s">
        <v>34</v>
      </c>
      <c r="L896" s="109" t="s">
        <v>716</v>
      </c>
    </row>
    <row r="897" spans="2:12" ht="42.75">
      <c r="B897" s="105">
        <v>80111607</v>
      </c>
      <c r="C897" s="106" t="s">
        <v>753</v>
      </c>
      <c r="D897" s="107">
        <v>43833</v>
      </c>
      <c r="E897" s="106" t="s">
        <v>727</v>
      </c>
      <c r="F897" s="42" t="s">
        <v>149</v>
      </c>
      <c r="G897" s="42" t="s">
        <v>260</v>
      </c>
      <c r="H897" s="108">
        <v>19200000</v>
      </c>
      <c r="I897" s="108">
        <v>19200000</v>
      </c>
      <c r="J897" s="106" t="s">
        <v>150</v>
      </c>
      <c r="K897" s="42" t="s">
        <v>34</v>
      </c>
      <c r="L897" s="109" t="s">
        <v>706</v>
      </c>
    </row>
    <row r="898" spans="2:12" ht="42.75">
      <c r="B898" s="105">
        <v>80111607</v>
      </c>
      <c r="C898" s="106" t="s">
        <v>754</v>
      </c>
      <c r="D898" s="107">
        <v>43864</v>
      </c>
      <c r="E898" s="106" t="s">
        <v>721</v>
      </c>
      <c r="F898" s="42" t="s">
        <v>149</v>
      </c>
      <c r="G898" s="42" t="s">
        <v>260</v>
      </c>
      <c r="H898" s="108">
        <v>16100000</v>
      </c>
      <c r="I898" s="108">
        <v>16100000</v>
      </c>
      <c r="J898" s="106" t="s">
        <v>150</v>
      </c>
      <c r="K898" s="42" t="s">
        <v>34</v>
      </c>
      <c r="L898" s="109" t="s">
        <v>706</v>
      </c>
    </row>
    <row r="899" spans="2:12" ht="28.5">
      <c r="B899" s="105">
        <v>80111607</v>
      </c>
      <c r="C899" s="106" t="s">
        <v>755</v>
      </c>
      <c r="D899" s="107">
        <v>43864</v>
      </c>
      <c r="E899" s="106" t="s">
        <v>721</v>
      </c>
      <c r="F899" s="42" t="s">
        <v>149</v>
      </c>
      <c r="G899" s="42" t="s">
        <v>260</v>
      </c>
      <c r="H899" s="108">
        <v>21028000</v>
      </c>
      <c r="I899" s="108">
        <v>21028000</v>
      </c>
      <c r="J899" s="106" t="s">
        <v>150</v>
      </c>
      <c r="K899" s="42" t="s">
        <v>34</v>
      </c>
      <c r="L899" s="109" t="s">
        <v>738</v>
      </c>
    </row>
    <row r="900" spans="2:12" ht="42.75">
      <c r="B900" s="105">
        <v>80111601</v>
      </c>
      <c r="C900" s="106" t="s">
        <v>756</v>
      </c>
      <c r="D900" s="107">
        <v>43864</v>
      </c>
      <c r="E900" s="106" t="s">
        <v>721</v>
      </c>
      <c r="F900" s="42" t="s">
        <v>149</v>
      </c>
      <c r="G900" s="42" t="s">
        <v>260</v>
      </c>
      <c r="H900" s="108">
        <v>7000000</v>
      </c>
      <c r="I900" s="108">
        <v>7000000</v>
      </c>
      <c r="J900" s="106" t="s">
        <v>150</v>
      </c>
      <c r="K900" s="42" t="s">
        <v>34</v>
      </c>
      <c r="L900" s="109" t="s">
        <v>706</v>
      </c>
    </row>
    <row r="901" spans="2:12" ht="42.75">
      <c r="B901" s="105">
        <v>80111600</v>
      </c>
      <c r="C901" s="106" t="s">
        <v>757</v>
      </c>
      <c r="D901" s="107">
        <v>43864</v>
      </c>
      <c r="E901" s="106" t="s">
        <v>721</v>
      </c>
      <c r="F901" s="42" t="s">
        <v>149</v>
      </c>
      <c r="G901" s="42" t="s">
        <v>260</v>
      </c>
      <c r="H901" s="108">
        <v>7000000</v>
      </c>
      <c r="I901" s="108">
        <v>7000000</v>
      </c>
      <c r="J901" s="106" t="s">
        <v>150</v>
      </c>
      <c r="K901" s="42" t="s">
        <v>34</v>
      </c>
      <c r="L901" s="109" t="s">
        <v>706</v>
      </c>
    </row>
    <row r="902" spans="2:12" ht="42.75">
      <c r="B902" s="105">
        <v>80111600</v>
      </c>
      <c r="C902" s="106" t="s">
        <v>758</v>
      </c>
      <c r="D902" s="107">
        <v>43864</v>
      </c>
      <c r="E902" s="106" t="s">
        <v>721</v>
      </c>
      <c r="F902" s="42" t="s">
        <v>149</v>
      </c>
      <c r="G902" s="42" t="s">
        <v>260</v>
      </c>
      <c r="H902" s="108">
        <v>16100000</v>
      </c>
      <c r="I902" s="108">
        <v>16100000</v>
      </c>
      <c r="J902" s="106" t="s">
        <v>150</v>
      </c>
      <c r="K902" s="42" t="s">
        <v>34</v>
      </c>
      <c r="L902" s="109" t="s">
        <v>699</v>
      </c>
    </row>
    <row r="903" spans="2:12" ht="42.75">
      <c r="B903" s="105">
        <v>80111600</v>
      </c>
      <c r="C903" s="106" t="s">
        <v>759</v>
      </c>
      <c r="D903" s="107">
        <v>43864</v>
      </c>
      <c r="E903" s="106" t="s">
        <v>721</v>
      </c>
      <c r="F903" s="42" t="s">
        <v>149</v>
      </c>
      <c r="G903" s="42" t="s">
        <v>260</v>
      </c>
      <c r="H903" s="108">
        <v>16100000</v>
      </c>
      <c r="I903" s="108">
        <v>16100000</v>
      </c>
      <c r="J903" s="106" t="s">
        <v>150</v>
      </c>
      <c r="K903" s="42" t="s">
        <v>34</v>
      </c>
      <c r="L903" s="109" t="s">
        <v>699</v>
      </c>
    </row>
    <row r="904" spans="2:12" ht="28.5">
      <c r="B904" s="105">
        <v>80111607</v>
      </c>
      <c r="C904" s="106" t="s">
        <v>746</v>
      </c>
      <c r="D904" s="107">
        <v>43864</v>
      </c>
      <c r="E904" s="106" t="s">
        <v>721</v>
      </c>
      <c r="F904" s="42" t="s">
        <v>149</v>
      </c>
      <c r="G904" s="42" t="s">
        <v>260</v>
      </c>
      <c r="H904" s="108">
        <v>16100000</v>
      </c>
      <c r="I904" s="108">
        <v>16100000</v>
      </c>
      <c r="J904" s="106" t="s">
        <v>150</v>
      </c>
      <c r="K904" s="42" t="s">
        <v>34</v>
      </c>
      <c r="L904" s="109" t="s">
        <v>716</v>
      </c>
    </row>
    <row r="905" spans="2:12" ht="28.5">
      <c r="B905" s="105">
        <v>80111607</v>
      </c>
      <c r="C905" s="106" t="s">
        <v>760</v>
      </c>
      <c r="D905" s="107">
        <v>43864</v>
      </c>
      <c r="E905" s="106" t="s">
        <v>721</v>
      </c>
      <c r="F905" s="42" t="s">
        <v>149</v>
      </c>
      <c r="G905" s="42" t="s">
        <v>260</v>
      </c>
      <c r="H905" s="108">
        <v>16100000</v>
      </c>
      <c r="I905" s="108">
        <v>16100000</v>
      </c>
      <c r="J905" s="106" t="s">
        <v>150</v>
      </c>
      <c r="K905" s="42" t="s">
        <v>34</v>
      </c>
      <c r="L905" s="109" t="s">
        <v>716</v>
      </c>
    </row>
    <row r="906" spans="2:12" ht="28.5">
      <c r="B906" s="105">
        <v>80111607</v>
      </c>
      <c r="C906" s="106" t="s">
        <v>746</v>
      </c>
      <c r="D906" s="107">
        <v>43864</v>
      </c>
      <c r="E906" s="106" t="s">
        <v>721</v>
      </c>
      <c r="F906" s="42" t="s">
        <v>149</v>
      </c>
      <c r="G906" s="42" t="s">
        <v>260</v>
      </c>
      <c r="H906" s="108">
        <v>16100000</v>
      </c>
      <c r="I906" s="108">
        <v>16100000</v>
      </c>
      <c r="J906" s="106" t="s">
        <v>150</v>
      </c>
      <c r="K906" s="42" t="s">
        <v>34</v>
      </c>
      <c r="L906" s="109" t="s">
        <v>716</v>
      </c>
    </row>
    <row r="907" spans="2:12" ht="42.75">
      <c r="B907" s="105">
        <v>80111600</v>
      </c>
      <c r="C907" s="106" t="s">
        <v>761</v>
      </c>
      <c r="D907" s="107">
        <v>43864</v>
      </c>
      <c r="E907" s="106" t="s">
        <v>721</v>
      </c>
      <c r="F907" s="42" t="s">
        <v>149</v>
      </c>
      <c r="G907" s="42" t="s">
        <v>260</v>
      </c>
      <c r="H907" s="108">
        <v>16100000</v>
      </c>
      <c r="I907" s="108">
        <v>16100000</v>
      </c>
      <c r="J907" s="106" t="s">
        <v>150</v>
      </c>
      <c r="K907" s="42" t="s">
        <v>34</v>
      </c>
      <c r="L907" s="109" t="s">
        <v>706</v>
      </c>
    </row>
    <row r="908" spans="2:12" ht="42.75">
      <c r="B908" s="105">
        <v>80111600</v>
      </c>
      <c r="C908" s="106" t="s">
        <v>762</v>
      </c>
      <c r="D908" s="107">
        <v>43864</v>
      </c>
      <c r="E908" s="106" t="s">
        <v>721</v>
      </c>
      <c r="F908" s="42" t="s">
        <v>149</v>
      </c>
      <c r="G908" s="42" t="s">
        <v>260</v>
      </c>
      <c r="H908" s="108">
        <v>16100000</v>
      </c>
      <c r="I908" s="108">
        <v>16100000</v>
      </c>
      <c r="J908" s="106" t="s">
        <v>150</v>
      </c>
      <c r="K908" s="42" t="s">
        <v>34</v>
      </c>
      <c r="L908" s="109" t="s">
        <v>706</v>
      </c>
    </row>
    <row r="909" spans="2:12" ht="28.5">
      <c r="B909" s="105">
        <v>80111600</v>
      </c>
      <c r="C909" s="106" t="s">
        <v>763</v>
      </c>
      <c r="D909" s="107">
        <v>43864</v>
      </c>
      <c r="E909" s="106" t="s">
        <v>721</v>
      </c>
      <c r="F909" s="42" t="s">
        <v>149</v>
      </c>
      <c r="G909" s="42" t="s">
        <v>260</v>
      </c>
      <c r="H909" s="108">
        <v>16100000</v>
      </c>
      <c r="I909" s="108">
        <v>16100000</v>
      </c>
      <c r="J909" s="106" t="s">
        <v>150</v>
      </c>
      <c r="K909" s="42" t="s">
        <v>34</v>
      </c>
      <c r="L909" s="109" t="s">
        <v>716</v>
      </c>
    </row>
    <row r="910" spans="2:12" ht="28.5">
      <c r="B910" s="105">
        <v>80111600</v>
      </c>
      <c r="C910" s="106" t="s">
        <v>764</v>
      </c>
      <c r="D910" s="107">
        <v>43864</v>
      </c>
      <c r="E910" s="106" t="s">
        <v>721</v>
      </c>
      <c r="F910" s="42" t="s">
        <v>149</v>
      </c>
      <c r="G910" s="42" t="s">
        <v>260</v>
      </c>
      <c r="H910" s="108">
        <v>11270000</v>
      </c>
      <c r="I910" s="108">
        <v>11270000</v>
      </c>
      <c r="J910" s="106" t="s">
        <v>150</v>
      </c>
      <c r="K910" s="42" t="s">
        <v>34</v>
      </c>
      <c r="L910" s="109" t="s">
        <v>716</v>
      </c>
    </row>
    <row r="911" spans="2:12" ht="28.5">
      <c r="B911" s="105">
        <v>80111607</v>
      </c>
      <c r="C911" s="106" t="s">
        <v>746</v>
      </c>
      <c r="D911" s="107">
        <v>43864</v>
      </c>
      <c r="E911" s="106" t="s">
        <v>721</v>
      </c>
      <c r="F911" s="42" t="s">
        <v>149</v>
      </c>
      <c r="G911" s="42" t="s">
        <v>260</v>
      </c>
      <c r="H911" s="108">
        <v>16100000</v>
      </c>
      <c r="I911" s="108">
        <v>16100000</v>
      </c>
      <c r="J911" s="106" t="s">
        <v>150</v>
      </c>
      <c r="K911" s="42" t="s">
        <v>34</v>
      </c>
      <c r="L911" s="109" t="s">
        <v>716</v>
      </c>
    </row>
    <row r="912" spans="2:12" ht="28.5">
      <c r="B912" s="105">
        <v>80111607</v>
      </c>
      <c r="C912" s="106" t="s">
        <v>765</v>
      </c>
      <c r="D912" s="107">
        <v>43832</v>
      </c>
      <c r="E912" s="106" t="s">
        <v>727</v>
      </c>
      <c r="F912" s="42" t="s">
        <v>149</v>
      </c>
      <c r="G912" s="42" t="s">
        <v>260</v>
      </c>
      <c r="H912" s="108">
        <v>18400000</v>
      </c>
      <c r="I912" s="108">
        <v>18400000</v>
      </c>
      <c r="J912" s="106" t="s">
        <v>150</v>
      </c>
      <c r="K912" s="42" t="s">
        <v>34</v>
      </c>
      <c r="L912" s="109" t="s">
        <v>738</v>
      </c>
    </row>
    <row r="913" spans="2:12" ht="28.5">
      <c r="B913" s="105">
        <v>80111607</v>
      </c>
      <c r="C913" s="106" t="s">
        <v>746</v>
      </c>
      <c r="D913" s="107">
        <v>43864</v>
      </c>
      <c r="E913" s="106" t="s">
        <v>721</v>
      </c>
      <c r="F913" s="42" t="s">
        <v>149</v>
      </c>
      <c r="G913" s="42" t="s">
        <v>260</v>
      </c>
      <c r="H913" s="108">
        <v>16100000</v>
      </c>
      <c r="I913" s="108">
        <v>16100000</v>
      </c>
      <c r="J913" s="106" t="s">
        <v>150</v>
      </c>
      <c r="K913" s="42" t="s">
        <v>34</v>
      </c>
      <c r="L913" s="109" t="s">
        <v>716</v>
      </c>
    </row>
    <row r="914" spans="2:12" ht="28.5">
      <c r="B914" s="105">
        <v>80111607</v>
      </c>
      <c r="C914" s="106" t="s">
        <v>766</v>
      </c>
      <c r="D914" s="107">
        <v>43864</v>
      </c>
      <c r="E914" s="106" t="s">
        <v>721</v>
      </c>
      <c r="F914" s="42" t="s">
        <v>149</v>
      </c>
      <c r="G914" s="42" t="s">
        <v>260</v>
      </c>
      <c r="H914" s="108">
        <v>16100000</v>
      </c>
      <c r="I914" s="108">
        <v>16100000</v>
      </c>
      <c r="J914" s="106" t="s">
        <v>150</v>
      </c>
      <c r="K914" s="42" t="s">
        <v>34</v>
      </c>
      <c r="L914" s="109" t="s">
        <v>716</v>
      </c>
    </row>
    <row r="915" spans="2:12" ht="42.75">
      <c r="B915" s="105">
        <v>80111607</v>
      </c>
      <c r="C915" s="106" t="s">
        <v>754</v>
      </c>
      <c r="D915" s="107">
        <v>43864</v>
      </c>
      <c r="E915" s="106" t="s">
        <v>721</v>
      </c>
      <c r="F915" s="42" t="s">
        <v>149</v>
      </c>
      <c r="G915" s="42" t="s">
        <v>260</v>
      </c>
      <c r="H915" s="108">
        <v>16100000</v>
      </c>
      <c r="I915" s="108">
        <v>16100000</v>
      </c>
      <c r="J915" s="106" t="s">
        <v>150</v>
      </c>
      <c r="K915" s="42" t="s">
        <v>34</v>
      </c>
      <c r="L915" s="109" t="s">
        <v>706</v>
      </c>
    </row>
    <row r="916" spans="2:12" ht="28.5">
      <c r="B916" s="105">
        <v>80111607</v>
      </c>
      <c r="C916" s="106" t="s">
        <v>746</v>
      </c>
      <c r="D916" s="107">
        <v>43864</v>
      </c>
      <c r="E916" s="106" t="s">
        <v>721</v>
      </c>
      <c r="F916" s="42" t="s">
        <v>149</v>
      </c>
      <c r="G916" s="42" t="s">
        <v>260</v>
      </c>
      <c r="H916" s="108">
        <v>16100000</v>
      </c>
      <c r="I916" s="108">
        <v>16100000</v>
      </c>
      <c r="J916" s="106" t="s">
        <v>150</v>
      </c>
      <c r="K916" s="42" t="s">
        <v>34</v>
      </c>
      <c r="L916" s="109" t="s">
        <v>716</v>
      </c>
    </row>
    <row r="917" spans="2:12" ht="28.5">
      <c r="B917" s="105">
        <v>80111607</v>
      </c>
      <c r="C917" s="106" t="s">
        <v>746</v>
      </c>
      <c r="D917" s="107">
        <v>43864</v>
      </c>
      <c r="E917" s="106" t="s">
        <v>721</v>
      </c>
      <c r="F917" s="42" t="s">
        <v>149</v>
      </c>
      <c r="G917" s="42" t="s">
        <v>260</v>
      </c>
      <c r="H917" s="108">
        <v>16100000</v>
      </c>
      <c r="I917" s="108">
        <v>16100000</v>
      </c>
      <c r="J917" s="106" t="s">
        <v>150</v>
      </c>
      <c r="K917" s="42" t="s">
        <v>34</v>
      </c>
      <c r="L917" s="109" t="s">
        <v>716</v>
      </c>
    </row>
    <row r="918" spans="2:12" ht="28.5">
      <c r="B918" s="105">
        <v>80111607</v>
      </c>
      <c r="C918" s="106" t="s">
        <v>746</v>
      </c>
      <c r="D918" s="107">
        <v>43864</v>
      </c>
      <c r="E918" s="106" t="s">
        <v>721</v>
      </c>
      <c r="F918" s="42" t="s">
        <v>149</v>
      </c>
      <c r="G918" s="42" t="s">
        <v>260</v>
      </c>
      <c r="H918" s="108">
        <v>16100000</v>
      </c>
      <c r="I918" s="108">
        <v>16100000</v>
      </c>
      <c r="J918" s="106" t="s">
        <v>150</v>
      </c>
      <c r="K918" s="42" t="s">
        <v>34</v>
      </c>
      <c r="L918" s="109" t="s">
        <v>716</v>
      </c>
    </row>
    <row r="919" spans="2:12" ht="28.5">
      <c r="B919" s="105">
        <v>80111607</v>
      </c>
      <c r="C919" s="106" t="s">
        <v>746</v>
      </c>
      <c r="D919" s="107">
        <v>43864</v>
      </c>
      <c r="E919" s="106" t="s">
        <v>721</v>
      </c>
      <c r="F919" s="42" t="s">
        <v>149</v>
      </c>
      <c r="G919" s="42" t="s">
        <v>260</v>
      </c>
      <c r="H919" s="108">
        <v>16100000</v>
      </c>
      <c r="I919" s="108">
        <v>16100000</v>
      </c>
      <c r="J919" s="106" t="s">
        <v>150</v>
      </c>
      <c r="K919" s="42" t="s">
        <v>34</v>
      </c>
      <c r="L919" s="109" t="s">
        <v>716</v>
      </c>
    </row>
    <row r="920" spans="2:12" ht="28.5">
      <c r="B920" s="105">
        <v>80111607</v>
      </c>
      <c r="C920" s="106" t="s">
        <v>746</v>
      </c>
      <c r="D920" s="107">
        <v>43864</v>
      </c>
      <c r="E920" s="106" t="s">
        <v>721</v>
      </c>
      <c r="F920" s="42" t="s">
        <v>149</v>
      </c>
      <c r="G920" s="42" t="s">
        <v>260</v>
      </c>
      <c r="H920" s="108">
        <v>16100000</v>
      </c>
      <c r="I920" s="108">
        <v>16100000</v>
      </c>
      <c r="J920" s="106" t="s">
        <v>150</v>
      </c>
      <c r="K920" s="42" t="s">
        <v>34</v>
      </c>
      <c r="L920" s="109" t="s">
        <v>716</v>
      </c>
    </row>
    <row r="921" spans="2:12" ht="42.75">
      <c r="B921" s="105">
        <v>80111600</v>
      </c>
      <c r="C921" s="106" t="s">
        <v>767</v>
      </c>
      <c r="D921" s="107">
        <v>43864</v>
      </c>
      <c r="E921" s="106" t="s">
        <v>721</v>
      </c>
      <c r="F921" s="42" t="s">
        <v>149</v>
      </c>
      <c r="G921" s="42" t="s">
        <v>260</v>
      </c>
      <c r="H921" s="108">
        <v>16100000</v>
      </c>
      <c r="I921" s="108">
        <v>16100000</v>
      </c>
      <c r="J921" s="106" t="s">
        <v>150</v>
      </c>
      <c r="K921" s="42" t="s">
        <v>34</v>
      </c>
      <c r="L921" s="109" t="s">
        <v>706</v>
      </c>
    </row>
    <row r="922" spans="2:12" ht="42.75">
      <c r="B922" s="105">
        <v>80111600</v>
      </c>
      <c r="C922" s="106" t="s">
        <v>768</v>
      </c>
      <c r="D922" s="107">
        <v>43864</v>
      </c>
      <c r="E922" s="106" t="s">
        <v>721</v>
      </c>
      <c r="F922" s="42" t="s">
        <v>149</v>
      </c>
      <c r="G922" s="42" t="s">
        <v>260</v>
      </c>
      <c r="H922" s="108">
        <v>16100000</v>
      </c>
      <c r="I922" s="108">
        <v>16100000</v>
      </c>
      <c r="J922" s="106" t="s">
        <v>150</v>
      </c>
      <c r="K922" s="42" t="s">
        <v>34</v>
      </c>
      <c r="L922" s="109" t="s">
        <v>706</v>
      </c>
    </row>
    <row r="923" spans="2:12" ht="49.5">
      <c r="B923" s="114">
        <v>44000000</v>
      </c>
      <c r="C923" s="110" t="s">
        <v>769</v>
      </c>
      <c r="D923" s="144">
        <v>43864</v>
      </c>
      <c r="E923" s="111" t="s">
        <v>69</v>
      </c>
      <c r="F923" s="111" t="s">
        <v>770</v>
      </c>
      <c r="G923" s="42" t="s">
        <v>260</v>
      </c>
      <c r="H923" s="112">
        <v>50000000</v>
      </c>
      <c r="I923" s="112">
        <v>50000000</v>
      </c>
      <c r="J923" s="111" t="s">
        <v>34</v>
      </c>
      <c r="K923" s="42" t="s">
        <v>34</v>
      </c>
      <c r="L923" s="113" t="s">
        <v>771</v>
      </c>
    </row>
    <row r="924" spans="2:12" ht="49.5">
      <c r="B924" s="114">
        <v>44101700</v>
      </c>
      <c r="C924" s="110" t="s">
        <v>772</v>
      </c>
      <c r="D924" s="144">
        <v>43864</v>
      </c>
      <c r="E924" s="111" t="s">
        <v>69</v>
      </c>
      <c r="F924" s="111" t="s">
        <v>770</v>
      </c>
      <c r="G924" s="42" t="s">
        <v>260</v>
      </c>
      <c r="H924" s="112">
        <v>42572975</v>
      </c>
      <c r="I924" s="112">
        <v>42572975</v>
      </c>
      <c r="J924" s="111" t="s">
        <v>34</v>
      </c>
      <c r="K924" s="42" t="s">
        <v>34</v>
      </c>
      <c r="L924" s="113" t="s">
        <v>771</v>
      </c>
    </row>
    <row r="925" spans="2:12" ht="49.5">
      <c r="B925" s="114">
        <v>47130000</v>
      </c>
      <c r="C925" s="110" t="s">
        <v>773</v>
      </c>
      <c r="D925" s="144">
        <v>43864</v>
      </c>
      <c r="E925" s="111" t="s">
        <v>69</v>
      </c>
      <c r="F925" s="111" t="s">
        <v>770</v>
      </c>
      <c r="G925" s="42" t="s">
        <v>260</v>
      </c>
      <c r="H925" s="112">
        <v>20000000</v>
      </c>
      <c r="I925" s="112">
        <v>20000000</v>
      </c>
      <c r="J925" s="111" t="s">
        <v>34</v>
      </c>
      <c r="K925" s="42" t="s">
        <v>34</v>
      </c>
      <c r="L925" s="113" t="s">
        <v>771</v>
      </c>
    </row>
    <row r="926" spans="2:12" ht="66">
      <c r="B926" s="114">
        <v>43000000</v>
      </c>
      <c r="C926" s="110" t="s">
        <v>774</v>
      </c>
      <c r="D926" s="144">
        <v>43864</v>
      </c>
      <c r="E926" s="111" t="s">
        <v>69</v>
      </c>
      <c r="F926" s="111" t="s">
        <v>770</v>
      </c>
      <c r="G926" s="42" t="s">
        <v>260</v>
      </c>
      <c r="H926" s="112">
        <v>43460000</v>
      </c>
      <c r="I926" s="112">
        <v>43460000</v>
      </c>
      <c r="J926" s="111" t="s">
        <v>34</v>
      </c>
      <c r="K926" s="42" t="s">
        <v>34</v>
      </c>
      <c r="L926" s="113" t="s">
        <v>771</v>
      </c>
    </row>
    <row r="927" spans="2:12" ht="49.5">
      <c r="B927" s="114">
        <v>43210000</v>
      </c>
      <c r="C927" s="110" t="s">
        <v>775</v>
      </c>
      <c r="D927" s="144">
        <v>43864</v>
      </c>
      <c r="E927" s="111" t="s">
        <v>69</v>
      </c>
      <c r="F927" s="111" t="s">
        <v>776</v>
      </c>
      <c r="G927" s="42" t="s">
        <v>260</v>
      </c>
      <c r="H927" s="112">
        <v>18585900</v>
      </c>
      <c r="I927" s="112">
        <v>18585900</v>
      </c>
      <c r="J927" s="111" t="s">
        <v>34</v>
      </c>
      <c r="K927" s="42" t="s">
        <v>34</v>
      </c>
      <c r="L927" s="113" t="s">
        <v>771</v>
      </c>
    </row>
    <row r="928" spans="2:12" ht="49.5">
      <c r="B928" s="114">
        <v>55100000</v>
      </c>
      <c r="C928" s="110" t="s">
        <v>777</v>
      </c>
      <c r="D928" s="144">
        <v>43864</v>
      </c>
      <c r="E928" s="111" t="s">
        <v>69</v>
      </c>
      <c r="F928" s="111" t="s">
        <v>770</v>
      </c>
      <c r="G928" s="111" t="s">
        <v>778</v>
      </c>
      <c r="H928" s="112">
        <v>103173200</v>
      </c>
      <c r="I928" s="112">
        <v>103173200</v>
      </c>
      <c r="J928" s="111" t="s">
        <v>34</v>
      </c>
      <c r="K928" s="42" t="s">
        <v>34</v>
      </c>
      <c r="L928" s="113" t="s">
        <v>771</v>
      </c>
    </row>
    <row r="929" spans="2:12" ht="66">
      <c r="B929" s="114">
        <v>50000000</v>
      </c>
      <c r="C929" s="145" t="s">
        <v>779</v>
      </c>
      <c r="D929" s="144">
        <v>43864</v>
      </c>
      <c r="E929" s="111" t="s">
        <v>69</v>
      </c>
      <c r="F929" s="111" t="s">
        <v>770</v>
      </c>
      <c r="G929" s="42" t="s">
        <v>260</v>
      </c>
      <c r="H929" s="112">
        <v>4230600</v>
      </c>
      <c r="I929" s="112">
        <v>4230600</v>
      </c>
      <c r="J929" s="111" t="s">
        <v>34</v>
      </c>
      <c r="K929" s="42" t="s">
        <v>34</v>
      </c>
      <c r="L929" s="113" t="s">
        <v>771</v>
      </c>
    </row>
    <row r="930" spans="2:12" ht="66">
      <c r="B930" s="114">
        <v>39000000</v>
      </c>
      <c r="C930" s="110" t="s">
        <v>780</v>
      </c>
      <c r="D930" s="144">
        <v>43864</v>
      </c>
      <c r="E930" s="111" t="s">
        <v>69</v>
      </c>
      <c r="F930" s="111" t="s">
        <v>770</v>
      </c>
      <c r="G930" s="42" t="s">
        <v>260</v>
      </c>
      <c r="H930" s="112">
        <v>4007200</v>
      </c>
      <c r="I930" s="112">
        <v>4007200</v>
      </c>
      <c r="J930" s="111" t="s">
        <v>34</v>
      </c>
      <c r="K930" s="42" t="s">
        <v>34</v>
      </c>
      <c r="L930" s="113" t="s">
        <v>771</v>
      </c>
    </row>
    <row r="931" spans="2:12" ht="82.5">
      <c r="B931" s="114">
        <v>72154065</v>
      </c>
      <c r="C931" s="115" t="s">
        <v>781</v>
      </c>
      <c r="D931" s="144">
        <v>43864</v>
      </c>
      <c r="E931" s="111" t="s">
        <v>69</v>
      </c>
      <c r="F931" s="111" t="s">
        <v>770</v>
      </c>
      <c r="G931" s="42" t="s">
        <v>260</v>
      </c>
      <c r="H931" s="112">
        <v>3120000</v>
      </c>
      <c r="I931" s="112">
        <v>3120000</v>
      </c>
      <c r="J931" s="111" t="s">
        <v>34</v>
      </c>
      <c r="K931" s="42" t="s">
        <v>34</v>
      </c>
      <c r="L931" s="113" t="s">
        <v>771</v>
      </c>
    </row>
    <row r="932" spans="2:12" ht="49.5">
      <c r="B932" s="114">
        <v>56112104</v>
      </c>
      <c r="C932" s="116" t="s">
        <v>782</v>
      </c>
      <c r="D932" s="144">
        <v>43864</v>
      </c>
      <c r="E932" s="111" t="s">
        <v>69</v>
      </c>
      <c r="F932" s="111" t="s">
        <v>770</v>
      </c>
      <c r="G932" s="42" t="s">
        <v>260</v>
      </c>
      <c r="H932" s="117">
        <v>11000000</v>
      </c>
      <c r="I932" s="117">
        <v>11000000</v>
      </c>
      <c r="J932" s="111" t="s">
        <v>34</v>
      </c>
      <c r="K932" s="42" t="s">
        <v>34</v>
      </c>
      <c r="L932" s="113" t="s">
        <v>771</v>
      </c>
    </row>
    <row r="933" spans="2:12" ht="49.5">
      <c r="B933" s="114">
        <v>44101501</v>
      </c>
      <c r="C933" s="118" t="s">
        <v>783</v>
      </c>
      <c r="D933" s="144">
        <v>43864</v>
      </c>
      <c r="E933" s="111" t="s">
        <v>69</v>
      </c>
      <c r="F933" s="111" t="s">
        <v>776</v>
      </c>
      <c r="G933" s="111" t="s">
        <v>784</v>
      </c>
      <c r="H933" s="119">
        <v>6500000</v>
      </c>
      <c r="I933" s="119">
        <v>6500000</v>
      </c>
      <c r="J933" s="111" t="s">
        <v>34</v>
      </c>
      <c r="K933" s="42" t="s">
        <v>34</v>
      </c>
      <c r="L933" s="113" t="s">
        <v>771</v>
      </c>
    </row>
    <row r="934" spans="2:12" ht="49.5">
      <c r="B934" s="114">
        <v>42281900</v>
      </c>
      <c r="C934" s="110" t="s">
        <v>785</v>
      </c>
      <c r="D934" s="144">
        <v>43864</v>
      </c>
      <c r="E934" s="111" t="s">
        <v>69</v>
      </c>
      <c r="F934" s="111" t="s">
        <v>776</v>
      </c>
      <c r="G934" s="42" t="s">
        <v>260</v>
      </c>
      <c r="H934" s="112">
        <v>1044000</v>
      </c>
      <c r="I934" s="112">
        <v>1044000</v>
      </c>
      <c r="J934" s="111" t="s">
        <v>34</v>
      </c>
      <c r="K934" s="42" t="s">
        <v>34</v>
      </c>
      <c r="L934" s="113" t="s">
        <v>771</v>
      </c>
    </row>
    <row r="935" spans="2:12" ht="49.5">
      <c r="B935" s="114">
        <v>25172504</v>
      </c>
      <c r="C935" s="110" t="s">
        <v>786</v>
      </c>
      <c r="D935" s="144">
        <v>43864</v>
      </c>
      <c r="E935" s="111" t="s">
        <v>69</v>
      </c>
      <c r="F935" s="111" t="s">
        <v>770</v>
      </c>
      <c r="G935" s="42" t="s">
        <v>260</v>
      </c>
      <c r="H935" s="117">
        <v>6864000</v>
      </c>
      <c r="I935" s="117">
        <v>6864000</v>
      </c>
      <c r="J935" s="111" t="s">
        <v>34</v>
      </c>
      <c r="K935" s="42" t="s">
        <v>34</v>
      </c>
      <c r="L935" s="113" t="s">
        <v>771</v>
      </c>
    </row>
    <row r="936" spans="2:12" ht="49.5">
      <c r="B936" s="114">
        <v>41104201</v>
      </c>
      <c r="C936" s="118" t="s">
        <v>787</v>
      </c>
      <c r="D936" s="144">
        <v>43864</v>
      </c>
      <c r="E936" s="111" t="s">
        <v>69</v>
      </c>
      <c r="F936" s="111" t="s">
        <v>776</v>
      </c>
      <c r="G936" s="42" t="s">
        <v>260</v>
      </c>
      <c r="H936" s="117">
        <v>12000000</v>
      </c>
      <c r="I936" s="117">
        <v>12000000</v>
      </c>
      <c r="J936" s="111" t="s">
        <v>34</v>
      </c>
      <c r="K936" s="42" t="s">
        <v>34</v>
      </c>
      <c r="L936" s="113" t="s">
        <v>771</v>
      </c>
    </row>
    <row r="937" spans="2:12" ht="148.5">
      <c r="B937" s="114">
        <v>80131500</v>
      </c>
      <c r="C937" s="121" t="s">
        <v>788</v>
      </c>
      <c r="D937" s="144">
        <v>43832</v>
      </c>
      <c r="E937" s="111" t="s">
        <v>68</v>
      </c>
      <c r="F937" s="111" t="s">
        <v>776</v>
      </c>
      <c r="G937" s="42" t="s">
        <v>260</v>
      </c>
      <c r="H937" s="117">
        <v>4459200</v>
      </c>
      <c r="I937" s="117">
        <v>4459200</v>
      </c>
      <c r="J937" s="111" t="s">
        <v>34</v>
      </c>
      <c r="K937" s="42" t="s">
        <v>34</v>
      </c>
      <c r="L937" s="113" t="s">
        <v>771</v>
      </c>
    </row>
    <row r="938" spans="2:12" ht="49.5">
      <c r="B938" s="114">
        <v>78181500</v>
      </c>
      <c r="C938" s="118" t="s">
        <v>789</v>
      </c>
      <c r="D938" s="144">
        <v>43864</v>
      </c>
      <c r="E938" s="111" t="s">
        <v>69</v>
      </c>
      <c r="F938" s="111" t="s">
        <v>770</v>
      </c>
      <c r="G938" s="42" t="s">
        <v>260</v>
      </c>
      <c r="H938" s="120">
        <v>8490000</v>
      </c>
      <c r="I938" s="120">
        <v>8490000</v>
      </c>
      <c r="J938" s="111" t="s">
        <v>34</v>
      </c>
      <c r="K938" s="42" t="s">
        <v>34</v>
      </c>
      <c r="L938" s="113" t="s">
        <v>771</v>
      </c>
    </row>
    <row r="939" spans="2:12" ht="165">
      <c r="B939" s="114">
        <v>80131500</v>
      </c>
      <c r="C939" s="121" t="s">
        <v>790</v>
      </c>
      <c r="D939" s="144">
        <v>43832</v>
      </c>
      <c r="E939" s="111" t="s">
        <v>68</v>
      </c>
      <c r="F939" s="111" t="s">
        <v>776</v>
      </c>
      <c r="G939" s="42" t="s">
        <v>260</v>
      </c>
      <c r="H939" s="117">
        <v>30340304</v>
      </c>
      <c r="I939" s="117">
        <v>30340304</v>
      </c>
      <c r="J939" s="111" t="s">
        <v>34</v>
      </c>
      <c r="K939" s="42" t="s">
        <v>34</v>
      </c>
      <c r="L939" s="113" t="s">
        <v>771</v>
      </c>
    </row>
    <row r="940" spans="2:12" ht="82.5">
      <c r="B940" s="114">
        <v>84130000</v>
      </c>
      <c r="C940" s="118" t="s">
        <v>791</v>
      </c>
      <c r="D940" s="144">
        <v>43864</v>
      </c>
      <c r="E940" s="111" t="s">
        <v>69</v>
      </c>
      <c r="F940" s="111" t="s">
        <v>770</v>
      </c>
      <c r="G940" s="42" t="s">
        <v>260</v>
      </c>
      <c r="H940" s="117">
        <v>23320000</v>
      </c>
      <c r="I940" s="117">
        <v>23320000</v>
      </c>
      <c r="J940" s="111" t="s">
        <v>34</v>
      </c>
      <c r="K940" s="42" t="s">
        <v>34</v>
      </c>
      <c r="L940" s="113" t="s">
        <v>771</v>
      </c>
    </row>
    <row r="941" spans="2:12" ht="49.5">
      <c r="B941" s="114">
        <v>73152108</v>
      </c>
      <c r="C941" s="115" t="s">
        <v>792</v>
      </c>
      <c r="D941" s="144">
        <v>43864</v>
      </c>
      <c r="E941" s="111" t="s">
        <v>69</v>
      </c>
      <c r="F941" s="111" t="s">
        <v>776</v>
      </c>
      <c r="G941" s="122" t="s">
        <v>36</v>
      </c>
      <c r="H941" s="117">
        <v>20000000</v>
      </c>
      <c r="I941" s="117">
        <v>20000000</v>
      </c>
      <c r="J941" s="111" t="s">
        <v>34</v>
      </c>
      <c r="K941" s="42" t="s">
        <v>34</v>
      </c>
      <c r="L941" s="113" t="s">
        <v>771</v>
      </c>
    </row>
    <row r="942" spans="2:12" ht="49.5">
      <c r="B942" s="114">
        <v>41000000</v>
      </c>
      <c r="C942" s="115" t="s">
        <v>793</v>
      </c>
      <c r="D942" s="144">
        <v>43832</v>
      </c>
      <c r="E942" s="111" t="s">
        <v>69</v>
      </c>
      <c r="F942" s="111" t="s">
        <v>776</v>
      </c>
      <c r="G942" s="122" t="s">
        <v>36</v>
      </c>
      <c r="H942" s="117">
        <v>8000000</v>
      </c>
      <c r="I942" s="117">
        <v>8000000</v>
      </c>
      <c r="J942" s="111" t="s">
        <v>34</v>
      </c>
      <c r="K942" s="42" t="s">
        <v>34</v>
      </c>
      <c r="L942" s="113" t="s">
        <v>771</v>
      </c>
    </row>
    <row r="943" spans="2:12" ht="49.5">
      <c r="B943" s="114">
        <v>90101800</v>
      </c>
      <c r="C943" s="115" t="s">
        <v>794</v>
      </c>
      <c r="D943" s="144">
        <v>43864</v>
      </c>
      <c r="E943" s="111" t="s">
        <v>69</v>
      </c>
      <c r="F943" s="111" t="s">
        <v>770</v>
      </c>
      <c r="G943" s="111" t="s">
        <v>778</v>
      </c>
      <c r="H943" s="117">
        <v>89536000</v>
      </c>
      <c r="I943" s="117">
        <v>89536000</v>
      </c>
      <c r="J943" s="111" t="s">
        <v>34</v>
      </c>
      <c r="K943" s="42" t="s">
        <v>34</v>
      </c>
      <c r="L943" s="113" t="s">
        <v>771</v>
      </c>
    </row>
    <row r="944" spans="2:12" ht="49.5">
      <c r="B944" s="114">
        <v>78181500</v>
      </c>
      <c r="C944" s="118" t="s">
        <v>795</v>
      </c>
      <c r="D944" s="144">
        <v>43864</v>
      </c>
      <c r="E944" s="111" t="s">
        <v>69</v>
      </c>
      <c r="F944" s="111" t="s">
        <v>770</v>
      </c>
      <c r="G944" s="42" t="s">
        <v>260</v>
      </c>
      <c r="H944" s="120">
        <v>35152000</v>
      </c>
      <c r="I944" s="120">
        <v>35152000</v>
      </c>
      <c r="J944" s="111" t="s">
        <v>34</v>
      </c>
      <c r="K944" s="42" t="s">
        <v>34</v>
      </c>
      <c r="L944" s="113" t="s">
        <v>771</v>
      </c>
    </row>
    <row r="945" spans="2:12" ht="99">
      <c r="B945" s="114">
        <v>78000000</v>
      </c>
      <c r="C945" s="115" t="s">
        <v>796</v>
      </c>
      <c r="D945" s="144">
        <v>43864</v>
      </c>
      <c r="E945" s="111" t="s">
        <v>69</v>
      </c>
      <c r="F945" s="111" t="s">
        <v>770</v>
      </c>
      <c r="G945" s="42" t="s">
        <v>260</v>
      </c>
      <c r="H945" s="117">
        <v>3000000</v>
      </c>
      <c r="I945" s="117">
        <v>3000000</v>
      </c>
      <c r="J945" s="111" t="s">
        <v>34</v>
      </c>
      <c r="K945" s="42" t="s">
        <v>34</v>
      </c>
      <c r="L945" s="113" t="s">
        <v>771</v>
      </c>
    </row>
    <row r="946" spans="2:12" ht="82.5">
      <c r="B946" s="114">
        <v>78181505</v>
      </c>
      <c r="C946" s="110" t="s">
        <v>797</v>
      </c>
      <c r="D946" s="144">
        <v>43864</v>
      </c>
      <c r="E946" s="111" t="s">
        <v>69</v>
      </c>
      <c r="F946" s="111" t="s">
        <v>770</v>
      </c>
      <c r="G946" s="42" t="s">
        <v>260</v>
      </c>
      <c r="H946" s="117">
        <v>1802000</v>
      </c>
      <c r="I946" s="117">
        <v>1802000</v>
      </c>
      <c r="J946" s="111" t="s">
        <v>34</v>
      </c>
      <c r="K946" s="42" t="s">
        <v>34</v>
      </c>
      <c r="L946" s="113" t="s">
        <v>771</v>
      </c>
    </row>
    <row r="947" spans="2:12" ht="49.5">
      <c r="B947" s="114">
        <v>70120000</v>
      </c>
      <c r="C947" s="118" t="s">
        <v>798</v>
      </c>
      <c r="D947" s="144">
        <v>43864</v>
      </c>
      <c r="E947" s="111" t="s">
        <v>69</v>
      </c>
      <c r="F947" s="111" t="s">
        <v>776</v>
      </c>
      <c r="G947" s="111" t="s">
        <v>36</v>
      </c>
      <c r="H947" s="117">
        <v>50000000</v>
      </c>
      <c r="I947" s="117">
        <v>50000000</v>
      </c>
      <c r="J947" s="111" t="s">
        <v>34</v>
      </c>
      <c r="K947" s="42" t="s">
        <v>34</v>
      </c>
      <c r="L947" s="113" t="s">
        <v>771</v>
      </c>
    </row>
    <row r="948" spans="2:12" ht="49.5">
      <c r="B948" s="114">
        <v>15100000</v>
      </c>
      <c r="C948" s="118" t="s">
        <v>799</v>
      </c>
      <c r="D948" s="144">
        <v>43832</v>
      </c>
      <c r="E948" s="111" t="s">
        <v>68</v>
      </c>
      <c r="F948" s="111" t="s">
        <v>770</v>
      </c>
      <c r="G948" s="42" t="s">
        <v>260</v>
      </c>
      <c r="H948" s="117">
        <v>19000000</v>
      </c>
      <c r="I948" s="117">
        <v>19000000</v>
      </c>
      <c r="J948" s="111" t="s">
        <v>34</v>
      </c>
      <c r="K948" s="42" t="s">
        <v>34</v>
      </c>
      <c r="L948" s="113" t="s">
        <v>771</v>
      </c>
    </row>
    <row r="949" spans="2:12" ht="49.5">
      <c r="B949" s="114">
        <v>15100000</v>
      </c>
      <c r="C949" s="118" t="s">
        <v>800</v>
      </c>
      <c r="D949" s="144">
        <v>43864</v>
      </c>
      <c r="E949" s="111" t="s">
        <v>69</v>
      </c>
      <c r="F949" s="111" t="s">
        <v>770</v>
      </c>
      <c r="G949" s="42" t="s">
        <v>260</v>
      </c>
      <c r="H949" s="117">
        <v>2672000</v>
      </c>
      <c r="I949" s="117">
        <v>2672000</v>
      </c>
      <c r="J949" s="111" t="s">
        <v>34</v>
      </c>
      <c r="K949" s="42" t="s">
        <v>34</v>
      </c>
      <c r="L949" s="113" t="s">
        <v>771</v>
      </c>
    </row>
    <row r="950" spans="2:12" ht="49.5">
      <c r="B950" s="114">
        <v>81000000</v>
      </c>
      <c r="C950" s="115" t="s">
        <v>801</v>
      </c>
      <c r="D950" s="144">
        <v>43832</v>
      </c>
      <c r="E950" s="111" t="s">
        <v>69</v>
      </c>
      <c r="F950" s="111" t="s">
        <v>776</v>
      </c>
      <c r="G950" s="42" t="s">
        <v>260</v>
      </c>
      <c r="H950" s="117">
        <v>380000</v>
      </c>
      <c r="I950" s="117">
        <v>380000</v>
      </c>
      <c r="J950" s="111" t="s">
        <v>34</v>
      </c>
      <c r="K950" s="42" t="s">
        <v>34</v>
      </c>
      <c r="L950" s="113" t="s">
        <v>771</v>
      </c>
    </row>
    <row r="951" spans="2:12" ht="49.5">
      <c r="B951" s="114">
        <v>43000000</v>
      </c>
      <c r="C951" s="115" t="s">
        <v>802</v>
      </c>
      <c r="D951" s="144">
        <v>43864</v>
      </c>
      <c r="E951" s="111" t="s">
        <v>69</v>
      </c>
      <c r="F951" s="111" t="s">
        <v>776</v>
      </c>
      <c r="G951" s="42" t="s">
        <v>260</v>
      </c>
      <c r="H951" s="117">
        <v>450000</v>
      </c>
      <c r="I951" s="117">
        <v>450000</v>
      </c>
      <c r="J951" s="111" t="s">
        <v>34</v>
      </c>
      <c r="K951" s="42" t="s">
        <v>34</v>
      </c>
      <c r="L951" s="113" t="s">
        <v>771</v>
      </c>
    </row>
    <row r="952" spans="2:12" ht="49.5">
      <c r="B952" s="114">
        <v>81000000</v>
      </c>
      <c r="C952" s="115" t="s">
        <v>803</v>
      </c>
      <c r="D952" s="144">
        <v>43864</v>
      </c>
      <c r="E952" s="111" t="s">
        <v>69</v>
      </c>
      <c r="F952" s="111" t="s">
        <v>776</v>
      </c>
      <c r="G952" s="42" t="s">
        <v>260</v>
      </c>
      <c r="H952" s="117">
        <v>4200000</v>
      </c>
      <c r="I952" s="117">
        <v>4200000</v>
      </c>
      <c r="J952" s="111" t="s">
        <v>34</v>
      </c>
      <c r="K952" s="42" t="s">
        <v>34</v>
      </c>
      <c r="L952" s="113" t="s">
        <v>771</v>
      </c>
    </row>
    <row r="953" spans="2:12" ht="49.5">
      <c r="B953" s="114">
        <v>72000000</v>
      </c>
      <c r="C953" s="115" t="s">
        <v>804</v>
      </c>
      <c r="D953" s="144">
        <v>43864</v>
      </c>
      <c r="E953" s="111" t="s">
        <v>69</v>
      </c>
      <c r="F953" s="111" t="s">
        <v>776</v>
      </c>
      <c r="G953" s="42" t="s">
        <v>260</v>
      </c>
      <c r="H953" s="117">
        <v>150000000</v>
      </c>
      <c r="I953" s="117">
        <v>150000000</v>
      </c>
      <c r="J953" s="111" t="s">
        <v>34</v>
      </c>
      <c r="K953" s="42" t="s">
        <v>34</v>
      </c>
      <c r="L953" s="113" t="s">
        <v>771</v>
      </c>
    </row>
    <row r="954" spans="2:12" ht="49.5">
      <c r="B954" s="114">
        <v>76121604</v>
      </c>
      <c r="C954" s="115" t="s">
        <v>805</v>
      </c>
      <c r="D954" s="144">
        <v>43864</v>
      </c>
      <c r="E954" s="111" t="s">
        <v>69</v>
      </c>
      <c r="F954" s="111" t="s">
        <v>776</v>
      </c>
      <c r="G954" s="42" t="s">
        <v>260</v>
      </c>
      <c r="H954" s="117">
        <v>2000000</v>
      </c>
      <c r="I954" s="117">
        <v>2000000</v>
      </c>
      <c r="J954" s="111" t="s">
        <v>34</v>
      </c>
      <c r="K954" s="42" t="s">
        <v>34</v>
      </c>
      <c r="L954" s="113" t="s">
        <v>771</v>
      </c>
    </row>
    <row r="955" spans="2:12" ht="49.5">
      <c r="B955" s="114">
        <v>20102301</v>
      </c>
      <c r="C955" s="121" t="s">
        <v>806</v>
      </c>
      <c r="D955" s="144">
        <v>43864</v>
      </c>
      <c r="E955" s="123" t="s">
        <v>69</v>
      </c>
      <c r="F955" s="111" t="s">
        <v>807</v>
      </c>
      <c r="G955" s="42" t="s">
        <v>260</v>
      </c>
      <c r="H955" s="124">
        <v>109386395</v>
      </c>
      <c r="I955" s="124">
        <v>109386395</v>
      </c>
      <c r="J955" s="111" t="s">
        <v>34</v>
      </c>
      <c r="K955" s="42" t="s">
        <v>34</v>
      </c>
      <c r="L955" s="113" t="s">
        <v>771</v>
      </c>
    </row>
    <row r="956" spans="2:12" ht="49.5">
      <c r="B956" s="114">
        <v>50000000</v>
      </c>
      <c r="C956" s="115" t="s">
        <v>808</v>
      </c>
      <c r="D956" s="144">
        <v>43864</v>
      </c>
      <c r="E956" s="111" t="s">
        <v>69</v>
      </c>
      <c r="F956" s="111" t="s">
        <v>807</v>
      </c>
      <c r="G956" s="111" t="s">
        <v>809</v>
      </c>
      <c r="H956" s="117">
        <v>250000000</v>
      </c>
      <c r="I956" s="117">
        <v>250000000</v>
      </c>
      <c r="J956" s="111" t="s">
        <v>34</v>
      </c>
      <c r="K956" s="42" t="s">
        <v>34</v>
      </c>
      <c r="L956" s="113" t="s">
        <v>771</v>
      </c>
    </row>
    <row r="957" spans="2:12" ht="49.5">
      <c r="B957" s="114">
        <v>72120000</v>
      </c>
      <c r="C957" s="121" t="s">
        <v>810</v>
      </c>
      <c r="D957" s="144">
        <v>43864</v>
      </c>
      <c r="E957" s="125" t="s">
        <v>69</v>
      </c>
      <c r="F957" s="111" t="s">
        <v>807</v>
      </c>
      <c r="G957" s="111" t="s">
        <v>784</v>
      </c>
      <c r="H957" s="124">
        <v>550655389</v>
      </c>
      <c r="I957" s="124">
        <v>550655389</v>
      </c>
      <c r="J957" s="111" t="s">
        <v>34</v>
      </c>
      <c r="K957" s="42" t="s">
        <v>34</v>
      </c>
      <c r="L957" s="113" t="s">
        <v>771</v>
      </c>
    </row>
    <row r="958" spans="2:12" ht="49.5">
      <c r="B958" s="114">
        <v>86100000</v>
      </c>
      <c r="C958" s="110" t="s">
        <v>811</v>
      </c>
      <c r="D958" s="144">
        <v>43864</v>
      </c>
      <c r="E958" s="111" t="s">
        <v>69</v>
      </c>
      <c r="F958" s="111" t="s">
        <v>770</v>
      </c>
      <c r="G958" s="42" t="s">
        <v>260</v>
      </c>
      <c r="H958" s="124">
        <v>25800000</v>
      </c>
      <c r="I958" s="124">
        <v>25800000</v>
      </c>
      <c r="J958" s="111" t="s">
        <v>34</v>
      </c>
      <c r="K958" s="42" t="s">
        <v>34</v>
      </c>
      <c r="L958" s="113" t="s">
        <v>771</v>
      </c>
    </row>
    <row r="959" spans="2:12" ht="49.5">
      <c r="B959" s="114">
        <v>86000000</v>
      </c>
      <c r="C959" s="115" t="s">
        <v>812</v>
      </c>
      <c r="D959" s="144">
        <v>43864</v>
      </c>
      <c r="E959" s="111" t="s">
        <v>69</v>
      </c>
      <c r="F959" s="111" t="s">
        <v>807</v>
      </c>
      <c r="G959" s="42" t="s">
        <v>260</v>
      </c>
      <c r="H959" s="117">
        <v>90000000</v>
      </c>
      <c r="I959" s="117">
        <v>90000000</v>
      </c>
      <c r="J959" s="111" t="s">
        <v>34</v>
      </c>
      <c r="K959" s="42" t="s">
        <v>34</v>
      </c>
      <c r="L959" s="113" t="s">
        <v>771</v>
      </c>
    </row>
    <row r="960" spans="2:12" ht="49.5">
      <c r="B960" s="114">
        <v>86000000</v>
      </c>
      <c r="C960" s="115" t="s">
        <v>813</v>
      </c>
      <c r="D960" s="144">
        <v>43864</v>
      </c>
      <c r="E960" s="111" t="s">
        <v>69</v>
      </c>
      <c r="F960" s="111" t="s">
        <v>807</v>
      </c>
      <c r="G960" s="42" t="s">
        <v>260</v>
      </c>
      <c r="H960" s="117">
        <v>26656072</v>
      </c>
      <c r="I960" s="117">
        <v>26656072</v>
      </c>
      <c r="J960" s="111" t="s">
        <v>34</v>
      </c>
      <c r="K960" s="42" t="s">
        <v>34</v>
      </c>
      <c r="L960" s="113" t="s">
        <v>771</v>
      </c>
    </row>
    <row r="961" spans="2:12" ht="49.5">
      <c r="B961" s="114">
        <v>86000000</v>
      </c>
      <c r="C961" s="115" t="s">
        <v>814</v>
      </c>
      <c r="D961" s="144">
        <v>43864</v>
      </c>
      <c r="E961" s="111" t="s">
        <v>69</v>
      </c>
      <c r="F961" s="111" t="s">
        <v>807</v>
      </c>
      <c r="G961" s="42" t="s">
        <v>260</v>
      </c>
      <c r="H961" s="117">
        <v>26400000</v>
      </c>
      <c r="I961" s="117">
        <v>26400000</v>
      </c>
      <c r="J961" s="111" t="s">
        <v>34</v>
      </c>
      <c r="K961" s="42" t="s">
        <v>34</v>
      </c>
      <c r="L961" s="113" t="s">
        <v>771</v>
      </c>
    </row>
    <row r="962" spans="2:12" ht="49.5">
      <c r="B962" s="114">
        <v>80110000</v>
      </c>
      <c r="C962" s="115" t="s">
        <v>815</v>
      </c>
      <c r="D962" s="144">
        <v>43864</v>
      </c>
      <c r="E962" s="111" t="s">
        <v>69</v>
      </c>
      <c r="F962" s="111" t="s">
        <v>776</v>
      </c>
      <c r="G962" s="111" t="s">
        <v>784</v>
      </c>
      <c r="H962" s="117">
        <v>12000000</v>
      </c>
      <c r="I962" s="117">
        <v>12000000</v>
      </c>
      <c r="J962" s="111" t="s">
        <v>34</v>
      </c>
      <c r="K962" s="42" t="s">
        <v>34</v>
      </c>
      <c r="L962" s="113" t="s">
        <v>771</v>
      </c>
    </row>
    <row r="963" spans="2:12" ht="49.5">
      <c r="B963" s="114">
        <v>43231500</v>
      </c>
      <c r="C963" s="121" t="s">
        <v>816</v>
      </c>
      <c r="D963" s="144">
        <v>43864</v>
      </c>
      <c r="E963" s="125" t="s">
        <v>69</v>
      </c>
      <c r="F963" s="111" t="s">
        <v>776</v>
      </c>
      <c r="G963" s="111" t="s">
        <v>778</v>
      </c>
      <c r="H963" s="124">
        <v>77129910</v>
      </c>
      <c r="I963" s="124">
        <v>77129910</v>
      </c>
      <c r="J963" s="111" t="s">
        <v>34</v>
      </c>
      <c r="K963" s="42" t="s">
        <v>34</v>
      </c>
      <c r="L963" s="113" t="s">
        <v>771</v>
      </c>
    </row>
    <row r="964" spans="2:12" ht="49.5">
      <c r="B964" s="114">
        <v>80000000</v>
      </c>
      <c r="C964" s="121" t="s">
        <v>817</v>
      </c>
      <c r="D964" s="144">
        <v>43864</v>
      </c>
      <c r="E964" s="125" t="s">
        <v>69</v>
      </c>
      <c r="F964" s="111" t="s">
        <v>776</v>
      </c>
      <c r="G964" s="111" t="s">
        <v>818</v>
      </c>
      <c r="H964" s="124">
        <v>15000000</v>
      </c>
      <c r="I964" s="124">
        <v>15000000</v>
      </c>
      <c r="J964" s="111" t="s">
        <v>34</v>
      </c>
      <c r="K964" s="42" t="s">
        <v>34</v>
      </c>
      <c r="L964" s="113" t="s">
        <v>771</v>
      </c>
    </row>
    <row r="965" spans="2:12" ht="49.5">
      <c r="B965" s="114">
        <v>80100000</v>
      </c>
      <c r="C965" s="121" t="s">
        <v>819</v>
      </c>
      <c r="D965" s="144">
        <v>43864</v>
      </c>
      <c r="E965" s="125" t="s">
        <v>69</v>
      </c>
      <c r="F965" s="111" t="s">
        <v>776</v>
      </c>
      <c r="G965" s="111" t="s">
        <v>820</v>
      </c>
      <c r="H965" s="124">
        <v>23000000</v>
      </c>
      <c r="I965" s="124">
        <v>23000000</v>
      </c>
      <c r="J965" s="111" t="s">
        <v>34</v>
      </c>
      <c r="K965" s="42" t="s">
        <v>34</v>
      </c>
      <c r="L965" s="113" t="s">
        <v>771</v>
      </c>
    </row>
    <row r="966" spans="2:12" ht="49.5">
      <c r="B966" s="114">
        <v>53101800</v>
      </c>
      <c r="C966" s="126" t="s">
        <v>821</v>
      </c>
      <c r="D966" s="144">
        <v>43864</v>
      </c>
      <c r="E966" s="127" t="s">
        <v>69</v>
      </c>
      <c r="F966" s="111" t="s">
        <v>776</v>
      </c>
      <c r="G966" s="111" t="s">
        <v>778</v>
      </c>
      <c r="H966" s="128">
        <v>6870000</v>
      </c>
      <c r="I966" s="128">
        <v>6870000</v>
      </c>
      <c r="J966" s="111" t="s">
        <v>34</v>
      </c>
      <c r="K966" s="42" t="s">
        <v>34</v>
      </c>
      <c r="L966" s="113" t="s">
        <v>771</v>
      </c>
    </row>
    <row r="967" spans="2:12" ht="49.5">
      <c r="B967" s="114">
        <v>80000000</v>
      </c>
      <c r="C967" s="121" t="s">
        <v>822</v>
      </c>
      <c r="D967" s="144">
        <v>43864</v>
      </c>
      <c r="E967" s="125" t="s">
        <v>69</v>
      </c>
      <c r="F967" s="111" t="s">
        <v>776</v>
      </c>
      <c r="G967" s="111" t="s">
        <v>818</v>
      </c>
      <c r="H967" s="124">
        <v>10500000</v>
      </c>
      <c r="I967" s="124">
        <v>10500000</v>
      </c>
      <c r="J967" s="111" t="s">
        <v>34</v>
      </c>
      <c r="K967" s="42" t="s">
        <v>34</v>
      </c>
      <c r="L967" s="113" t="s">
        <v>771</v>
      </c>
    </row>
    <row r="968" spans="2:12" ht="49.5">
      <c r="B968" s="114">
        <v>80110000</v>
      </c>
      <c r="C968" s="110" t="s">
        <v>823</v>
      </c>
      <c r="D968" s="144">
        <v>43864</v>
      </c>
      <c r="E968" s="111" t="s">
        <v>69</v>
      </c>
      <c r="F968" s="111" t="s">
        <v>776</v>
      </c>
      <c r="G968" s="42" t="s">
        <v>260</v>
      </c>
      <c r="H968" s="117">
        <v>5936000</v>
      </c>
      <c r="I968" s="117">
        <v>5936000</v>
      </c>
      <c r="J968" s="111" t="s">
        <v>34</v>
      </c>
      <c r="K968" s="42" t="s">
        <v>34</v>
      </c>
      <c r="L968" s="113" t="s">
        <v>771</v>
      </c>
    </row>
    <row r="969" spans="2:12" ht="148.5">
      <c r="B969" s="114">
        <v>80111600</v>
      </c>
      <c r="C969" s="236" t="s">
        <v>824</v>
      </c>
      <c r="D969" s="144">
        <v>43832</v>
      </c>
      <c r="E969" s="127" t="s">
        <v>71</v>
      </c>
      <c r="F969" s="42" t="s">
        <v>149</v>
      </c>
      <c r="G969" s="42" t="s">
        <v>260</v>
      </c>
      <c r="H969" s="237">
        <v>2200000</v>
      </c>
      <c r="I969" s="237">
        <v>2200000</v>
      </c>
      <c r="J969" s="111" t="s">
        <v>34</v>
      </c>
      <c r="K969" s="42" t="s">
        <v>34</v>
      </c>
      <c r="L969" s="113" t="s">
        <v>771</v>
      </c>
    </row>
    <row r="970" spans="2:12" ht="165">
      <c r="B970" s="114">
        <v>80111600</v>
      </c>
      <c r="C970" s="236" t="s">
        <v>825</v>
      </c>
      <c r="D970" s="144">
        <v>43832</v>
      </c>
      <c r="E970" s="127" t="s">
        <v>71</v>
      </c>
      <c r="F970" s="42" t="s">
        <v>149</v>
      </c>
      <c r="G970" s="42" t="s">
        <v>260</v>
      </c>
      <c r="H970" s="237">
        <v>2200000</v>
      </c>
      <c r="I970" s="237">
        <v>2200000</v>
      </c>
      <c r="J970" s="111" t="s">
        <v>34</v>
      </c>
      <c r="K970" s="42" t="s">
        <v>34</v>
      </c>
      <c r="L970" s="113" t="s">
        <v>771</v>
      </c>
    </row>
    <row r="971" spans="2:12" ht="148.5">
      <c r="B971" s="114">
        <v>80111600</v>
      </c>
      <c r="C971" s="236" t="s">
        <v>826</v>
      </c>
      <c r="D971" s="144">
        <v>43832</v>
      </c>
      <c r="E971" s="127" t="s">
        <v>71</v>
      </c>
      <c r="F971" s="42" t="s">
        <v>149</v>
      </c>
      <c r="G971" s="42" t="s">
        <v>260</v>
      </c>
      <c r="H971" s="237">
        <v>2200000</v>
      </c>
      <c r="I971" s="237">
        <v>2200000</v>
      </c>
      <c r="J971" s="111" t="s">
        <v>34</v>
      </c>
      <c r="K971" s="42" t="s">
        <v>34</v>
      </c>
      <c r="L971" s="113" t="s">
        <v>771</v>
      </c>
    </row>
    <row r="972" spans="2:12" ht="231">
      <c r="B972" s="114">
        <v>80111600</v>
      </c>
      <c r="C972" s="236" t="s">
        <v>827</v>
      </c>
      <c r="D972" s="144">
        <v>43832</v>
      </c>
      <c r="E972" s="127" t="s">
        <v>71</v>
      </c>
      <c r="F972" s="42" t="s">
        <v>149</v>
      </c>
      <c r="G972" s="42" t="s">
        <v>260</v>
      </c>
      <c r="H972" s="237">
        <v>2600000</v>
      </c>
      <c r="I972" s="237">
        <v>2600000</v>
      </c>
      <c r="J972" s="111" t="s">
        <v>34</v>
      </c>
      <c r="K972" s="42" t="s">
        <v>34</v>
      </c>
      <c r="L972" s="113" t="s">
        <v>771</v>
      </c>
    </row>
    <row r="973" spans="2:12" ht="148.5">
      <c r="B973" s="114">
        <v>80111600</v>
      </c>
      <c r="C973" s="236" t="s">
        <v>828</v>
      </c>
      <c r="D973" s="144">
        <v>43832</v>
      </c>
      <c r="E973" s="127" t="s">
        <v>71</v>
      </c>
      <c r="F973" s="42" t="s">
        <v>149</v>
      </c>
      <c r="G973" s="42" t="s">
        <v>260</v>
      </c>
      <c r="H973" s="237">
        <v>2200000</v>
      </c>
      <c r="I973" s="237">
        <v>2200000</v>
      </c>
      <c r="J973" s="111" t="s">
        <v>34</v>
      </c>
      <c r="K973" s="42" t="s">
        <v>34</v>
      </c>
      <c r="L973" s="113" t="s">
        <v>771</v>
      </c>
    </row>
    <row r="974" spans="2:12" ht="132">
      <c r="B974" s="114">
        <v>80111600</v>
      </c>
      <c r="C974" s="236" t="s">
        <v>829</v>
      </c>
      <c r="D974" s="144">
        <v>43832</v>
      </c>
      <c r="E974" s="127" t="s">
        <v>71</v>
      </c>
      <c r="F974" s="42" t="s">
        <v>149</v>
      </c>
      <c r="G974" s="42" t="s">
        <v>260</v>
      </c>
      <c r="H974" s="237">
        <v>1600000</v>
      </c>
      <c r="I974" s="237">
        <v>1600000</v>
      </c>
      <c r="J974" s="111" t="s">
        <v>34</v>
      </c>
      <c r="K974" s="42" t="s">
        <v>34</v>
      </c>
      <c r="L974" s="113" t="s">
        <v>771</v>
      </c>
    </row>
    <row r="975" spans="2:12" ht="132">
      <c r="B975" s="114">
        <v>80111600</v>
      </c>
      <c r="C975" s="236" t="s">
        <v>830</v>
      </c>
      <c r="D975" s="144">
        <v>43832</v>
      </c>
      <c r="E975" s="127" t="s">
        <v>71</v>
      </c>
      <c r="F975" s="42" t="s">
        <v>149</v>
      </c>
      <c r="G975" s="42" t="s">
        <v>260</v>
      </c>
      <c r="H975" s="237">
        <v>2200000</v>
      </c>
      <c r="I975" s="237">
        <v>2200000</v>
      </c>
      <c r="J975" s="111" t="s">
        <v>34</v>
      </c>
      <c r="K975" s="42" t="s">
        <v>34</v>
      </c>
      <c r="L975" s="113" t="s">
        <v>771</v>
      </c>
    </row>
    <row r="976" spans="2:12" ht="181.5">
      <c r="B976" s="114">
        <v>80111600</v>
      </c>
      <c r="C976" s="236" t="s">
        <v>831</v>
      </c>
      <c r="D976" s="144">
        <v>43832</v>
      </c>
      <c r="E976" s="127" t="s">
        <v>71</v>
      </c>
      <c r="F976" s="42" t="s">
        <v>149</v>
      </c>
      <c r="G976" s="42" t="s">
        <v>260</v>
      </c>
      <c r="H976" s="237">
        <v>3100000</v>
      </c>
      <c r="I976" s="237">
        <v>3100000</v>
      </c>
      <c r="J976" s="111" t="s">
        <v>34</v>
      </c>
      <c r="K976" s="42" t="s">
        <v>34</v>
      </c>
      <c r="L976" s="113" t="s">
        <v>771</v>
      </c>
    </row>
    <row r="977" spans="2:12" ht="148.5">
      <c r="B977" s="114">
        <v>80111600</v>
      </c>
      <c r="C977" s="236" t="s">
        <v>832</v>
      </c>
      <c r="D977" s="144">
        <v>43832</v>
      </c>
      <c r="E977" s="127" t="s">
        <v>71</v>
      </c>
      <c r="F977" s="42" t="s">
        <v>149</v>
      </c>
      <c r="G977" s="42" t="s">
        <v>260</v>
      </c>
      <c r="H977" s="237">
        <v>1600000</v>
      </c>
      <c r="I977" s="237">
        <v>1600000</v>
      </c>
      <c r="J977" s="111" t="s">
        <v>34</v>
      </c>
      <c r="K977" s="42" t="s">
        <v>34</v>
      </c>
      <c r="L977" s="113" t="s">
        <v>771</v>
      </c>
    </row>
    <row r="978" spans="2:12" ht="181.5">
      <c r="B978" s="114">
        <v>80111600</v>
      </c>
      <c r="C978" s="236" t="s">
        <v>833</v>
      </c>
      <c r="D978" s="144">
        <v>43832</v>
      </c>
      <c r="E978" s="127" t="s">
        <v>71</v>
      </c>
      <c r="F978" s="42" t="s">
        <v>149</v>
      </c>
      <c r="G978" s="42" t="s">
        <v>260</v>
      </c>
      <c r="H978" s="238">
        <v>1400000</v>
      </c>
      <c r="I978" s="238">
        <v>1400000</v>
      </c>
      <c r="J978" s="111" t="s">
        <v>34</v>
      </c>
      <c r="K978" s="42" t="s">
        <v>34</v>
      </c>
      <c r="L978" s="113" t="s">
        <v>771</v>
      </c>
    </row>
    <row r="979" spans="2:12" ht="165">
      <c r="B979" s="114">
        <v>80111600</v>
      </c>
      <c r="C979" s="236" t="s">
        <v>834</v>
      </c>
      <c r="D979" s="144">
        <v>43832</v>
      </c>
      <c r="E979" s="127" t="s">
        <v>71</v>
      </c>
      <c r="F979" s="42" t="s">
        <v>149</v>
      </c>
      <c r="G979" s="42" t="s">
        <v>260</v>
      </c>
      <c r="H979" s="237">
        <v>2600000</v>
      </c>
      <c r="I979" s="237">
        <v>2600000</v>
      </c>
      <c r="J979" s="111" t="s">
        <v>34</v>
      </c>
      <c r="K979" s="42" t="s">
        <v>34</v>
      </c>
      <c r="L979" s="113" t="s">
        <v>771</v>
      </c>
    </row>
    <row r="980" spans="2:12" ht="132">
      <c r="B980" s="114">
        <v>80111600</v>
      </c>
      <c r="C980" s="236" t="s">
        <v>835</v>
      </c>
      <c r="D980" s="144">
        <v>43832</v>
      </c>
      <c r="E980" s="127" t="s">
        <v>71</v>
      </c>
      <c r="F980" s="42" t="s">
        <v>149</v>
      </c>
      <c r="G980" s="42" t="s">
        <v>260</v>
      </c>
      <c r="H980" s="237">
        <v>1800000</v>
      </c>
      <c r="I980" s="237">
        <v>1800000</v>
      </c>
      <c r="J980" s="111" t="s">
        <v>34</v>
      </c>
      <c r="K980" s="42" t="s">
        <v>34</v>
      </c>
      <c r="L980" s="113" t="s">
        <v>771</v>
      </c>
    </row>
    <row r="981" spans="2:12" ht="132">
      <c r="B981" s="114">
        <v>80111600</v>
      </c>
      <c r="C981" s="236" t="s">
        <v>836</v>
      </c>
      <c r="D981" s="144">
        <v>43832</v>
      </c>
      <c r="E981" s="127" t="s">
        <v>71</v>
      </c>
      <c r="F981" s="42" t="s">
        <v>149</v>
      </c>
      <c r="G981" s="42" t="s">
        <v>260</v>
      </c>
      <c r="H981" s="237">
        <v>1600000</v>
      </c>
      <c r="I981" s="237">
        <v>1600000</v>
      </c>
      <c r="J981" s="111" t="s">
        <v>34</v>
      </c>
      <c r="K981" s="42" t="s">
        <v>34</v>
      </c>
      <c r="L981" s="113" t="s">
        <v>771</v>
      </c>
    </row>
    <row r="982" spans="2:12" ht="115.5">
      <c r="B982" s="114">
        <v>80111600</v>
      </c>
      <c r="C982" s="236" t="s">
        <v>837</v>
      </c>
      <c r="D982" s="144">
        <v>43832</v>
      </c>
      <c r="E982" s="127" t="s">
        <v>71</v>
      </c>
      <c r="F982" s="42" t="s">
        <v>149</v>
      </c>
      <c r="G982" s="42" t="s">
        <v>260</v>
      </c>
      <c r="H982" s="237">
        <v>2200000</v>
      </c>
      <c r="I982" s="237">
        <v>2200000</v>
      </c>
      <c r="J982" s="111" t="s">
        <v>34</v>
      </c>
      <c r="K982" s="42" t="s">
        <v>34</v>
      </c>
      <c r="L982" s="113" t="s">
        <v>771</v>
      </c>
    </row>
    <row r="983" spans="2:12" ht="148.5">
      <c r="B983" s="114">
        <v>80111600</v>
      </c>
      <c r="C983" s="236" t="s">
        <v>838</v>
      </c>
      <c r="D983" s="144">
        <v>43832</v>
      </c>
      <c r="E983" s="127" t="s">
        <v>71</v>
      </c>
      <c r="F983" s="42" t="s">
        <v>149</v>
      </c>
      <c r="G983" s="42" t="s">
        <v>260</v>
      </c>
      <c r="H983" s="237">
        <v>2200000</v>
      </c>
      <c r="I983" s="237">
        <v>2200000</v>
      </c>
      <c r="J983" s="111" t="s">
        <v>34</v>
      </c>
      <c r="K983" s="42" t="s">
        <v>34</v>
      </c>
      <c r="L983" s="113" t="s">
        <v>771</v>
      </c>
    </row>
    <row r="984" spans="2:12" ht="115.5">
      <c r="B984" s="114">
        <v>80111600</v>
      </c>
      <c r="C984" s="236" t="s">
        <v>839</v>
      </c>
      <c r="D984" s="144">
        <v>43832</v>
      </c>
      <c r="E984" s="127" t="s">
        <v>71</v>
      </c>
      <c r="F984" s="42" t="s">
        <v>149</v>
      </c>
      <c r="G984" s="42" t="s">
        <v>260</v>
      </c>
      <c r="H984" s="237">
        <v>2200000</v>
      </c>
      <c r="I984" s="237">
        <v>2200000</v>
      </c>
      <c r="J984" s="111" t="s">
        <v>34</v>
      </c>
      <c r="K984" s="42" t="s">
        <v>34</v>
      </c>
      <c r="L984" s="113" t="s">
        <v>771</v>
      </c>
    </row>
    <row r="985" spans="2:12" ht="132">
      <c r="B985" s="114">
        <v>80111600</v>
      </c>
      <c r="C985" s="236" t="s">
        <v>840</v>
      </c>
      <c r="D985" s="144">
        <v>43832</v>
      </c>
      <c r="E985" s="127" t="s">
        <v>71</v>
      </c>
      <c r="F985" s="42" t="s">
        <v>149</v>
      </c>
      <c r="G985" s="42" t="s">
        <v>260</v>
      </c>
      <c r="H985" s="237">
        <v>1000000</v>
      </c>
      <c r="I985" s="237">
        <v>1000000</v>
      </c>
      <c r="J985" s="111" t="s">
        <v>34</v>
      </c>
      <c r="K985" s="42" t="s">
        <v>34</v>
      </c>
      <c r="L985" s="113" t="s">
        <v>771</v>
      </c>
    </row>
    <row r="986" spans="2:12" ht="132">
      <c r="B986" s="114">
        <v>80111600</v>
      </c>
      <c r="C986" s="236" t="s">
        <v>841</v>
      </c>
      <c r="D986" s="144">
        <v>43832</v>
      </c>
      <c r="E986" s="127" t="s">
        <v>71</v>
      </c>
      <c r="F986" s="42" t="s">
        <v>149</v>
      </c>
      <c r="G986" s="42" t="s">
        <v>260</v>
      </c>
      <c r="H986" s="237">
        <v>1144000</v>
      </c>
      <c r="I986" s="237">
        <v>1144000</v>
      </c>
      <c r="J986" s="111" t="s">
        <v>34</v>
      </c>
      <c r="K986" s="42" t="s">
        <v>34</v>
      </c>
      <c r="L986" s="113" t="s">
        <v>771</v>
      </c>
    </row>
    <row r="987" spans="2:12" ht="132">
      <c r="B987" s="114">
        <v>80111600</v>
      </c>
      <c r="C987" s="236" t="s">
        <v>841</v>
      </c>
      <c r="D987" s="144">
        <v>43832</v>
      </c>
      <c r="E987" s="127" t="s">
        <v>71</v>
      </c>
      <c r="F987" s="42" t="s">
        <v>149</v>
      </c>
      <c r="G987" s="42" t="s">
        <v>260</v>
      </c>
      <c r="H987" s="237">
        <v>1144000</v>
      </c>
      <c r="I987" s="237">
        <v>1144000</v>
      </c>
      <c r="J987" s="111" t="s">
        <v>34</v>
      </c>
      <c r="K987" s="42" t="s">
        <v>34</v>
      </c>
      <c r="L987" s="113" t="s">
        <v>771</v>
      </c>
    </row>
    <row r="988" spans="2:12" ht="115.5">
      <c r="B988" s="114">
        <v>80111600</v>
      </c>
      <c r="C988" s="236" t="s">
        <v>842</v>
      </c>
      <c r="D988" s="144">
        <v>43832</v>
      </c>
      <c r="E988" s="127" t="s">
        <v>71</v>
      </c>
      <c r="F988" s="42" t="s">
        <v>149</v>
      </c>
      <c r="G988" s="42" t="s">
        <v>260</v>
      </c>
      <c r="H988" s="237">
        <v>2200000</v>
      </c>
      <c r="I988" s="237">
        <v>2200000</v>
      </c>
      <c r="J988" s="111" t="s">
        <v>34</v>
      </c>
      <c r="K988" s="42" t="s">
        <v>34</v>
      </c>
      <c r="L988" s="113" t="s">
        <v>771</v>
      </c>
    </row>
    <row r="989" spans="2:12" ht="115.5">
      <c r="B989" s="114">
        <v>80111600</v>
      </c>
      <c r="C989" s="236" t="s">
        <v>843</v>
      </c>
      <c r="D989" s="144">
        <v>43832</v>
      </c>
      <c r="E989" s="127" t="s">
        <v>71</v>
      </c>
      <c r="F989" s="42" t="s">
        <v>149</v>
      </c>
      <c r="G989" s="42" t="s">
        <v>260</v>
      </c>
      <c r="H989" s="237">
        <v>2200000</v>
      </c>
      <c r="I989" s="237">
        <v>2200000</v>
      </c>
      <c r="J989" s="111" t="s">
        <v>34</v>
      </c>
      <c r="K989" s="42" t="s">
        <v>34</v>
      </c>
      <c r="L989" s="113" t="s">
        <v>771</v>
      </c>
    </row>
    <row r="990" spans="2:12" ht="148.5">
      <c r="B990" s="114">
        <v>80111600</v>
      </c>
      <c r="C990" s="236" t="s">
        <v>844</v>
      </c>
      <c r="D990" s="144">
        <v>43832</v>
      </c>
      <c r="E990" s="127" t="s">
        <v>71</v>
      </c>
      <c r="F990" s="42" t="s">
        <v>149</v>
      </c>
      <c r="G990" s="111" t="s">
        <v>36</v>
      </c>
      <c r="H990" s="237">
        <v>1600000</v>
      </c>
      <c r="I990" s="237">
        <v>1600000</v>
      </c>
      <c r="J990" s="111" t="s">
        <v>34</v>
      </c>
      <c r="K990" s="42" t="s">
        <v>34</v>
      </c>
      <c r="L990" s="113" t="s">
        <v>771</v>
      </c>
    </row>
    <row r="991" spans="2:12" ht="148.5">
      <c r="B991" s="114">
        <v>80111600</v>
      </c>
      <c r="C991" s="236" t="s">
        <v>845</v>
      </c>
      <c r="D991" s="144">
        <v>43832</v>
      </c>
      <c r="E991" s="127" t="s">
        <v>71</v>
      </c>
      <c r="F991" s="42" t="s">
        <v>149</v>
      </c>
      <c r="G991" s="111" t="s">
        <v>36</v>
      </c>
      <c r="H991" s="237">
        <v>1600000</v>
      </c>
      <c r="I991" s="237">
        <v>1600000</v>
      </c>
      <c r="J991" s="111" t="s">
        <v>34</v>
      </c>
      <c r="K991" s="42" t="s">
        <v>34</v>
      </c>
      <c r="L991" s="113" t="s">
        <v>771</v>
      </c>
    </row>
    <row r="992" spans="2:12" ht="148.5">
      <c r="B992" s="114">
        <v>80111600</v>
      </c>
      <c r="C992" s="236" t="s">
        <v>846</v>
      </c>
      <c r="D992" s="144">
        <v>43832</v>
      </c>
      <c r="E992" s="127" t="s">
        <v>71</v>
      </c>
      <c r="F992" s="42" t="s">
        <v>149</v>
      </c>
      <c r="G992" s="111" t="s">
        <v>36</v>
      </c>
      <c r="H992" s="237">
        <v>1600000</v>
      </c>
      <c r="I992" s="237">
        <v>1600000</v>
      </c>
      <c r="J992" s="111" t="s">
        <v>34</v>
      </c>
      <c r="K992" s="42" t="s">
        <v>34</v>
      </c>
      <c r="L992" s="113" t="s">
        <v>771</v>
      </c>
    </row>
    <row r="993" spans="2:12" ht="132">
      <c r="B993" s="114">
        <v>80111600</v>
      </c>
      <c r="C993" s="236" t="s">
        <v>847</v>
      </c>
      <c r="D993" s="144">
        <v>43832</v>
      </c>
      <c r="E993" s="127" t="s">
        <v>71</v>
      </c>
      <c r="F993" s="42" t="s">
        <v>149</v>
      </c>
      <c r="G993" s="42" t="s">
        <v>260</v>
      </c>
      <c r="H993" s="237">
        <v>2200000</v>
      </c>
      <c r="I993" s="237">
        <v>2200000</v>
      </c>
      <c r="J993" s="111" t="s">
        <v>34</v>
      </c>
      <c r="K993" s="42" t="s">
        <v>34</v>
      </c>
      <c r="L993" s="113" t="s">
        <v>771</v>
      </c>
    </row>
    <row r="994" spans="2:12" ht="148.5">
      <c r="B994" s="114">
        <v>80111600</v>
      </c>
      <c r="C994" s="236" t="s">
        <v>848</v>
      </c>
      <c r="D994" s="144">
        <v>43832</v>
      </c>
      <c r="E994" s="127" t="s">
        <v>71</v>
      </c>
      <c r="F994" s="42" t="s">
        <v>149</v>
      </c>
      <c r="G994" s="42" t="s">
        <v>260</v>
      </c>
      <c r="H994" s="237">
        <v>2200000</v>
      </c>
      <c r="I994" s="237">
        <v>2200000</v>
      </c>
      <c r="J994" s="111" t="s">
        <v>34</v>
      </c>
      <c r="K994" s="42" t="s">
        <v>34</v>
      </c>
      <c r="L994" s="113" t="s">
        <v>771</v>
      </c>
    </row>
    <row r="995" spans="2:12" ht="148.5">
      <c r="B995" s="114">
        <v>80111600</v>
      </c>
      <c r="C995" s="236" t="s">
        <v>849</v>
      </c>
      <c r="D995" s="144">
        <v>43832</v>
      </c>
      <c r="E995" s="127" t="s">
        <v>71</v>
      </c>
      <c r="F995" s="42" t="s">
        <v>149</v>
      </c>
      <c r="G995" s="42" t="s">
        <v>260</v>
      </c>
      <c r="H995" s="237">
        <v>2200000</v>
      </c>
      <c r="I995" s="237">
        <v>2200000</v>
      </c>
      <c r="J995" s="111" t="s">
        <v>34</v>
      </c>
      <c r="K995" s="42" t="s">
        <v>34</v>
      </c>
      <c r="L995" s="113" t="s">
        <v>771</v>
      </c>
    </row>
    <row r="996" spans="2:12" ht="148.5">
      <c r="B996" s="114">
        <v>80111600</v>
      </c>
      <c r="C996" s="236" t="s">
        <v>850</v>
      </c>
      <c r="D996" s="144">
        <v>43832</v>
      </c>
      <c r="E996" s="127" t="s">
        <v>71</v>
      </c>
      <c r="F996" s="42" t="s">
        <v>149</v>
      </c>
      <c r="G996" s="42" t="s">
        <v>260</v>
      </c>
      <c r="H996" s="237">
        <v>2200000</v>
      </c>
      <c r="I996" s="237">
        <v>2200000</v>
      </c>
      <c r="J996" s="111" t="s">
        <v>34</v>
      </c>
      <c r="K996" s="42" t="s">
        <v>34</v>
      </c>
      <c r="L996" s="113" t="s">
        <v>771</v>
      </c>
    </row>
    <row r="997" spans="2:12" ht="148.5">
      <c r="B997" s="114">
        <v>80111600</v>
      </c>
      <c r="C997" s="236" t="s">
        <v>851</v>
      </c>
      <c r="D997" s="144">
        <v>43832</v>
      </c>
      <c r="E997" s="127" t="s">
        <v>71</v>
      </c>
      <c r="F997" s="42" t="s">
        <v>149</v>
      </c>
      <c r="G997" s="42" t="s">
        <v>260</v>
      </c>
      <c r="H997" s="237">
        <v>2200000</v>
      </c>
      <c r="I997" s="237">
        <v>2200000</v>
      </c>
      <c r="J997" s="111" t="s">
        <v>34</v>
      </c>
      <c r="K997" s="42" t="s">
        <v>34</v>
      </c>
      <c r="L997" s="113" t="s">
        <v>771</v>
      </c>
    </row>
    <row r="998" spans="2:12" ht="132">
      <c r="B998" s="114">
        <v>80111600</v>
      </c>
      <c r="C998" s="236" t="s">
        <v>852</v>
      </c>
      <c r="D998" s="144">
        <v>43832</v>
      </c>
      <c r="E998" s="127" t="s">
        <v>71</v>
      </c>
      <c r="F998" s="42" t="s">
        <v>149</v>
      </c>
      <c r="G998" s="42" t="s">
        <v>260</v>
      </c>
      <c r="H998" s="237">
        <v>1144000</v>
      </c>
      <c r="I998" s="237">
        <v>1144000</v>
      </c>
      <c r="J998" s="111" t="s">
        <v>34</v>
      </c>
      <c r="K998" s="42" t="s">
        <v>34</v>
      </c>
      <c r="L998" s="113" t="s">
        <v>771</v>
      </c>
    </row>
    <row r="999" spans="2:12" ht="148.5">
      <c r="B999" s="114">
        <v>80111600</v>
      </c>
      <c r="C999" s="236" t="s">
        <v>853</v>
      </c>
      <c r="D999" s="144">
        <v>43832</v>
      </c>
      <c r="E999" s="127" t="s">
        <v>71</v>
      </c>
      <c r="F999" s="42" t="s">
        <v>149</v>
      </c>
      <c r="G999" s="42" t="s">
        <v>260</v>
      </c>
      <c r="H999" s="237">
        <v>2200000</v>
      </c>
      <c r="I999" s="237">
        <v>2200000</v>
      </c>
      <c r="J999" s="111" t="s">
        <v>34</v>
      </c>
      <c r="K999" s="42" t="s">
        <v>34</v>
      </c>
      <c r="L999" s="113" t="s">
        <v>771</v>
      </c>
    </row>
    <row r="1000" spans="2:12" ht="165">
      <c r="B1000" s="114">
        <v>80111600</v>
      </c>
      <c r="C1000" s="236" t="s">
        <v>854</v>
      </c>
      <c r="D1000" s="144">
        <v>43832</v>
      </c>
      <c r="E1000" s="127" t="s">
        <v>71</v>
      </c>
      <c r="F1000" s="42" t="s">
        <v>149</v>
      </c>
      <c r="G1000" s="42" t="s">
        <v>260</v>
      </c>
      <c r="H1000" s="237">
        <v>2200000</v>
      </c>
      <c r="I1000" s="237">
        <v>2200000</v>
      </c>
      <c r="J1000" s="111" t="s">
        <v>34</v>
      </c>
      <c r="K1000" s="42" t="s">
        <v>34</v>
      </c>
      <c r="L1000" s="113" t="s">
        <v>771</v>
      </c>
    </row>
    <row r="1001" spans="2:12" ht="148.5">
      <c r="B1001" s="114">
        <v>80111600</v>
      </c>
      <c r="C1001" s="236" t="s">
        <v>855</v>
      </c>
      <c r="D1001" s="144">
        <v>43832</v>
      </c>
      <c r="E1001" s="127" t="s">
        <v>71</v>
      </c>
      <c r="F1001" s="42" t="s">
        <v>149</v>
      </c>
      <c r="G1001" s="42" t="s">
        <v>260</v>
      </c>
      <c r="H1001" s="237">
        <v>2200000</v>
      </c>
      <c r="I1001" s="237">
        <v>2200000</v>
      </c>
      <c r="J1001" s="111" t="s">
        <v>34</v>
      </c>
      <c r="K1001" s="42" t="s">
        <v>34</v>
      </c>
      <c r="L1001" s="113" t="s">
        <v>771</v>
      </c>
    </row>
    <row r="1002" spans="2:12" ht="148.5">
      <c r="B1002" s="114">
        <v>80111600</v>
      </c>
      <c r="C1002" s="236" t="s">
        <v>856</v>
      </c>
      <c r="D1002" s="144">
        <v>43832</v>
      </c>
      <c r="E1002" s="127" t="s">
        <v>71</v>
      </c>
      <c r="F1002" s="42" t="s">
        <v>149</v>
      </c>
      <c r="G1002" s="42" t="s">
        <v>260</v>
      </c>
      <c r="H1002" s="237">
        <v>2200000</v>
      </c>
      <c r="I1002" s="237">
        <v>2200000</v>
      </c>
      <c r="J1002" s="111" t="s">
        <v>34</v>
      </c>
      <c r="K1002" s="42" t="s">
        <v>34</v>
      </c>
      <c r="L1002" s="113" t="s">
        <v>771</v>
      </c>
    </row>
    <row r="1003" spans="2:12" ht="148.5">
      <c r="B1003" s="114">
        <v>80111600</v>
      </c>
      <c r="C1003" s="236" t="s">
        <v>857</v>
      </c>
      <c r="D1003" s="144">
        <v>43832</v>
      </c>
      <c r="E1003" s="127" t="s">
        <v>71</v>
      </c>
      <c r="F1003" s="42" t="s">
        <v>149</v>
      </c>
      <c r="G1003" s="111" t="s">
        <v>36</v>
      </c>
      <c r="H1003" s="237">
        <v>1144000</v>
      </c>
      <c r="I1003" s="237">
        <v>1144000</v>
      </c>
      <c r="J1003" s="111" t="s">
        <v>34</v>
      </c>
      <c r="K1003" s="42" t="s">
        <v>34</v>
      </c>
      <c r="L1003" s="113" t="s">
        <v>771</v>
      </c>
    </row>
    <row r="1004" spans="2:12" ht="82.5">
      <c r="B1004" s="114">
        <v>80111600</v>
      </c>
      <c r="C1004" s="236" t="s">
        <v>858</v>
      </c>
      <c r="D1004" s="144">
        <v>43832</v>
      </c>
      <c r="E1004" s="127" t="s">
        <v>71</v>
      </c>
      <c r="F1004" s="42" t="s">
        <v>149</v>
      </c>
      <c r="G1004" s="42" t="s">
        <v>260</v>
      </c>
      <c r="H1004" s="237">
        <v>1000000</v>
      </c>
      <c r="I1004" s="237">
        <v>1000000</v>
      </c>
      <c r="J1004" s="111" t="s">
        <v>34</v>
      </c>
      <c r="K1004" s="42" t="s">
        <v>34</v>
      </c>
      <c r="L1004" s="113" t="s">
        <v>771</v>
      </c>
    </row>
    <row r="1005" spans="2:12" ht="165">
      <c r="B1005" s="114">
        <v>80111600</v>
      </c>
      <c r="C1005" s="236" t="s">
        <v>859</v>
      </c>
      <c r="D1005" s="144">
        <v>43832</v>
      </c>
      <c r="E1005" s="127" t="s">
        <v>71</v>
      </c>
      <c r="F1005" s="42" t="s">
        <v>149</v>
      </c>
      <c r="G1005" s="42" t="s">
        <v>260</v>
      </c>
      <c r="H1005" s="237">
        <v>2200000</v>
      </c>
      <c r="I1005" s="237">
        <v>2200000</v>
      </c>
      <c r="J1005" s="111" t="s">
        <v>34</v>
      </c>
      <c r="K1005" s="42" t="s">
        <v>34</v>
      </c>
      <c r="L1005" s="113" t="s">
        <v>771</v>
      </c>
    </row>
    <row r="1006" spans="2:12" ht="148.5">
      <c r="B1006" s="114">
        <v>80111600</v>
      </c>
      <c r="C1006" s="236" t="s">
        <v>860</v>
      </c>
      <c r="D1006" s="144">
        <v>43832</v>
      </c>
      <c r="E1006" s="127" t="s">
        <v>71</v>
      </c>
      <c r="F1006" s="42" t="s">
        <v>149</v>
      </c>
      <c r="G1006" s="42" t="s">
        <v>260</v>
      </c>
      <c r="H1006" s="237">
        <v>1600000</v>
      </c>
      <c r="I1006" s="237">
        <v>1600000</v>
      </c>
      <c r="J1006" s="111" t="s">
        <v>34</v>
      </c>
      <c r="K1006" s="42" t="s">
        <v>34</v>
      </c>
      <c r="L1006" s="113" t="s">
        <v>771</v>
      </c>
    </row>
    <row r="1007" spans="2:12" ht="132">
      <c r="B1007" s="114">
        <v>80111600</v>
      </c>
      <c r="C1007" s="236" t="s">
        <v>861</v>
      </c>
      <c r="D1007" s="144">
        <v>43832</v>
      </c>
      <c r="E1007" s="127" t="s">
        <v>71</v>
      </c>
      <c r="F1007" s="42" t="s">
        <v>149</v>
      </c>
      <c r="G1007" s="111" t="s">
        <v>36</v>
      </c>
      <c r="H1007" s="237">
        <v>1000000</v>
      </c>
      <c r="I1007" s="237">
        <v>1000000</v>
      </c>
      <c r="J1007" s="111" t="s">
        <v>34</v>
      </c>
      <c r="K1007" s="42" t="s">
        <v>34</v>
      </c>
      <c r="L1007" s="113" t="s">
        <v>771</v>
      </c>
    </row>
    <row r="1008" spans="2:12" ht="99">
      <c r="B1008" s="114">
        <v>80111600</v>
      </c>
      <c r="C1008" s="236" t="s">
        <v>862</v>
      </c>
      <c r="D1008" s="144">
        <v>43832</v>
      </c>
      <c r="E1008" s="127" t="s">
        <v>71</v>
      </c>
      <c r="F1008" s="42" t="s">
        <v>149</v>
      </c>
      <c r="G1008" s="111" t="s">
        <v>36</v>
      </c>
      <c r="H1008" s="237">
        <v>2200000</v>
      </c>
      <c r="I1008" s="237">
        <v>2200000</v>
      </c>
      <c r="J1008" s="111" t="s">
        <v>34</v>
      </c>
      <c r="K1008" s="42" t="s">
        <v>34</v>
      </c>
      <c r="L1008" s="113" t="s">
        <v>771</v>
      </c>
    </row>
    <row r="1009" spans="2:12" ht="132">
      <c r="B1009" s="114">
        <v>80111600</v>
      </c>
      <c r="C1009" s="236" t="s">
        <v>863</v>
      </c>
      <c r="D1009" s="144">
        <v>43832</v>
      </c>
      <c r="E1009" s="127" t="s">
        <v>71</v>
      </c>
      <c r="F1009" s="42" t="s">
        <v>149</v>
      </c>
      <c r="G1009" s="42" t="s">
        <v>260</v>
      </c>
      <c r="H1009" s="237">
        <v>1000000</v>
      </c>
      <c r="I1009" s="237">
        <v>1000000</v>
      </c>
      <c r="J1009" s="111" t="s">
        <v>34</v>
      </c>
      <c r="K1009" s="42" t="s">
        <v>34</v>
      </c>
      <c r="L1009" s="113" t="s">
        <v>771</v>
      </c>
    </row>
    <row r="1010" spans="2:12" ht="132">
      <c r="B1010" s="114">
        <v>80111600</v>
      </c>
      <c r="C1010" s="236" t="s">
        <v>864</v>
      </c>
      <c r="D1010" s="144">
        <v>43832</v>
      </c>
      <c r="E1010" s="127" t="s">
        <v>71</v>
      </c>
      <c r="F1010" s="42" t="s">
        <v>149</v>
      </c>
      <c r="G1010" s="42" t="s">
        <v>260</v>
      </c>
      <c r="H1010" s="237">
        <v>2200000</v>
      </c>
      <c r="I1010" s="237">
        <v>2200000</v>
      </c>
      <c r="J1010" s="111" t="s">
        <v>34</v>
      </c>
      <c r="K1010" s="42" t="s">
        <v>34</v>
      </c>
      <c r="L1010" s="113" t="s">
        <v>771</v>
      </c>
    </row>
    <row r="1011" spans="2:12" ht="280.5">
      <c r="B1011" s="114">
        <v>80111600</v>
      </c>
      <c r="C1011" s="236" t="s">
        <v>865</v>
      </c>
      <c r="D1011" s="144">
        <v>43832</v>
      </c>
      <c r="E1011" s="127" t="s">
        <v>71</v>
      </c>
      <c r="F1011" s="42" t="s">
        <v>149</v>
      </c>
      <c r="G1011" s="42" t="s">
        <v>260</v>
      </c>
      <c r="H1011" s="237">
        <v>1400000</v>
      </c>
      <c r="I1011" s="237">
        <v>1400000</v>
      </c>
      <c r="J1011" s="111" t="s">
        <v>34</v>
      </c>
      <c r="K1011" s="42" t="s">
        <v>34</v>
      </c>
      <c r="L1011" s="113" t="s">
        <v>771</v>
      </c>
    </row>
    <row r="1012" spans="2:12" ht="148.5">
      <c r="B1012" s="114">
        <v>80111600</v>
      </c>
      <c r="C1012" s="236" t="s">
        <v>866</v>
      </c>
      <c r="D1012" s="144">
        <v>43832</v>
      </c>
      <c r="E1012" s="127" t="s">
        <v>71</v>
      </c>
      <c r="F1012" s="42" t="s">
        <v>149</v>
      </c>
      <c r="G1012" s="42" t="s">
        <v>260</v>
      </c>
      <c r="H1012" s="237">
        <v>2200000</v>
      </c>
      <c r="I1012" s="237">
        <v>2200000</v>
      </c>
      <c r="J1012" s="111" t="s">
        <v>34</v>
      </c>
      <c r="K1012" s="42" t="s">
        <v>34</v>
      </c>
      <c r="L1012" s="113" t="s">
        <v>771</v>
      </c>
    </row>
    <row r="1013" spans="2:12" ht="132">
      <c r="B1013" s="114">
        <v>80111600</v>
      </c>
      <c r="C1013" s="236" t="s">
        <v>867</v>
      </c>
      <c r="D1013" s="144">
        <v>43832</v>
      </c>
      <c r="E1013" s="127" t="s">
        <v>71</v>
      </c>
      <c r="F1013" s="42" t="s">
        <v>149</v>
      </c>
      <c r="G1013" s="42" t="s">
        <v>260</v>
      </c>
      <c r="H1013" s="237">
        <v>1600000</v>
      </c>
      <c r="I1013" s="237">
        <v>1600000</v>
      </c>
      <c r="J1013" s="111" t="s">
        <v>34</v>
      </c>
      <c r="K1013" s="42" t="s">
        <v>34</v>
      </c>
      <c r="L1013" s="113" t="s">
        <v>771</v>
      </c>
    </row>
    <row r="1014" spans="2:12" ht="132">
      <c r="B1014" s="114">
        <v>80111600</v>
      </c>
      <c r="C1014" s="236" t="s">
        <v>840</v>
      </c>
      <c r="D1014" s="144">
        <v>43832</v>
      </c>
      <c r="E1014" s="127" t="s">
        <v>71</v>
      </c>
      <c r="F1014" s="42" t="s">
        <v>149</v>
      </c>
      <c r="G1014" s="42" t="s">
        <v>260</v>
      </c>
      <c r="H1014" s="237">
        <v>1000000</v>
      </c>
      <c r="I1014" s="237">
        <v>1000000</v>
      </c>
      <c r="J1014" s="111" t="s">
        <v>34</v>
      </c>
      <c r="K1014" s="42" t="s">
        <v>34</v>
      </c>
      <c r="L1014" s="113" t="s">
        <v>771</v>
      </c>
    </row>
    <row r="1015" spans="2:12" ht="165">
      <c r="B1015" s="114">
        <v>80111600</v>
      </c>
      <c r="C1015" s="236" t="s">
        <v>868</v>
      </c>
      <c r="D1015" s="144">
        <v>43832</v>
      </c>
      <c r="E1015" s="127" t="s">
        <v>71</v>
      </c>
      <c r="F1015" s="42" t="s">
        <v>149</v>
      </c>
      <c r="G1015" s="42" t="s">
        <v>260</v>
      </c>
      <c r="H1015" s="237">
        <v>1400000</v>
      </c>
      <c r="I1015" s="237">
        <v>1400000</v>
      </c>
      <c r="J1015" s="111" t="s">
        <v>34</v>
      </c>
      <c r="K1015" s="42" t="s">
        <v>34</v>
      </c>
      <c r="L1015" s="113" t="s">
        <v>771</v>
      </c>
    </row>
    <row r="1016" spans="2:12" ht="181.5">
      <c r="B1016" s="114">
        <v>80111600</v>
      </c>
      <c r="C1016" s="236" t="s">
        <v>869</v>
      </c>
      <c r="D1016" s="144">
        <v>43832</v>
      </c>
      <c r="E1016" s="127" t="s">
        <v>71</v>
      </c>
      <c r="F1016" s="42" t="s">
        <v>149</v>
      </c>
      <c r="G1016" s="42" t="s">
        <v>260</v>
      </c>
      <c r="H1016" s="237">
        <v>2600000</v>
      </c>
      <c r="I1016" s="237">
        <v>2600000</v>
      </c>
      <c r="J1016" s="111" t="s">
        <v>34</v>
      </c>
      <c r="K1016" s="42" t="s">
        <v>34</v>
      </c>
      <c r="L1016" s="113" t="s">
        <v>771</v>
      </c>
    </row>
    <row r="1017" spans="2:12" ht="132">
      <c r="B1017" s="114">
        <v>80111600</v>
      </c>
      <c r="C1017" s="236" t="s">
        <v>870</v>
      </c>
      <c r="D1017" s="144">
        <v>43832</v>
      </c>
      <c r="E1017" s="127" t="s">
        <v>71</v>
      </c>
      <c r="F1017" s="42" t="s">
        <v>149</v>
      </c>
      <c r="G1017" s="42" t="s">
        <v>260</v>
      </c>
      <c r="H1017" s="237">
        <v>2200000</v>
      </c>
      <c r="I1017" s="237">
        <v>2200000</v>
      </c>
      <c r="J1017" s="111" t="s">
        <v>34</v>
      </c>
      <c r="K1017" s="42" t="s">
        <v>34</v>
      </c>
      <c r="L1017" s="113" t="s">
        <v>771</v>
      </c>
    </row>
    <row r="1018" spans="2:12" ht="165">
      <c r="B1018" s="114">
        <v>80111600</v>
      </c>
      <c r="C1018" s="236" t="s">
        <v>871</v>
      </c>
      <c r="D1018" s="144">
        <v>43832</v>
      </c>
      <c r="E1018" s="127" t="s">
        <v>71</v>
      </c>
      <c r="F1018" s="42" t="s">
        <v>149</v>
      </c>
      <c r="G1018" s="42" t="s">
        <v>260</v>
      </c>
      <c r="H1018" s="237">
        <v>2200000</v>
      </c>
      <c r="I1018" s="237">
        <v>2200000</v>
      </c>
      <c r="J1018" s="111" t="s">
        <v>34</v>
      </c>
      <c r="K1018" s="42" t="s">
        <v>34</v>
      </c>
      <c r="L1018" s="113" t="s">
        <v>771</v>
      </c>
    </row>
    <row r="1019" spans="2:12" ht="115.5">
      <c r="B1019" s="114">
        <v>80111600</v>
      </c>
      <c r="C1019" s="236" t="s">
        <v>872</v>
      </c>
      <c r="D1019" s="144">
        <v>43832</v>
      </c>
      <c r="E1019" s="127" t="s">
        <v>71</v>
      </c>
      <c r="F1019" s="42" t="s">
        <v>149</v>
      </c>
      <c r="G1019" s="42" t="s">
        <v>260</v>
      </c>
      <c r="H1019" s="237">
        <v>2200000</v>
      </c>
      <c r="I1019" s="237">
        <v>2200000</v>
      </c>
      <c r="J1019" s="111" t="s">
        <v>34</v>
      </c>
      <c r="K1019" s="42" t="s">
        <v>34</v>
      </c>
      <c r="L1019" s="113" t="s">
        <v>771</v>
      </c>
    </row>
    <row r="1020" spans="2:12" ht="148.5">
      <c r="B1020" s="114">
        <v>80111600</v>
      </c>
      <c r="C1020" s="236" t="s">
        <v>873</v>
      </c>
      <c r="D1020" s="144">
        <v>43832</v>
      </c>
      <c r="E1020" s="127" t="s">
        <v>71</v>
      </c>
      <c r="F1020" s="42" t="s">
        <v>149</v>
      </c>
      <c r="G1020" s="42" t="s">
        <v>260</v>
      </c>
      <c r="H1020" s="237">
        <v>2800000</v>
      </c>
      <c r="I1020" s="237">
        <v>2800000</v>
      </c>
      <c r="J1020" s="111" t="s">
        <v>34</v>
      </c>
      <c r="K1020" s="42" t="s">
        <v>34</v>
      </c>
      <c r="L1020" s="113" t="s">
        <v>771</v>
      </c>
    </row>
    <row r="1021" spans="2:12" ht="132">
      <c r="B1021" s="114">
        <v>80111600</v>
      </c>
      <c r="C1021" s="236" t="s">
        <v>874</v>
      </c>
      <c r="D1021" s="144">
        <v>43832</v>
      </c>
      <c r="E1021" s="127" t="s">
        <v>71</v>
      </c>
      <c r="F1021" s="42" t="s">
        <v>149</v>
      </c>
      <c r="G1021" s="42" t="s">
        <v>260</v>
      </c>
      <c r="H1021" s="237">
        <v>1600000</v>
      </c>
      <c r="I1021" s="237">
        <v>1600000</v>
      </c>
      <c r="J1021" s="111" t="s">
        <v>34</v>
      </c>
      <c r="K1021" s="42" t="s">
        <v>34</v>
      </c>
      <c r="L1021" s="113" t="s">
        <v>771</v>
      </c>
    </row>
    <row r="1022" spans="2:12" ht="165">
      <c r="B1022" s="114">
        <v>80111600</v>
      </c>
      <c r="C1022" s="236" t="s">
        <v>875</v>
      </c>
      <c r="D1022" s="144">
        <v>43832</v>
      </c>
      <c r="E1022" s="127" t="s">
        <v>71</v>
      </c>
      <c r="F1022" s="42" t="s">
        <v>149</v>
      </c>
      <c r="G1022" s="42" t="s">
        <v>260</v>
      </c>
      <c r="H1022" s="237">
        <v>1400000</v>
      </c>
      <c r="I1022" s="237">
        <v>1400000</v>
      </c>
      <c r="J1022" s="111" t="s">
        <v>34</v>
      </c>
      <c r="K1022" s="42" t="s">
        <v>34</v>
      </c>
      <c r="L1022" s="113" t="s">
        <v>771</v>
      </c>
    </row>
    <row r="1023" spans="2:12" ht="181.5">
      <c r="B1023" s="114">
        <v>80111600</v>
      </c>
      <c r="C1023" s="236" t="s">
        <v>876</v>
      </c>
      <c r="D1023" s="144">
        <v>43832</v>
      </c>
      <c r="E1023" s="127" t="s">
        <v>71</v>
      </c>
      <c r="F1023" s="42" t="s">
        <v>149</v>
      </c>
      <c r="G1023" s="42" t="s">
        <v>260</v>
      </c>
      <c r="H1023" s="237">
        <v>2600000</v>
      </c>
      <c r="I1023" s="237">
        <v>2600000</v>
      </c>
      <c r="J1023" s="111" t="s">
        <v>34</v>
      </c>
      <c r="K1023" s="42" t="s">
        <v>34</v>
      </c>
      <c r="L1023" s="113" t="s">
        <v>771</v>
      </c>
    </row>
    <row r="1024" spans="2:12" ht="181.5">
      <c r="B1024" s="114">
        <v>80111600</v>
      </c>
      <c r="C1024" s="236" t="s">
        <v>877</v>
      </c>
      <c r="D1024" s="144">
        <v>43832</v>
      </c>
      <c r="E1024" s="127" t="s">
        <v>71</v>
      </c>
      <c r="F1024" s="42" t="s">
        <v>149</v>
      </c>
      <c r="G1024" s="42" t="s">
        <v>260</v>
      </c>
      <c r="H1024" s="237">
        <v>2600000</v>
      </c>
      <c r="I1024" s="237">
        <v>2600000</v>
      </c>
      <c r="J1024" s="111" t="s">
        <v>34</v>
      </c>
      <c r="K1024" s="42" t="s">
        <v>34</v>
      </c>
      <c r="L1024" s="113" t="s">
        <v>771</v>
      </c>
    </row>
    <row r="1025" spans="2:12" ht="132">
      <c r="B1025" s="114">
        <v>80111600</v>
      </c>
      <c r="C1025" s="236" t="s">
        <v>878</v>
      </c>
      <c r="D1025" s="144">
        <v>43832</v>
      </c>
      <c r="E1025" s="127" t="s">
        <v>71</v>
      </c>
      <c r="F1025" s="42" t="s">
        <v>149</v>
      </c>
      <c r="G1025" s="42" t="s">
        <v>260</v>
      </c>
      <c r="H1025" s="237">
        <v>2200000</v>
      </c>
      <c r="I1025" s="237">
        <v>2200000</v>
      </c>
      <c r="J1025" s="111" t="s">
        <v>34</v>
      </c>
      <c r="K1025" s="42" t="s">
        <v>34</v>
      </c>
      <c r="L1025" s="113" t="s">
        <v>771</v>
      </c>
    </row>
    <row r="1026" spans="2:12" ht="264">
      <c r="B1026" s="114">
        <v>80111600</v>
      </c>
      <c r="C1026" s="236" t="s">
        <v>879</v>
      </c>
      <c r="D1026" s="144">
        <v>43832</v>
      </c>
      <c r="E1026" s="127" t="s">
        <v>71</v>
      </c>
      <c r="F1026" s="42" t="s">
        <v>149</v>
      </c>
      <c r="G1026" s="42" t="s">
        <v>260</v>
      </c>
      <c r="H1026" s="237">
        <v>2800000</v>
      </c>
      <c r="I1026" s="237">
        <v>2800000</v>
      </c>
      <c r="J1026" s="111" t="s">
        <v>34</v>
      </c>
      <c r="K1026" s="42" t="s">
        <v>34</v>
      </c>
      <c r="L1026" s="113" t="s">
        <v>771</v>
      </c>
    </row>
    <row r="1027" spans="2:12" ht="231">
      <c r="B1027" s="114">
        <v>80111600</v>
      </c>
      <c r="C1027" s="236" t="s">
        <v>827</v>
      </c>
      <c r="D1027" s="144">
        <v>43832</v>
      </c>
      <c r="E1027" s="127" t="s">
        <v>71</v>
      </c>
      <c r="F1027" s="42" t="s">
        <v>149</v>
      </c>
      <c r="G1027" s="42" t="s">
        <v>260</v>
      </c>
      <c r="H1027" s="237">
        <v>2600000</v>
      </c>
      <c r="I1027" s="237">
        <v>2600000</v>
      </c>
      <c r="J1027" s="111" t="s">
        <v>34</v>
      </c>
      <c r="K1027" s="42" t="s">
        <v>34</v>
      </c>
      <c r="L1027" s="113" t="s">
        <v>771</v>
      </c>
    </row>
    <row r="1028" spans="2:12" ht="165">
      <c r="B1028" s="114">
        <v>80111600</v>
      </c>
      <c r="C1028" s="236" t="s">
        <v>880</v>
      </c>
      <c r="D1028" s="144">
        <v>43832</v>
      </c>
      <c r="E1028" s="127" t="s">
        <v>71</v>
      </c>
      <c r="F1028" s="42" t="s">
        <v>149</v>
      </c>
      <c r="G1028" s="42" t="s">
        <v>260</v>
      </c>
      <c r="H1028" s="237">
        <v>2200000</v>
      </c>
      <c r="I1028" s="237">
        <v>2200000</v>
      </c>
      <c r="J1028" s="111" t="s">
        <v>34</v>
      </c>
      <c r="K1028" s="42" t="s">
        <v>34</v>
      </c>
      <c r="L1028" s="113" t="s">
        <v>771</v>
      </c>
    </row>
    <row r="1029" spans="2:12" ht="181.5">
      <c r="B1029" s="114">
        <v>80111600</v>
      </c>
      <c r="C1029" s="236" t="s">
        <v>881</v>
      </c>
      <c r="D1029" s="144">
        <v>43832</v>
      </c>
      <c r="E1029" s="127" t="s">
        <v>71</v>
      </c>
      <c r="F1029" s="42" t="s">
        <v>149</v>
      </c>
      <c r="G1029" s="42" t="s">
        <v>260</v>
      </c>
      <c r="H1029" s="237">
        <v>2600000</v>
      </c>
      <c r="I1029" s="237">
        <v>2600000</v>
      </c>
      <c r="J1029" s="111" t="s">
        <v>34</v>
      </c>
      <c r="K1029" s="42" t="s">
        <v>34</v>
      </c>
      <c r="L1029" s="113" t="s">
        <v>771</v>
      </c>
    </row>
    <row r="1030" spans="2:12" ht="181.5">
      <c r="B1030" s="114">
        <v>80111600</v>
      </c>
      <c r="C1030" s="236" t="s">
        <v>882</v>
      </c>
      <c r="D1030" s="144">
        <v>43832</v>
      </c>
      <c r="E1030" s="127" t="s">
        <v>71</v>
      </c>
      <c r="F1030" s="42" t="s">
        <v>149</v>
      </c>
      <c r="G1030" s="42" t="s">
        <v>260</v>
      </c>
      <c r="H1030" s="237">
        <v>2200000</v>
      </c>
      <c r="I1030" s="237">
        <v>2200000</v>
      </c>
      <c r="J1030" s="111" t="s">
        <v>34</v>
      </c>
      <c r="K1030" s="42" t="s">
        <v>34</v>
      </c>
      <c r="L1030" s="113" t="s">
        <v>771</v>
      </c>
    </row>
    <row r="1031" spans="2:12" ht="132">
      <c r="B1031" s="114">
        <v>80111600</v>
      </c>
      <c r="C1031" s="236" t="s">
        <v>883</v>
      </c>
      <c r="D1031" s="144">
        <v>43832</v>
      </c>
      <c r="E1031" s="127" t="s">
        <v>71</v>
      </c>
      <c r="F1031" s="42" t="s">
        <v>149</v>
      </c>
      <c r="G1031" s="42" t="s">
        <v>260</v>
      </c>
      <c r="H1031" s="237">
        <v>1000000</v>
      </c>
      <c r="I1031" s="237">
        <v>1000000</v>
      </c>
      <c r="J1031" s="111" t="s">
        <v>34</v>
      </c>
      <c r="K1031" s="42" t="s">
        <v>34</v>
      </c>
      <c r="L1031" s="113" t="s">
        <v>771</v>
      </c>
    </row>
    <row r="1032" spans="2:12" ht="165">
      <c r="B1032" s="114">
        <v>80111600</v>
      </c>
      <c r="C1032" s="236" t="s">
        <v>884</v>
      </c>
      <c r="D1032" s="144">
        <v>43832</v>
      </c>
      <c r="E1032" s="127" t="s">
        <v>71</v>
      </c>
      <c r="F1032" s="42" t="s">
        <v>149</v>
      </c>
      <c r="G1032" s="111" t="s">
        <v>36</v>
      </c>
      <c r="H1032" s="237">
        <v>1000000</v>
      </c>
      <c r="I1032" s="237">
        <v>1000000</v>
      </c>
      <c r="J1032" s="111" t="s">
        <v>34</v>
      </c>
      <c r="K1032" s="42" t="s">
        <v>34</v>
      </c>
      <c r="L1032" s="113" t="s">
        <v>771</v>
      </c>
    </row>
    <row r="1033" spans="2:12" ht="148.5">
      <c r="B1033" s="114">
        <v>80111600</v>
      </c>
      <c r="C1033" s="236" t="s">
        <v>885</v>
      </c>
      <c r="D1033" s="144">
        <v>43832</v>
      </c>
      <c r="E1033" s="127" t="s">
        <v>71</v>
      </c>
      <c r="F1033" s="42" t="s">
        <v>149</v>
      </c>
      <c r="G1033" s="42" t="s">
        <v>260</v>
      </c>
      <c r="H1033" s="237">
        <v>3100000</v>
      </c>
      <c r="I1033" s="237">
        <v>3100000</v>
      </c>
      <c r="J1033" s="111" t="s">
        <v>34</v>
      </c>
      <c r="K1033" s="42" t="s">
        <v>34</v>
      </c>
      <c r="L1033" s="113" t="s">
        <v>771</v>
      </c>
    </row>
    <row r="1034" spans="2:12" ht="148.5">
      <c r="B1034" s="114">
        <v>80111600</v>
      </c>
      <c r="C1034" s="236" t="s">
        <v>886</v>
      </c>
      <c r="D1034" s="144">
        <v>43832</v>
      </c>
      <c r="E1034" s="127" t="s">
        <v>71</v>
      </c>
      <c r="F1034" s="42" t="s">
        <v>149</v>
      </c>
      <c r="G1034" s="42" t="s">
        <v>260</v>
      </c>
      <c r="H1034" s="237">
        <v>1400000</v>
      </c>
      <c r="I1034" s="237">
        <v>1400000</v>
      </c>
      <c r="J1034" s="111" t="s">
        <v>34</v>
      </c>
      <c r="K1034" s="42" t="s">
        <v>34</v>
      </c>
      <c r="L1034" s="113" t="s">
        <v>771</v>
      </c>
    </row>
    <row r="1035" spans="2:12" ht="115.5">
      <c r="B1035" s="114">
        <v>80111600</v>
      </c>
      <c r="C1035" s="236" t="s">
        <v>887</v>
      </c>
      <c r="D1035" s="144">
        <v>43832</v>
      </c>
      <c r="E1035" s="127" t="s">
        <v>71</v>
      </c>
      <c r="F1035" s="42" t="s">
        <v>149</v>
      </c>
      <c r="G1035" s="42" t="s">
        <v>260</v>
      </c>
      <c r="H1035" s="237">
        <v>2200000</v>
      </c>
      <c r="I1035" s="237">
        <v>2200000</v>
      </c>
      <c r="J1035" s="111" t="s">
        <v>34</v>
      </c>
      <c r="K1035" s="42" t="s">
        <v>34</v>
      </c>
      <c r="L1035" s="113" t="s">
        <v>771</v>
      </c>
    </row>
    <row r="1036" spans="2:12" ht="132">
      <c r="B1036" s="114">
        <v>80111600</v>
      </c>
      <c r="C1036" s="236" t="s">
        <v>888</v>
      </c>
      <c r="D1036" s="144">
        <v>43832</v>
      </c>
      <c r="E1036" s="127" t="s">
        <v>71</v>
      </c>
      <c r="F1036" s="42" t="s">
        <v>149</v>
      </c>
      <c r="G1036" s="42" t="s">
        <v>260</v>
      </c>
      <c r="H1036" s="237">
        <v>1144000</v>
      </c>
      <c r="I1036" s="237">
        <v>1144000</v>
      </c>
      <c r="J1036" s="111" t="s">
        <v>34</v>
      </c>
      <c r="K1036" s="42" t="s">
        <v>34</v>
      </c>
      <c r="L1036" s="113" t="s">
        <v>771</v>
      </c>
    </row>
    <row r="1037" spans="2:12" ht="264">
      <c r="B1037" s="114">
        <v>80111600</v>
      </c>
      <c r="C1037" s="236" t="s">
        <v>889</v>
      </c>
      <c r="D1037" s="144">
        <v>43832</v>
      </c>
      <c r="E1037" s="127" t="s">
        <v>71</v>
      </c>
      <c r="F1037" s="42" t="s">
        <v>149</v>
      </c>
      <c r="G1037" s="42" t="s">
        <v>260</v>
      </c>
      <c r="H1037" s="237">
        <v>2800000</v>
      </c>
      <c r="I1037" s="237">
        <v>2800000</v>
      </c>
      <c r="J1037" s="111" t="s">
        <v>34</v>
      </c>
      <c r="K1037" s="42" t="s">
        <v>34</v>
      </c>
      <c r="L1037" s="113" t="s">
        <v>771</v>
      </c>
    </row>
    <row r="1038" spans="2:12" ht="181.5">
      <c r="B1038" s="114">
        <v>80111600</v>
      </c>
      <c r="C1038" s="126" t="s">
        <v>890</v>
      </c>
      <c r="D1038" s="144">
        <v>43832</v>
      </c>
      <c r="E1038" s="127" t="s">
        <v>68</v>
      </c>
      <c r="F1038" s="42" t="s">
        <v>149</v>
      </c>
      <c r="G1038" s="111" t="s">
        <v>784</v>
      </c>
      <c r="H1038" s="128">
        <v>1140000</v>
      </c>
      <c r="I1038" s="128">
        <v>1140000</v>
      </c>
      <c r="J1038" s="111" t="s">
        <v>34</v>
      </c>
      <c r="K1038" s="42" t="s">
        <v>34</v>
      </c>
      <c r="L1038" s="113" t="s">
        <v>771</v>
      </c>
    </row>
    <row r="1039" spans="2:12" ht="30">
      <c r="B1039" s="188">
        <v>80111607</v>
      </c>
      <c r="C1039" s="60" t="s">
        <v>891</v>
      </c>
      <c r="D1039" s="61">
        <v>43832</v>
      </c>
      <c r="E1039" s="60" t="s">
        <v>44</v>
      </c>
      <c r="F1039" s="42" t="s">
        <v>149</v>
      </c>
      <c r="G1039" s="42" t="s">
        <v>260</v>
      </c>
      <c r="H1039" s="60">
        <v>27600000</v>
      </c>
      <c r="I1039" s="60">
        <v>27600000</v>
      </c>
      <c r="J1039" s="60" t="s">
        <v>150</v>
      </c>
      <c r="K1039" s="42" t="s">
        <v>34</v>
      </c>
      <c r="L1039" s="64" t="s">
        <v>892</v>
      </c>
    </row>
    <row r="1040" spans="2:12" ht="45">
      <c r="B1040" s="188">
        <v>80111605</v>
      </c>
      <c r="C1040" s="60" t="s">
        <v>893</v>
      </c>
      <c r="D1040" s="61">
        <v>43832</v>
      </c>
      <c r="E1040" s="60" t="s">
        <v>44</v>
      </c>
      <c r="F1040" s="42" t="s">
        <v>149</v>
      </c>
      <c r="G1040" s="42" t="s">
        <v>260</v>
      </c>
      <c r="H1040" s="60">
        <v>27600000</v>
      </c>
      <c r="I1040" s="60">
        <v>27600000</v>
      </c>
      <c r="J1040" s="60" t="s">
        <v>150</v>
      </c>
      <c r="K1040" s="42" t="s">
        <v>34</v>
      </c>
      <c r="L1040" s="64" t="s">
        <v>892</v>
      </c>
    </row>
    <row r="1041" spans="2:12" ht="30">
      <c r="B1041" s="188">
        <v>80111614</v>
      </c>
      <c r="C1041" s="60" t="s">
        <v>894</v>
      </c>
      <c r="D1041" s="61">
        <v>43832</v>
      </c>
      <c r="E1041" s="60" t="s">
        <v>44</v>
      </c>
      <c r="F1041" s="42" t="s">
        <v>149</v>
      </c>
      <c r="G1041" s="42" t="s">
        <v>260</v>
      </c>
      <c r="H1041" s="60">
        <v>27600000</v>
      </c>
      <c r="I1041" s="60">
        <v>27600000</v>
      </c>
      <c r="J1041" s="60" t="s">
        <v>150</v>
      </c>
      <c r="K1041" s="42" t="s">
        <v>34</v>
      </c>
      <c r="L1041" s="64" t="s">
        <v>892</v>
      </c>
    </row>
    <row r="1042" spans="2:12" ht="45">
      <c r="B1042" s="188">
        <v>80111614</v>
      </c>
      <c r="C1042" s="60" t="s">
        <v>895</v>
      </c>
      <c r="D1042" s="61">
        <v>43832</v>
      </c>
      <c r="E1042" s="60" t="s">
        <v>33</v>
      </c>
      <c r="F1042" s="42" t="s">
        <v>149</v>
      </c>
      <c r="G1042" s="42" t="s">
        <v>260</v>
      </c>
      <c r="H1042" s="60">
        <v>27600000</v>
      </c>
      <c r="I1042" s="60">
        <v>27600000</v>
      </c>
      <c r="J1042" s="60" t="s">
        <v>150</v>
      </c>
      <c r="K1042" s="42" t="s">
        <v>34</v>
      </c>
      <c r="L1042" s="64" t="s">
        <v>892</v>
      </c>
    </row>
    <row r="1043" spans="2:12" ht="30">
      <c r="B1043" s="188">
        <v>80111620</v>
      </c>
      <c r="C1043" s="60" t="s">
        <v>896</v>
      </c>
      <c r="D1043" s="61">
        <v>43832</v>
      </c>
      <c r="E1043" s="60" t="s">
        <v>44</v>
      </c>
      <c r="F1043" s="42" t="s">
        <v>149</v>
      </c>
      <c r="G1043" s="42" t="s">
        <v>260</v>
      </c>
      <c r="H1043" s="60">
        <v>27600000</v>
      </c>
      <c r="I1043" s="60">
        <v>27600000</v>
      </c>
      <c r="J1043" s="60" t="s">
        <v>150</v>
      </c>
      <c r="K1043" s="42" t="s">
        <v>34</v>
      </c>
      <c r="L1043" s="64" t="s">
        <v>892</v>
      </c>
    </row>
    <row r="1044" spans="2:12" ht="30">
      <c r="B1044" s="188">
        <v>80111613</v>
      </c>
      <c r="C1044" s="60" t="s">
        <v>897</v>
      </c>
      <c r="D1044" s="61">
        <v>43832</v>
      </c>
      <c r="E1044" s="60" t="s">
        <v>44</v>
      </c>
      <c r="F1044" s="42" t="s">
        <v>149</v>
      </c>
      <c r="G1044" s="42" t="s">
        <v>260</v>
      </c>
      <c r="H1044" s="60">
        <v>12000000</v>
      </c>
      <c r="I1044" s="60">
        <v>12000000</v>
      </c>
      <c r="J1044" s="60" t="s">
        <v>150</v>
      </c>
      <c r="K1044" s="42" t="s">
        <v>34</v>
      </c>
      <c r="L1044" s="64" t="s">
        <v>892</v>
      </c>
    </row>
    <row r="1045" spans="2:12" ht="30">
      <c r="B1045" s="188">
        <v>80111613</v>
      </c>
      <c r="C1045" s="60" t="s">
        <v>897</v>
      </c>
      <c r="D1045" s="61">
        <v>43832</v>
      </c>
      <c r="E1045" s="60" t="s">
        <v>44</v>
      </c>
      <c r="F1045" s="42" t="s">
        <v>149</v>
      </c>
      <c r="G1045" s="42" t="s">
        <v>260</v>
      </c>
      <c r="H1045" s="60">
        <v>12000000</v>
      </c>
      <c r="I1045" s="60">
        <v>12000000</v>
      </c>
      <c r="J1045" s="60" t="s">
        <v>150</v>
      </c>
      <c r="K1045" s="42" t="s">
        <v>34</v>
      </c>
      <c r="L1045" s="64" t="s">
        <v>892</v>
      </c>
    </row>
    <row r="1046" spans="2:12" ht="30">
      <c r="B1046" s="188">
        <v>80111613</v>
      </c>
      <c r="C1046" s="60" t="s">
        <v>897</v>
      </c>
      <c r="D1046" s="61">
        <v>43832</v>
      </c>
      <c r="E1046" s="60" t="s">
        <v>44</v>
      </c>
      <c r="F1046" s="42" t="s">
        <v>149</v>
      </c>
      <c r="G1046" s="42" t="s">
        <v>260</v>
      </c>
      <c r="H1046" s="60">
        <v>12000000</v>
      </c>
      <c r="I1046" s="60">
        <v>12000000</v>
      </c>
      <c r="J1046" s="60" t="s">
        <v>150</v>
      </c>
      <c r="K1046" s="42" t="s">
        <v>34</v>
      </c>
      <c r="L1046" s="64" t="s">
        <v>892</v>
      </c>
    </row>
    <row r="1047" spans="2:12" ht="30">
      <c r="B1047" s="188">
        <v>80111613</v>
      </c>
      <c r="C1047" s="60" t="s">
        <v>898</v>
      </c>
      <c r="D1047" s="61">
        <v>43832</v>
      </c>
      <c r="E1047" s="60" t="s">
        <v>44</v>
      </c>
      <c r="F1047" s="42" t="s">
        <v>149</v>
      </c>
      <c r="G1047" s="42" t="s">
        <v>260</v>
      </c>
      <c r="H1047" s="60">
        <v>12000000</v>
      </c>
      <c r="I1047" s="60">
        <v>12000000</v>
      </c>
      <c r="J1047" s="60" t="s">
        <v>150</v>
      </c>
      <c r="K1047" s="42" t="s">
        <v>34</v>
      </c>
      <c r="L1047" s="64" t="s">
        <v>892</v>
      </c>
    </row>
    <row r="1048" spans="2:12" ht="30">
      <c r="B1048" s="188">
        <v>80111613</v>
      </c>
      <c r="C1048" s="60" t="s">
        <v>899</v>
      </c>
      <c r="D1048" s="61">
        <v>43832</v>
      </c>
      <c r="E1048" s="60" t="s">
        <v>44</v>
      </c>
      <c r="F1048" s="42" t="s">
        <v>149</v>
      </c>
      <c r="G1048" s="42" t="s">
        <v>260</v>
      </c>
      <c r="H1048" s="60">
        <v>12000000</v>
      </c>
      <c r="I1048" s="60">
        <v>12000000</v>
      </c>
      <c r="J1048" s="60" t="s">
        <v>150</v>
      </c>
      <c r="K1048" s="42" t="s">
        <v>34</v>
      </c>
      <c r="L1048" s="64" t="s">
        <v>892</v>
      </c>
    </row>
    <row r="1049" spans="2:12" ht="30">
      <c r="B1049" s="188">
        <v>80111613</v>
      </c>
      <c r="C1049" s="60" t="s">
        <v>898</v>
      </c>
      <c r="D1049" s="61">
        <v>43832</v>
      </c>
      <c r="E1049" s="60" t="s">
        <v>44</v>
      </c>
      <c r="F1049" s="42" t="s">
        <v>149</v>
      </c>
      <c r="G1049" s="42" t="s">
        <v>260</v>
      </c>
      <c r="H1049" s="60">
        <v>12000000</v>
      </c>
      <c r="I1049" s="60">
        <v>12000000</v>
      </c>
      <c r="J1049" s="60" t="s">
        <v>150</v>
      </c>
      <c r="K1049" s="42" t="s">
        <v>34</v>
      </c>
      <c r="L1049" s="64" t="s">
        <v>892</v>
      </c>
    </row>
    <row r="1050" spans="2:12" ht="30">
      <c r="B1050" s="188">
        <v>80111613</v>
      </c>
      <c r="C1050" s="60" t="s">
        <v>898</v>
      </c>
      <c r="D1050" s="61">
        <v>43832</v>
      </c>
      <c r="E1050" s="60" t="s">
        <v>44</v>
      </c>
      <c r="F1050" s="42" t="s">
        <v>149</v>
      </c>
      <c r="G1050" s="42" t="s">
        <v>260</v>
      </c>
      <c r="H1050" s="60">
        <v>12000000</v>
      </c>
      <c r="I1050" s="60">
        <v>12000000</v>
      </c>
      <c r="J1050" s="60" t="s">
        <v>150</v>
      </c>
      <c r="K1050" s="42" t="s">
        <v>34</v>
      </c>
      <c r="L1050" s="64" t="s">
        <v>892</v>
      </c>
    </row>
    <row r="1051" spans="2:12" ht="30">
      <c r="B1051" s="188">
        <v>80111613</v>
      </c>
      <c r="C1051" s="60" t="s">
        <v>898</v>
      </c>
      <c r="D1051" s="61">
        <v>43832</v>
      </c>
      <c r="E1051" s="60" t="s">
        <v>44</v>
      </c>
      <c r="F1051" s="42" t="s">
        <v>149</v>
      </c>
      <c r="G1051" s="42" t="s">
        <v>260</v>
      </c>
      <c r="H1051" s="60">
        <v>12000000</v>
      </c>
      <c r="I1051" s="60">
        <v>12000000</v>
      </c>
      <c r="J1051" s="60" t="s">
        <v>150</v>
      </c>
      <c r="K1051" s="42" t="s">
        <v>34</v>
      </c>
      <c r="L1051" s="64" t="s">
        <v>892</v>
      </c>
    </row>
    <row r="1052" spans="2:12" ht="30">
      <c r="B1052" s="188">
        <v>80111613</v>
      </c>
      <c r="C1052" s="60" t="s">
        <v>898</v>
      </c>
      <c r="D1052" s="61">
        <v>43832</v>
      </c>
      <c r="E1052" s="60" t="s">
        <v>44</v>
      </c>
      <c r="F1052" s="42" t="s">
        <v>149</v>
      </c>
      <c r="G1052" s="42" t="s">
        <v>260</v>
      </c>
      <c r="H1052" s="60">
        <v>12000000</v>
      </c>
      <c r="I1052" s="60">
        <v>12000000</v>
      </c>
      <c r="J1052" s="60" t="s">
        <v>150</v>
      </c>
      <c r="K1052" s="42" t="s">
        <v>34</v>
      </c>
      <c r="L1052" s="64" t="s">
        <v>892</v>
      </c>
    </row>
    <row r="1053" spans="2:12" ht="75">
      <c r="B1053" s="188">
        <v>80111620</v>
      </c>
      <c r="C1053" s="60" t="s">
        <v>900</v>
      </c>
      <c r="D1053" s="61">
        <v>43863</v>
      </c>
      <c r="E1053" s="60" t="s">
        <v>33</v>
      </c>
      <c r="F1053" s="60" t="s">
        <v>901</v>
      </c>
      <c r="G1053" s="42" t="s">
        <v>260</v>
      </c>
      <c r="H1053" s="60">
        <v>15000000</v>
      </c>
      <c r="I1053" s="60">
        <v>15000000</v>
      </c>
      <c r="J1053" s="60" t="s">
        <v>150</v>
      </c>
      <c r="K1053" s="42" t="s">
        <v>34</v>
      </c>
      <c r="L1053" s="64" t="s">
        <v>892</v>
      </c>
    </row>
    <row r="1054" spans="2:12" ht="45">
      <c r="B1054" s="188">
        <v>80111618</v>
      </c>
      <c r="C1054" s="60" t="s">
        <v>902</v>
      </c>
      <c r="D1054" s="61">
        <v>43862</v>
      </c>
      <c r="E1054" s="60" t="s">
        <v>33</v>
      </c>
      <c r="F1054" s="42" t="s">
        <v>149</v>
      </c>
      <c r="G1054" s="42" t="s">
        <v>260</v>
      </c>
      <c r="H1054" s="60">
        <v>50000000</v>
      </c>
      <c r="I1054" s="60">
        <v>50000000</v>
      </c>
      <c r="J1054" s="60" t="s">
        <v>150</v>
      </c>
      <c r="K1054" s="42" t="s">
        <v>34</v>
      </c>
      <c r="L1054" s="64" t="s">
        <v>892</v>
      </c>
    </row>
    <row r="1055" spans="2:12" ht="30">
      <c r="B1055" s="188">
        <v>15100000</v>
      </c>
      <c r="C1055" s="60" t="s">
        <v>903</v>
      </c>
      <c r="D1055" s="61">
        <v>43831</v>
      </c>
      <c r="E1055" s="60" t="s">
        <v>44</v>
      </c>
      <c r="F1055" s="42" t="s">
        <v>173</v>
      </c>
      <c r="G1055" s="42" t="s">
        <v>260</v>
      </c>
      <c r="H1055" s="60">
        <v>15000000</v>
      </c>
      <c r="I1055" s="60">
        <v>15000000</v>
      </c>
      <c r="J1055" s="60" t="s">
        <v>150</v>
      </c>
      <c r="K1055" s="42" t="s">
        <v>34</v>
      </c>
      <c r="L1055" s="64" t="s">
        <v>892</v>
      </c>
    </row>
    <row r="1056" spans="2:12" ht="30">
      <c r="B1056" s="188">
        <v>15101506</v>
      </c>
      <c r="C1056" s="60" t="s">
        <v>904</v>
      </c>
      <c r="D1056" s="61">
        <v>43831</v>
      </c>
      <c r="E1056" s="60" t="s">
        <v>44</v>
      </c>
      <c r="F1056" s="42" t="s">
        <v>173</v>
      </c>
      <c r="G1056" s="42" t="s">
        <v>260</v>
      </c>
      <c r="H1056" s="60">
        <v>15000000</v>
      </c>
      <c r="I1056" s="60">
        <v>15000000</v>
      </c>
      <c r="J1056" s="60" t="s">
        <v>150</v>
      </c>
      <c r="K1056" s="42" t="s">
        <v>34</v>
      </c>
      <c r="L1056" s="64" t="s">
        <v>892</v>
      </c>
    </row>
    <row r="1057" spans="2:12" ht="30">
      <c r="B1057" s="188">
        <v>25101601</v>
      </c>
      <c r="C1057" s="60" t="s">
        <v>905</v>
      </c>
      <c r="D1057" s="61">
        <v>43862</v>
      </c>
      <c r="E1057" s="60" t="s">
        <v>42</v>
      </c>
      <c r="F1057" s="42" t="s">
        <v>173</v>
      </c>
      <c r="G1057" s="42" t="s">
        <v>260</v>
      </c>
      <c r="H1057" s="60">
        <v>316224635</v>
      </c>
      <c r="I1057" s="60">
        <v>316224635</v>
      </c>
      <c r="J1057" s="60" t="s">
        <v>150</v>
      </c>
      <c r="K1057" s="42" t="s">
        <v>34</v>
      </c>
      <c r="L1057" s="64" t="s">
        <v>892</v>
      </c>
    </row>
    <row r="1058" spans="2:12" ht="30">
      <c r="B1058" s="188">
        <v>22101501</v>
      </c>
      <c r="C1058" s="60" t="s">
        <v>906</v>
      </c>
      <c r="D1058" s="61">
        <v>43863</v>
      </c>
      <c r="E1058" s="60" t="s">
        <v>42</v>
      </c>
      <c r="F1058" s="42" t="s">
        <v>173</v>
      </c>
      <c r="G1058" s="42" t="s">
        <v>260</v>
      </c>
      <c r="H1058" s="62">
        <v>183775365</v>
      </c>
      <c r="I1058" s="62">
        <v>183775365</v>
      </c>
      <c r="J1058" s="60" t="s">
        <v>150</v>
      </c>
      <c r="K1058" s="42" t="s">
        <v>34</v>
      </c>
      <c r="L1058" s="64" t="s">
        <v>892</v>
      </c>
    </row>
    <row r="1059" spans="2:12" ht="30">
      <c r="B1059" s="188">
        <v>43212110</v>
      </c>
      <c r="C1059" s="60" t="s">
        <v>907</v>
      </c>
      <c r="D1059" s="61">
        <v>43833</v>
      </c>
      <c r="E1059" s="60" t="s">
        <v>908</v>
      </c>
      <c r="F1059" s="42" t="s">
        <v>173</v>
      </c>
      <c r="G1059" s="42" t="s">
        <v>260</v>
      </c>
      <c r="H1059" s="62">
        <v>5000000</v>
      </c>
      <c r="I1059" s="62">
        <v>5000000</v>
      </c>
      <c r="J1059" s="60" t="s">
        <v>150</v>
      </c>
      <c r="K1059" s="42" t="s">
        <v>34</v>
      </c>
      <c r="L1059" s="64" t="s">
        <v>892</v>
      </c>
    </row>
    <row r="1060" spans="2:12" ht="30">
      <c r="B1060" s="188">
        <v>80111618</v>
      </c>
      <c r="C1060" s="60" t="s">
        <v>909</v>
      </c>
      <c r="D1060" s="61">
        <v>43831</v>
      </c>
      <c r="E1060" s="60" t="s">
        <v>910</v>
      </c>
      <c r="F1060" s="42" t="s">
        <v>173</v>
      </c>
      <c r="G1060" s="42" t="s">
        <v>260</v>
      </c>
      <c r="H1060" s="60">
        <v>425552000</v>
      </c>
      <c r="I1060" s="60">
        <v>425552000</v>
      </c>
      <c r="J1060" s="60" t="s">
        <v>150</v>
      </c>
      <c r="K1060" s="42" t="s">
        <v>34</v>
      </c>
      <c r="L1060" s="64" t="s">
        <v>892</v>
      </c>
    </row>
    <row r="1061" spans="2:12" ht="30">
      <c r="B1061" s="129">
        <v>23211102</v>
      </c>
      <c r="C1061" s="37" t="s">
        <v>915</v>
      </c>
      <c r="D1061" s="38">
        <v>43891</v>
      </c>
      <c r="E1061" s="7" t="s">
        <v>87</v>
      </c>
      <c r="F1061" s="7" t="s">
        <v>88</v>
      </c>
      <c r="G1061" s="42" t="s">
        <v>260</v>
      </c>
      <c r="H1061" s="39">
        <v>354826000</v>
      </c>
      <c r="I1061" s="39">
        <v>354826000</v>
      </c>
      <c r="J1061" s="7" t="s">
        <v>34</v>
      </c>
      <c r="K1061" s="42" t="s">
        <v>34</v>
      </c>
      <c r="L1061" s="213" t="s">
        <v>139</v>
      </c>
    </row>
    <row r="1062" spans="2:12" s="6" customFormat="1" ht="45">
      <c r="B1062" s="129">
        <v>49161500</v>
      </c>
      <c r="C1062" s="37" t="s">
        <v>916</v>
      </c>
      <c r="D1062" s="38">
        <v>43983</v>
      </c>
      <c r="E1062" s="7" t="s">
        <v>203</v>
      </c>
      <c r="F1062" s="42" t="s">
        <v>173</v>
      </c>
      <c r="G1062" s="42" t="s">
        <v>260</v>
      </c>
      <c r="H1062" s="39">
        <v>10150000</v>
      </c>
      <c r="I1062" s="39">
        <v>10150000</v>
      </c>
      <c r="J1062" s="7" t="s">
        <v>34</v>
      </c>
      <c r="K1062" s="42" t="s">
        <v>34</v>
      </c>
      <c r="L1062" s="213" t="s">
        <v>139</v>
      </c>
    </row>
    <row r="1063" spans="2:12" s="6" customFormat="1" ht="60">
      <c r="B1063" s="129">
        <v>85151600</v>
      </c>
      <c r="C1063" s="37" t="s">
        <v>914</v>
      </c>
      <c r="D1063" s="38">
        <v>43891</v>
      </c>
      <c r="E1063" s="7" t="s">
        <v>35</v>
      </c>
      <c r="F1063" s="7" t="s">
        <v>103</v>
      </c>
      <c r="G1063" s="42" t="s">
        <v>260</v>
      </c>
      <c r="H1063" s="39">
        <v>454208000</v>
      </c>
      <c r="I1063" s="39">
        <v>454208000</v>
      </c>
      <c r="J1063" s="7" t="s">
        <v>34</v>
      </c>
      <c r="K1063" s="42" t="s">
        <v>34</v>
      </c>
      <c r="L1063" s="213" t="s">
        <v>139</v>
      </c>
    </row>
    <row r="1064" spans="2:12" s="6" customFormat="1" ht="30">
      <c r="B1064" s="188">
        <v>15101505</v>
      </c>
      <c r="C1064" s="85" t="s">
        <v>342</v>
      </c>
      <c r="D1064" s="38">
        <v>43891</v>
      </c>
      <c r="E1064" s="7" t="s">
        <v>35</v>
      </c>
      <c r="F1064" s="7" t="s">
        <v>62</v>
      </c>
      <c r="G1064" s="42" t="s">
        <v>260</v>
      </c>
      <c r="H1064" s="39">
        <v>273000000</v>
      </c>
      <c r="I1064" s="39">
        <v>273000000</v>
      </c>
      <c r="J1064" s="7" t="s">
        <v>34</v>
      </c>
      <c r="K1064" s="42" t="s">
        <v>34</v>
      </c>
      <c r="L1064" s="213" t="s">
        <v>139</v>
      </c>
    </row>
    <row r="1065" spans="2:12" s="6" customFormat="1" ht="60">
      <c r="B1065" s="129">
        <v>78181500</v>
      </c>
      <c r="C1065" s="37" t="s">
        <v>130</v>
      </c>
      <c r="D1065" s="38">
        <v>43891</v>
      </c>
      <c r="E1065" s="7" t="s">
        <v>35</v>
      </c>
      <c r="F1065" s="42" t="s">
        <v>173</v>
      </c>
      <c r="G1065" s="42" t="s">
        <v>260</v>
      </c>
      <c r="H1065" s="39">
        <v>36176520</v>
      </c>
      <c r="I1065" s="39">
        <v>36176520</v>
      </c>
      <c r="J1065" s="7" t="s">
        <v>34</v>
      </c>
      <c r="K1065" s="42" t="s">
        <v>34</v>
      </c>
      <c r="L1065" s="213" t="s">
        <v>139</v>
      </c>
    </row>
    <row r="1066" spans="2:12" s="6" customFormat="1" ht="45">
      <c r="B1066" s="129">
        <v>72101507</v>
      </c>
      <c r="C1066" s="37" t="s">
        <v>131</v>
      </c>
      <c r="D1066" s="38">
        <v>43891</v>
      </c>
      <c r="E1066" s="7" t="s">
        <v>35</v>
      </c>
      <c r="F1066" s="42" t="s">
        <v>173</v>
      </c>
      <c r="G1066" s="42" t="s">
        <v>260</v>
      </c>
      <c r="H1066" s="39">
        <v>8520000</v>
      </c>
      <c r="I1066" s="39">
        <v>8520000</v>
      </c>
      <c r="J1066" s="7" t="s">
        <v>34</v>
      </c>
      <c r="K1066" s="42" t="s">
        <v>34</v>
      </c>
      <c r="L1066" s="213" t="s">
        <v>139</v>
      </c>
    </row>
    <row r="1067" spans="2:12" s="6" customFormat="1" ht="45">
      <c r="B1067" s="188">
        <v>82101505</v>
      </c>
      <c r="C1067" s="60" t="s">
        <v>917</v>
      </c>
      <c r="D1067" s="38">
        <v>43891</v>
      </c>
      <c r="E1067" s="7" t="s">
        <v>35</v>
      </c>
      <c r="F1067" s="60" t="s">
        <v>103</v>
      </c>
      <c r="G1067" s="42" t="s">
        <v>260</v>
      </c>
      <c r="H1067" s="39">
        <v>354826060</v>
      </c>
      <c r="I1067" s="39">
        <v>354826060</v>
      </c>
      <c r="J1067" s="7" t="s">
        <v>34</v>
      </c>
      <c r="K1067" s="42" t="s">
        <v>34</v>
      </c>
      <c r="L1067" s="213" t="s">
        <v>139</v>
      </c>
    </row>
    <row r="1068" spans="2:12" s="6" customFormat="1" ht="60">
      <c r="B1068" s="188">
        <v>80141600</v>
      </c>
      <c r="C1068" s="60" t="s">
        <v>918</v>
      </c>
      <c r="D1068" s="38">
        <v>43891</v>
      </c>
      <c r="E1068" s="7" t="s">
        <v>35</v>
      </c>
      <c r="F1068" s="42" t="s">
        <v>173</v>
      </c>
      <c r="G1068" s="42" t="s">
        <v>260</v>
      </c>
      <c r="H1068" s="39">
        <v>50000000</v>
      </c>
      <c r="I1068" s="39">
        <v>50000000</v>
      </c>
      <c r="J1068" s="7" t="s">
        <v>34</v>
      </c>
      <c r="K1068" s="42" t="s">
        <v>34</v>
      </c>
      <c r="L1068" s="213" t="s">
        <v>139</v>
      </c>
    </row>
    <row r="1069" spans="2:12" s="6" customFormat="1" ht="60">
      <c r="B1069" s="188">
        <v>44111500</v>
      </c>
      <c r="C1069" s="60" t="s">
        <v>919</v>
      </c>
      <c r="D1069" s="38">
        <v>43891</v>
      </c>
      <c r="E1069" s="7" t="s">
        <v>35</v>
      </c>
      <c r="F1069" s="60" t="s">
        <v>103</v>
      </c>
      <c r="G1069" s="42" t="s">
        <v>260</v>
      </c>
      <c r="H1069" s="39">
        <v>296175000</v>
      </c>
      <c r="I1069" s="39">
        <v>296175000</v>
      </c>
      <c r="J1069" s="7" t="s">
        <v>34</v>
      </c>
      <c r="K1069" s="42" t="s">
        <v>34</v>
      </c>
      <c r="L1069" s="213" t="s">
        <v>139</v>
      </c>
    </row>
    <row r="1070" spans="2:12" s="6" customFormat="1" ht="60">
      <c r="B1070" s="188">
        <v>90101700</v>
      </c>
      <c r="C1070" s="60" t="s">
        <v>920</v>
      </c>
      <c r="D1070" s="38">
        <v>43891</v>
      </c>
      <c r="E1070" s="7" t="s">
        <v>35</v>
      </c>
      <c r="F1070" s="42" t="s">
        <v>173</v>
      </c>
      <c r="G1070" s="42" t="s">
        <v>260</v>
      </c>
      <c r="H1070" s="39">
        <v>44314000</v>
      </c>
      <c r="I1070" s="39">
        <v>44314000</v>
      </c>
      <c r="J1070" s="7" t="s">
        <v>34</v>
      </c>
      <c r="K1070" s="42" t="s">
        <v>34</v>
      </c>
      <c r="L1070" s="213" t="s">
        <v>139</v>
      </c>
    </row>
    <row r="1071" spans="2:12" s="6" customFormat="1" ht="60">
      <c r="B1071" s="188">
        <v>30191800</v>
      </c>
      <c r="C1071" s="60" t="s">
        <v>921</v>
      </c>
      <c r="D1071" s="38">
        <v>43891</v>
      </c>
      <c r="E1071" s="7" t="s">
        <v>35</v>
      </c>
      <c r="F1071" s="60" t="s">
        <v>103</v>
      </c>
      <c r="G1071" s="42" t="s">
        <v>260</v>
      </c>
      <c r="H1071" s="39">
        <v>208500000</v>
      </c>
      <c r="I1071" s="39">
        <v>208500000</v>
      </c>
      <c r="J1071" s="7" t="s">
        <v>34</v>
      </c>
      <c r="K1071" s="42" t="s">
        <v>34</v>
      </c>
      <c r="L1071" s="213" t="s">
        <v>139</v>
      </c>
    </row>
    <row r="1072" spans="2:12" s="6" customFormat="1" ht="30">
      <c r="B1072" s="188">
        <v>47130000</v>
      </c>
      <c r="C1072" s="60" t="s">
        <v>922</v>
      </c>
      <c r="D1072" s="38">
        <v>43891</v>
      </c>
      <c r="E1072" s="7" t="s">
        <v>35</v>
      </c>
      <c r="F1072" s="42" t="s">
        <v>149</v>
      </c>
      <c r="G1072" s="42" t="s">
        <v>260</v>
      </c>
      <c r="H1072" s="39">
        <v>50914500</v>
      </c>
      <c r="I1072" s="39">
        <v>50914500</v>
      </c>
      <c r="J1072" s="7" t="s">
        <v>34</v>
      </c>
      <c r="K1072" s="42" t="s">
        <v>34</v>
      </c>
      <c r="L1072" s="213" t="s">
        <v>139</v>
      </c>
    </row>
    <row r="1073" spans="2:12" s="6" customFormat="1" ht="60">
      <c r="B1073" s="188">
        <v>80111600</v>
      </c>
      <c r="C1073" s="60" t="s">
        <v>923</v>
      </c>
      <c r="D1073" s="38">
        <v>43891</v>
      </c>
      <c r="E1073" s="7" t="s">
        <v>35</v>
      </c>
      <c r="F1073" s="71" t="s">
        <v>924</v>
      </c>
      <c r="G1073" s="42" t="s">
        <v>260</v>
      </c>
      <c r="H1073" s="39">
        <v>1315954599</v>
      </c>
      <c r="I1073" s="39">
        <v>1315954599</v>
      </c>
      <c r="J1073" s="7" t="s">
        <v>34</v>
      </c>
      <c r="K1073" s="42" t="s">
        <v>34</v>
      </c>
      <c r="L1073" s="213" t="s">
        <v>139</v>
      </c>
    </row>
    <row r="1074" spans="2:12" s="6" customFormat="1" ht="30">
      <c r="B1074" s="188">
        <v>21102301</v>
      </c>
      <c r="C1074" s="60" t="s">
        <v>64</v>
      </c>
      <c r="D1074" s="38">
        <v>43891</v>
      </c>
      <c r="E1074" s="7" t="s">
        <v>35</v>
      </c>
      <c r="F1074" s="71" t="s">
        <v>924</v>
      </c>
      <c r="G1074" s="42" t="s">
        <v>260</v>
      </c>
      <c r="H1074" s="60">
        <v>672472170</v>
      </c>
      <c r="I1074" s="60">
        <v>672472170</v>
      </c>
      <c r="J1074" s="7" t="s">
        <v>34</v>
      </c>
      <c r="K1074" s="42" t="s">
        <v>34</v>
      </c>
      <c r="L1074" s="213" t="s">
        <v>139</v>
      </c>
    </row>
    <row r="1075" spans="2:12" s="6" customFormat="1" ht="75">
      <c r="B1075" s="188">
        <v>84131500</v>
      </c>
      <c r="C1075" s="60" t="s">
        <v>925</v>
      </c>
      <c r="D1075" s="38">
        <v>43891</v>
      </c>
      <c r="E1075" s="7" t="s">
        <v>35</v>
      </c>
      <c r="F1075" s="42" t="s">
        <v>62</v>
      </c>
      <c r="G1075" s="42" t="s">
        <v>260</v>
      </c>
      <c r="H1075" s="39">
        <v>597026935</v>
      </c>
      <c r="I1075" s="39">
        <v>597026935</v>
      </c>
      <c r="J1075" s="7" t="s">
        <v>34</v>
      </c>
      <c r="K1075" s="42" t="s">
        <v>34</v>
      </c>
      <c r="L1075" s="213" t="s">
        <v>139</v>
      </c>
    </row>
    <row r="1076" spans="2:12" s="6" customFormat="1" ht="45">
      <c r="B1076" s="188">
        <v>78181500</v>
      </c>
      <c r="C1076" s="60" t="s">
        <v>926</v>
      </c>
      <c r="D1076" s="38">
        <v>43891</v>
      </c>
      <c r="E1076" s="7" t="s">
        <v>35</v>
      </c>
      <c r="F1076" s="60" t="s">
        <v>698</v>
      </c>
      <c r="G1076" s="42" t="s">
        <v>260</v>
      </c>
      <c r="H1076" s="39">
        <v>36176520</v>
      </c>
      <c r="I1076" s="39">
        <v>36176520</v>
      </c>
      <c r="J1076" s="7" t="s">
        <v>34</v>
      </c>
      <c r="K1076" s="42" t="s">
        <v>34</v>
      </c>
      <c r="L1076" s="213" t="s">
        <v>139</v>
      </c>
    </row>
    <row r="1077" spans="2:12" s="6" customFormat="1" ht="45">
      <c r="B1077" s="188">
        <v>78181500</v>
      </c>
      <c r="C1077" s="60" t="s">
        <v>927</v>
      </c>
      <c r="D1077" s="38">
        <v>43891</v>
      </c>
      <c r="E1077" s="7" t="s">
        <v>35</v>
      </c>
      <c r="F1077" s="60" t="s">
        <v>698</v>
      </c>
      <c r="G1077" s="42" t="s">
        <v>260</v>
      </c>
      <c r="H1077" s="39">
        <v>76000000</v>
      </c>
      <c r="I1077" s="39">
        <v>76000000</v>
      </c>
      <c r="J1077" s="7" t="s">
        <v>34</v>
      </c>
      <c r="K1077" s="42" t="s">
        <v>34</v>
      </c>
      <c r="L1077" s="213" t="s">
        <v>139</v>
      </c>
    </row>
    <row r="1078" spans="2:12" ht="60">
      <c r="B1078" s="129">
        <v>80111600</v>
      </c>
      <c r="C1078" s="37" t="s">
        <v>116</v>
      </c>
      <c r="D1078" s="38">
        <v>43983</v>
      </c>
      <c r="E1078" s="7" t="s">
        <v>108</v>
      </c>
      <c r="F1078" s="42" t="s">
        <v>149</v>
      </c>
      <c r="G1078" s="42" t="s">
        <v>260</v>
      </c>
      <c r="H1078" s="39">
        <v>10500000</v>
      </c>
      <c r="I1078" s="39">
        <v>10500000</v>
      </c>
      <c r="J1078" s="7" t="s">
        <v>34</v>
      </c>
      <c r="K1078" s="42" t="s">
        <v>34</v>
      </c>
      <c r="L1078" s="213" t="s">
        <v>139</v>
      </c>
    </row>
    <row r="1079" spans="2:12" ht="60">
      <c r="B1079" s="129">
        <v>80111600</v>
      </c>
      <c r="C1079" s="37" t="s">
        <v>117</v>
      </c>
      <c r="D1079" s="38">
        <v>43983</v>
      </c>
      <c r="E1079" s="7" t="s">
        <v>123</v>
      </c>
      <c r="F1079" s="42" t="s">
        <v>149</v>
      </c>
      <c r="G1079" s="42" t="s">
        <v>260</v>
      </c>
      <c r="H1079" s="39">
        <v>9450000</v>
      </c>
      <c r="I1079" s="39">
        <v>9450000</v>
      </c>
      <c r="J1079" s="7" t="s">
        <v>34</v>
      </c>
      <c r="K1079" s="42" t="s">
        <v>34</v>
      </c>
      <c r="L1079" s="213" t="s">
        <v>139</v>
      </c>
    </row>
    <row r="1080" spans="2:12" ht="60">
      <c r="B1080" s="129">
        <v>80111600</v>
      </c>
      <c r="C1080" s="37" t="s">
        <v>118</v>
      </c>
      <c r="D1080" s="38">
        <v>43983</v>
      </c>
      <c r="E1080" s="7" t="s">
        <v>110</v>
      </c>
      <c r="F1080" s="42" t="s">
        <v>149</v>
      </c>
      <c r="G1080" s="42" t="s">
        <v>260</v>
      </c>
      <c r="H1080" s="39">
        <v>9800000</v>
      </c>
      <c r="I1080" s="39">
        <v>9800000</v>
      </c>
      <c r="J1080" s="7" t="s">
        <v>34</v>
      </c>
      <c r="K1080" s="42" t="s">
        <v>34</v>
      </c>
      <c r="L1080" s="213" t="s">
        <v>139</v>
      </c>
    </row>
    <row r="1081" spans="2:12" ht="45">
      <c r="B1081" s="129">
        <v>80111600</v>
      </c>
      <c r="C1081" s="37" t="s">
        <v>119</v>
      </c>
      <c r="D1081" s="38">
        <v>43983</v>
      </c>
      <c r="E1081" s="7" t="s">
        <v>108</v>
      </c>
      <c r="F1081" s="42" t="s">
        <v>149</v>
      </c>
      <c r="G1081" s="42" t="s">
        <v>260</v>
      </c>
      <c r="H1081" s="39">
        <v>9800000</v>
      </c>
      <c r="I1081" s="39">
        <v>9800000</v>
      </c>
      <c r="J1081" s="7" t="s">
        <v>34</v>
      </c>
      <c r="K1081" s="42" t="s">
        <v>34</v>
      </c>
      <c r="L1081" s="213" t="s">
        <v>139</v>
      </c>
    </row>
    <row r="1082" spans="2:12" ht="60">
      <c r="B1082" s="129">
        <v>80111600</v>
      </c>
      <c r="C1082" s="37" t="s">
        <v>144</v>
      </c>
      <c r="D1082" s="38">
        <v>43983</v>
      </c>
      <c r="E1082" s="7" t="s">
        <v>123</v>
      </c>
      <c r="F1082" s="42" t="s">
        <v>149</v>
      </c>
      <c r="G1082" s="42" t="s">
        <v>260</v>
      </c>
      <c r="H1082" s="39">
        <v>7000000</v>
      </c>
      <c r="I1082" s="39">
        <v>7000000</v>
      </c>
      <c r="J1082" s="7" t="s">
        <v>34</v>
      </c>
      <c r="K1082" s="42" t="s">
        <v>34</v>
      </c>
      <c r="L1082" s="213" t="s">
        <v>139</v>
      </c>
    </row>
    <row r="1083" spans="2:12" ht="60">
      <c r="B1083" s="129">
        <v>80111600</v>
      </c>
      <c r="C1083" s="37" t="s">
        <v>120</v>
      </c>
      <c r="D1083" s="38">
        <v>43983</v>
      </c>
      <c r="E1083" s="7" t="s">
        <v>123</v>
      </c>
      <c r="F1083" s="42" t="s">
        <v>149</v>
      </c>
      <c r="G1083" s="42" t="s">
        <v>260</v>
      </c>
      <c r="H1083" s="39">
        <v>16100000</v>
      </c>
      <c r="I1083" s="39">
        <v>16100000</v>
      </c>
      <c r="J1083" s="7" t="s">
        <v>34</v>
      </c>
      <c r="K1083" s="42" t="s">
        <v>34</v>
      </c>
      <c r="L1083" s="213" t="s">
        <v>139</v>
      </c>
    </row>
    <row r="1084" spans="2:12" ht="60">
      <c r="B1084" s="129">
        <v>80111600</v>
      </c>
      <c r="C1084" s="37" t="s">
        <v>147</v>
      </c>
      <c r="D1084" s="38">
        <v>43983</v>
      </c>
      <c r="E1084" s="7" t="s">
        <v>123</v>
      </c>
      <c r="F1084" s="42" t="s">
        <v>149</v>
      </c>
      <c r="G1084" s="42" t="s">
        <v>260</v>
      </c>
      <c r="H1084" s="39">
        <v>17150000</v>
      </c>
      <c r="I1084" s="39">
        <v>17150000</v>
      </c>
      <c r="J1084" s="7" t="s">
        <v>34</v>
      </c>
      <c r="K1084" s="42" t="s">
        <v>34</v>
      </c>
      <c r="L1084" s="213" t="s">
        <v>139</v>
      </c>
    </row>
    <row r="1085" spans="2:12" ht="60">
      <c r="B1085" s="129">
        <v>80111600</v>
      </c>
      <c r="C1085" s="37" t="s">
        <v>121</v>
      </c>
      <c r="D1085" s="38">
        <v>43983</v>
      </c>
      <c r="E1085" s="7" t="s">
        <v>110</v>
      </c>
      <c r="F1085" s="42" t="s">
        <v>149</v>
      </c>
      <c r="G1085" s="42" t="s">
        <v>260</v>
      </c>
      <c r="H1085" s="39">
        <v>9800000</v>
      </c>
      <c r="I1085" s="39">
        <v>9800000</v>
      </c>
      <c r="J1085" s="7" t="s">
        <v>34</v>
      </c>
      <c r="K1085" s="42" t="s">
        <v>34</v>
      </c>
      <c r="L1085" s="213" t="s">
        <v>139</v>
      </c>
    </row>
    <row r="1086" spans="2:12" ht="60">
      <c r="B1086" s="129">
        <v>80111600</v>
      </c>
      <c r="C1086" s="37" t="s">
        <v>122</v>
      </c>
      <c r="D1086" s="38">
        <v>43983</v>
      </c>
      <c r="E1086" s="7" t="s">
        <v>123</v>
      </c>
      <c r="F1086" s="42" t="s">
        <v>149</v>
      </c>
      <c r="G1086" s="42" t="s">
        <v>260</v>
      </c>
      <c r="H1086" s="39">
        <v>12600000</v>
      </c>
      <c r="I1086" s="39">
        <v>12600000</v>
      </c>
      <c r="J1086" s="7" t="s">
        <v>34</v>
      </c>
      <c r="K1086" s="42" t="s">
        <v>34</v>
      </c>
      <c r="L1086" s="213" t="s">
        <v>139</v>
      </c>
    </row>
    <row r="1087" spans="2:12" ht="60">
      <c r="B1087" s="129">
        <v>80111600</v>
      </c>
      <c r="C1087" s="37" t="s">
        <v>120</v>
      </c>
      <c r="D1087" s="38">
        <v>43983</v>
      </c>
      <c r="E1087" s="7" t="s">
        <v>108</v>
      </c>
      <c r="F1087" s="42" t="s">
        <v>149</v>
      </c>
      <c r="G1087" s="42" t="s">
        <v>260</v>
      </c>
      <c r="H1087" s="39">
        <v>13300000</v>
      </c>
      <c r="I1087" s="39">
        <v>13300000</v>
      </c>
      <c r="J1087" s="7" t="s">
        <v>34</v>
      </c>
      <c r="K1087" s="42" t="s">
        <v>34</v>
      </c>
      <c r="L1087" s="213" t="s">
        <v>139</v>
      </c>
    </row>
    <row r="1088" spans="2:12" ht="60">
      <c r="B1088" s="129">
        <v>80111600</v>
      </c>
      <c r="C1088" s="37" t="s">
        <v>140</v>
      </c>
      <c r="D1088" s="38">
        <v>43983</v>
      </c>
      <c r="E1088" s="7" t="s">
        <v>123</v>
      </c>
      <c r="F1088" s="42" t="s">
        <v>149</v>
      </c>
      <c r="G1088" s="42" t="s">
        <v>260</v>
      </c>
      <c r="H1088" s="39">
        <v>7000000</v>
      </c>
      <c r="I1088" s="39">
        <v>7000000</v>
      </c>
      <c r="J1088" s="7" t="s">
        <v>34</v>
      </c>
      <c r="K1088" s="42" t="s">
        <v>34</v>
      </c>
      <c r="L1088" s="213" t="s">
        <v>139</v>
      </c>
    </row>
    <row r="1089" spans="2:12" ht="60">
      <c r="B1089" s="129">
        <v>80111600</v>
      </c>
      <c r="C1089" s="37" t="s">
        <v>124</v>
      </c>
      <c r="D1089" s="38">
        <v>43983</v>
      </c>
      <c r="E1089" s="7" t="s">
        <v>107</v>
      </c>
      <c r="F1089" s="42" t="s">
        <v>149</v>
      </c>
      <c r="G1089" s="42" t="s">
        <v>260</v>
      </c>
      <c r="H1089" s="39">
        <v>13750000</v>
      </c>
      <c r="I1089" s="39">
        <v>13750000</v>
      </c>
      <c r="J1089" s="7" t="s">
        <v>34</v>
      </c>
      <c r="K1089" s="42" t="s">
        <v>34</v>
      </c>
      <c r="L1089" s="213" t="s">
        <v>139</v>
      </c>
    </row>
    <row r="1090" spans="2:12" ht="60">
      <c r="B1090" s="129">
        <v>80111600</v>
      </c>
      <c r="C1090" s="37" t="s">
        <v>125</v>
      </c>
      <c r="D1090" s="38">
        <v>43983</v>
      </c>
      <c r="E1090" s="7" t="s">
        <v>127</v>
      </c>
      <c r="F1090" s="42" t="s">
        <v>149</v>
      </c>
      <c r="G1090" s="42" t="s">
        <v>260</v>
      </c>
      <c r="H1090" s="39">
        <v>14400000</v>
      </c>
      <c r="I1090" s="39">
        <v>14400000</v>
      </c>
      <c r="J1090" s="7" t="s">
        <v>34</v>
      </c>
      <c r="K1090" s="42" t="s">
        <v>34</v>
      </c>
      <c r="L1090" s="213" t="s">
        <v>139</v>
      </c>
    </row>
    <row r="1091" spans="2:12" ht="45">
      <c r="B1091" s="129">
        <v>80111600</v>
      </c>
      <c r="C1091" s="37" t="s">
        <v>145</v>
      </c>
      <c r="D1091" s="38">
        <v>43983</v>
      </c>
      <c r="E1091" s="7" t="s">
        <v>128</v>
      </c>
      <c r="F1091" s="42" t="s">
        <v>149</v>
      </c>
      <c r="G1091" s="42" t="s">
        <v>260</v>
      </c>
      <c r="H1091" s="39">
        <v>70000000</v>
      </c>
      <c r="I1091" s="39">
        <v>70000000</v>
      </c>
      <c r="J1091" s="7" t="s">
        <v>34</v>
      </c>
      <c r="K1091" s="42" t="s">
        <v>34</v>
      </c>
      <c r="L1091" s="213" t="s">
        <v>913</v>
      </c>
    </row>
    <row r="1092" spans="2:12" ht="60">
      <c r="B1092" s="129">
        <v>80111600</v>
      </c>
      <c r="C1092" s="37" t="s">
        <v>114</v>
      </c>
      <c r="D1092" s="38">
        <v>43983</v>
      </c>
      <c r="E1092" s="7" t="s">
        <v>108</v>
      </c>
      <c r="F1092" s="42" t="s">
        <v>149</v>
      </c>
      <c r="G1092" s="42" t="s">
        <v>260</v>
      </c>
      <c r="H1092" s="39">
        <v>6300000</v>
      </c>
      <c r="I1092" s="39">
        <v>6300000</v>
      </c>
      <c r="J1092" s="7" t="s">
        <v>34</v>
      </c>
      <c r="K1092" s="42" t="s">
        <v>34</v>
      </c>
      <c r="L1092" s="213" t="s">
        <v>139</v>
      </c>
    </row>
    <row r="1093" spans="2:12" ht="60.75" thickBot="1">
      <c r="B1093" s="183">
        <v>80111600</v>
      </c>
      <c r="C1093" s="184" t="s">
        <v>126</v>
      </c>
      <c r="D1093" s="185">
        <v>43983</v>
      </c>
      <c r="E1093" s="34" t="s">
        <v>123</v>
      </c>
      <c r="F1093" s="186" t="s">
        <v>149</v>
      </c>
      <c r="G1093" s="186" t="s">
        <v>260</v>
      </c>
      <c r="H1093" s="187">
        <v>7000000</v>
      </c>
      <c r="I1093" s="187">
        <v>7000000</v>
      </c>
      <c r="J1093" s="34" t="s">
        <v>34</v>
      </c>
      <c r="K1093" s="186" t="s">
        <v>34</v>
      </c>
      <c r="L1093" s="239" t="s">
        <v>139</v>
      </c>
    </row>
    <row r="1094" spans="2:9" ht="15">
      <c r="B1094" s="1"/>
      <c r="C1094" s="1"/>
      <c r="F1094" s="1"/>
      <c r="G1094" s="1"/>
      <c r="H1094" s="1"/>
      <c r="I1094" s="1"/>
    </row>
    <row r="1095" spans="2:9" ht="15">
      <c r="B1095" s="1"/>
      <c r="C1095" s="1"/>
      <c r="F1095" s="1"/>
      <c r="G1095" s="1"/>
      <c r="H1095" s="1"/>
      <c r="I1095" s="1"/>
    </row>
    <row r="1096" spans="2:9" ht="15">
      <c r="B1096" s="1"/>
      <c r="C1096" s="1"/>
      <c r="F1096" s="1"/>
      <c r="G1096" s="1"/>
      <c r="H1096" s="1"/>
      <c r="I1096" s="1"/>
    </row>
    <row r="1097" spans="2:9" ht="15">
      <c r="B1097" s="1"/>
      <c r="C1097" s="1"/>
      <c r="F1097" s="1"/>
      <c r="G1097" s="1"/>
      <c r="H1097" s="1"/>
      <c r="I1097" s="1"/>
    </row>
    <row r="1098" spans="2:12" ht="60">
      <c r="B1098" s="36">
        <v>80111600</v>
      </c>
      <c r="C1098" s="37" t="s">
        <v>111</v>
      </c>
      <c r="D1098" s="38">
        <v>43832</v>
      </c>
      <c r="E1098" s="7" t="s">
        <v>44</v>
      </c>
      <c r="F1098" s="42" t="s">
        <v>149</v>
      </c>
      <c r="G1098" s="42" t="s">
        <v>260</v>
      </c>
      <c r="H1098" s="39">
        <f>2300000*12</f>
        <v>27600000</v>
      </c>
      <c r="I1098" s="39">
        <f>2300000*12</f>
        <v>27600000</v>
      </c>
      <c r="J1098" s="7" t="s">
        <v>34</v>
      </c>
      <c r="K1098" s="7" t="s">
        <v>34</v>
      </c>
      <c r="L1098" s="35" t="s">
        <v>911</v>
      </c>
    </row>
    <row r="1099" spans="2:12" ht="60">
      <c r="B1099" s="36">
        <v>80111600</v>
      </c>
      <c r="C1099" s="37" t="s">
        <v>112</v>
      </c>
      <c r="D1099" s="38">
        <v>43832</v>
      </c>
      <c r="E1099" s="7" t="s">
        <v>44</v>
      </c>
      <c r="F1099" s="42" t="s">
        <v>149</v>
      </c>
      <c r="G1099" s="42" t="s">
        <v>260</v>
      </c>
      <c r="H1099" s="39">
        <f>1400000*12</f>
        <v>16800000</v>
      </c>
      <c r="I1099" s="39">
        <f>1400000*12</f>
        <v>16800000</v>
      </c>
      <c r="J1099" s="7" t="s">
        <v>34</v>
      </c>
      <c r="K1099" s="7" t="s">
        <v>34</v>
      </c>
      <c r="L1099" s="35" t="s">
        <v>911</v>
      </c>
    </row>
    <row r="1100" spans="2:12" ht="60">
      <c r="B1100" s="36">
        <v>80111600</v>
      </c>
      <c r="C1100" s="37" t="s">
        <v>111</v>
      </c>
      <c r="D1100" s="38">
        <v>43832</v>
      </c>
      <c r="E1100" s="7" t="s">
        <v>44</v>
      </c>
      <c r="F1100" s="42" t="s">
        <v>149</v>
      </c>
      <c r="G1100" s="42" t="s">
        <v>260</v>
      </c>
      <c r="H1100" s="39">
        <v>27600000</v>
      </c>
      <c r="I1100" s="39">
        <v>27600000</v>
      </c>
      <c r="J1100" s="7" t="s">
        <v>34</v>
      </c>
      <c r="K1100" s="7" t="s">
        <v>34</v>
      </c>
      <c r="L1100" s="35" t="s">
        <v>911</v>
      </c>
    </row>
    <row r="1101" spans="2:12" ht="60">
      <c r="B1101" s="36">
        <v>80111600</v>
      </c>
      <c r="C1101" s="37" t="s">
        <v>113</v>
      </c>
      <c r="D1101" s="38">
        <v>43832</v>
      </c>
      <c r="E1101" s="7" t="s">
        <v>44</v>
      </c>
      <c r="F1101" s="42" t="s">
        <v>149</v>
      </c>
      <c r="G1101" s="42" t="s">
        <v>260</v>
      </c>
      <c r="H1101" s="39">
        <v>12000000</v>
      </c>
      <c r="I1101" s="39">
        <v>12000000</v>
      </c>
      <c r="J1101" s="7" t="s">
        <v>34</v>
      </c>
      <c r="K1101" s="7" t="s">
        <v>34</v>
      </c>
      <c r="L1101" s="35" t="s">
        <v>911</v>
      </c>
    </row>
    <row r="1102" spans="2:12" ht="60">
      <c r="B1102" s="36">
        <v>80111600</v>
      </c>
      <c r="C1102" s="37" t="s">
        <v>111</v>
      </c>
      <c r="D1102" s="38">
        <v>43832</v>
      </c>
      <c r="E1102" s="7" t="s">
        <v>44</v>
      </c>
      <c r="F1102" s="42" t="s">
        <v>149</v>
      </c>
      <c r="G1102" s="42" t="s">
        <v>260</v>
      </c>
      <c r="H1102" s="39">
        <v>27600000</v>
      </c>
      <c r="I1102" s="39">
        <v>27600000</v>
      </c>
      <c r="J1102" s="7" t="s">
        <v>34</v>
      </c>
      <c r="K1102" s="7" t="s">
        <v>34</v>
      </c>
      <c r="L1102" s="35" t="s">
        <v>911</v>
      </c>
    </row>
    <row r="1103" spans="2:12" ht="60">
      <c r="B1103" s="36">
        <v>80111600</v>
      </c>
      <c r="C1103" s="37" t="s">
        <v>111</v>
      </c>
      <c r="D1103" s="38">
        <v>43832</v>
      </c>
      <c r="E1103" s="7" t="s">
        <v>44</v>
      </c>
      <c r="F1103" s="42" t="s">
        <v>149</v>
      </c>
      <c r="G1103" s="42" t="s">
        <v>260</v>
      </c>
      <c r="H1103" s="39">
        <v>27600000</v>
      </c>
      <c r="I1103" s="39">
        <v>27600000</v>
      </c>
      <c r="J1103" s="7" t="s">
        <v>34</v>
      </c>
      <c r="K1103" s="7" t="s">
        <v>34</v>
      </c>
      <c r="L1103" s="35" t="s">
        <v>911</v>
      </c>
    </row>
    <row r="1104" spans="2:12" ht="60">
      <c r="B1104" s="36">
        <v>80111600</v>
      </c>
      <c r="C1104" s="37" t="s">
        <v>114</v>
      </c>
      <c r="D1104" s="38">
        <v>43832</v>
      </c>
      <c r="E1104" s="7" t="s">
        <v>44</v>
      </c>
      <c r="F1104" s="42" t="s">
        <v>149</v>
      </c>
      <c r="G1104" s="42" t="s">
        <v>260</v>
      </c>
      <c r="H1104" s="39">
        <v>12000000</v>
      </c>
      <c r="I1104" s="39">
        <v>12000000</v>
      </c>
      <c r="J1104" s="7" t="s">
        <v>34</v>
      </c>
      <c r="K1104" s="7" t="s">
        <v>34</v>
      </c>
      <c r="L1104" s="35" t="s">
        <v>911</v>
      </c>
    </row>
    <row r="1105" spans="2:12" ht="60">
      <c r="B1105" s="36">
        <v>80111600</v>
      </c>
      <c r="C1105" s="37" t="s">
        <v>129</v>
      </c>
      <c r="D1105" s="38">
        <v>43983</v>
      </c>
      <c r="E1105" s="7" t="s">
        <v>108</v>
      </c>
      <c r="F1105" s="42" t="s">
        <v>149</v>
      </c>
      <c r="G1105" s="42" t="s">
        <v>260</v>
      </c>
      <c r="H1105" s="39">
        <v>10500000</v>
      </c>
      <c r="I1105" s="39">
        <v>10500000</v>
      </c>
      <c r="J1105" s="7" t="s">
        <v>34</v>
      </c>
      <c r="K1105" s="7" t="s">
        <v>34</v>
      </c>
      <c r="L1105" s="35" t="s">
        <v>912</v>
      </c>
    </row>
    <row r="1106" spans="2:12" ht="45">
      <c r="B1106" s="36">
        <v>80111600</v>
      </c>
      <c r="C1106" s="37" t="s">
        <v>146</v>
      </c>
      <c r="D1106" s="38">
        <v>43983</v>
      </c>
      <c r="E1106" s="7" t="s">
        <v>109</v>
      </c>
      <c r="F1106" s="42" t="s">
        <v>173</v>
      </c>
      <c r="G1106" s="42" t="s">
        <v>260</v>
      </c>
      <c r="H1106" s="39">
        <v>40000000</v>
      </c>
      <c r="I1106" s="39">
        <v>40000000</v>
      </c>
      <c r="J1106" s="7" t="s">
        <v>34</v>
      </c>
      <c r="K1106" s="7" t="s">
        <v>34</v>
      </c>
      <c r="L1106" s="35" t="s">
        <v>912</v>
      </c>
    </row>
    <row r="1107" spans="2:12" ht="60">
      <c r="B1107" s="36">
        <v>80111600</v>
      </c>
      <c r="C1107" s="37" t="s">
        <v>132</v>
      </c>
      <c r="D1107" s="38">
        <v>44013</v>
      </c>
      <c r="E1107" s="7" t="s">
        <v>106</v>
      </c>
      <c r="F1107" s="42" t="s">
        <v>149</v>
      </c>
      <c r="G1107" s="42" t="s">
        <v>260</v>
      </c>
      <c r="H1107" s="39">
        <v>6000000</v>
      </c>
      <c r="I1107" s="39">
        <v>6000000</v>
      </c>
      <c r="J1107" s="7" t="s">
        <v>34</v>
      </c>
      <c r="K1107" s="7" t="s">
        <v>34</v>
      </c>
      <c r="L1107" s="35" t="s">
        <v>912</v>
      </c>
    </row>
    <row r="1108" spans="2:12" ht="60">
      <c r="B1108" s="36">
        <v>80111600</v>
      </c>
      <c r="C1108" s="37" t="s">
        <v>133</v>
      </c>
      <c r="D1108" s="38">
        <v>43983</v>
      </c>
      <c r="E1108" s="7" t="s">
        <v>115</v>
      </c>
      <c r="F1108" s="42" t="s">
        <v>149</v>
      </c>
      <c r="G1108" s="42" t="s">
        <v>260</v>
      </c>
      <c r="H1108" s="39">
        <v>6500000</v>
      </c>
      <c r="I1108" s="39">
        <v>6500000</v>
      </c>
      <c r="J1108" s="7" t="s">
        <v>34</v>
      </c>
      <c r="K1108" s="7" t="s">
        <v>34</v>
      </c>
      <c r="L1108" s="35" t="s">
        <v>912</v>
      </c>
    </row>
    <row r="1109" spans="2:12" ht="60">
      <c r="B1109" s="36">
        <v>80111600</v>
      </c>
      <c r="C1109" s="37" t="s">
        <v>134</v>
      </c>
      <c r="D1109" s="38">
        <v>43983</v>
      </c>
      <c r="E1109" s="7" t="s">
        <v>123</v>
      </c>
      <c r="F1109" s="42" t="s">
        <v>149</v>
      </c>
      <c r="G1109" s="42" t="s">
        <v>260</v>
      </c>
      <c r="H1109" s="39">
        <v>14000000</v>
      </c>
      <c r="I1109" s="39">
        <v>14000000</v>
      </c>
      <c r="J1109" s="7" t="s">
        <v>34</v>
      </c>
      <c r="K1109" s="7" t="s">
        <v>34</v>
      </c>
      <c r="L1109" s="35" t="s">
        <v>912</v>
      </c>
    </row>
    <row r="1110" spans="2:12" ht="60">
      <c r="B1110" s="36">
        <v>80111600</v>
      </c>
      <c r="C1110" s="37" t="s">
        <v>132</v>
      </c>
      <c r="D1110" s="38">
        <v>44013</v>
      </c>
      <c r="E1110" s="7" t="s">
        <v>105</v>
      </c>
      <c r="F1110" s="42" t="s">
        <v>149</v>
      </c>
      <c r="G1110" s="42" t="s">
        <v>260</v>
      </c>
      <c r="H1110" s="39">
        <v>5500000</v>
      </c>
      <c r="I1110" s="39">
        <v>5500000</v>
      </c>
      <c r="J1110" s="7" t="s">
        <v>34</v>
      </c>
      <c r="K1110" s="7" t="s">
        <v>34</v>
      </c>
      <c r="L1110" s="35" t="s">
        <v>912</v>
      </c>
    </row>
    <row r="1111" spans="2:12" ht="60">
      <c r="B1111" s="36">
        <v>80111600</v>
      </c>
      <c r="C1111" s="37" t="s">
        <v>135</v>
      </c>
      <c r="D1111" s="38">
        <v>43983</v>
      </c>
      <c r="E1111" s="7" t="s">
        <v>108</v>
      </c>
      <c r="F1111" s="42" t="s">
        <v>149</v>
      </c>
      <c r="G1111" s="42" t="s">
        <v>260</v>
      </c>
      <c r="H1111" s="39">
        <v>14700000</v>
      </c>
      <c r="I1111" s="39">
        <v>14700000</v>
      </c>
      <c r="J1111" s="7" t="s">
        <v>34</v>
      </c>
      <c r="K1111" s="7" t="s">
        <v>34</v>
      </c>
      <c r="L1111" s="35" t="s">
        <v>912</v>
      </c>
    </row>
    <row r="1112" spans="2:12" ht="60">
      <c r="B1112" s="36">
        <v>80111600</v>
      </c>
      <c r="C1112" s="37" t="s">
        <v>136</v>
      </c>
      <c r="D1112" s="38">
        <v>44013</v>
      </c>
      <c r="E1112" s="7" t="s">
        <v>106</v>
      </c>
      <c r="F1112" s="42" t="s">
        <v>149</v>
      </c>
      <c r="G1112" s="42" t="s">
        <v>260</v>
      </c>
      <c r="H1112" s="39">
        <v>13800000</v>
      </c>
      <c r="I1112" s="39">
        <v>13800000</v>
      </c>
      <c r="J1112" s="7" t="s">
        <v>34</v>
      </c>
      <c r="K1112" s="7" t="s">
        <v>34</v>
      </c>
      <c r="L1112" s="35" t="s">
        <v>912</v>
      </c>
    </row>
    <row r="1113" spans="2:12" ht="60">
      <c r="B1113" s="36">
        <v>80111600</v>
      </c>
      <c r="C1113" s="37" t="s">
        <v>137</v>
      </c>
      <c r="D1113" s="38">
        <v>43983</v>
      </c>
      <c r="E1113" s="7" t="s">
        <v>104</v>
      </c>
      <c r="F1113" s="42" t="s">
        <v>149</v>
      </c>
      <c r="G1113" s="42" t="s">
        <v>260</v>
      </c>
      <c r="H1113" s="39">
        <v>10400000</v>
      </c>
      <c r="I1113" s="39">
        <v>10400000</v>
      </c>
      <c r="J1113" s="7" t="s">
        <v>34</v>
      </c>
      <c r="K1113" s="7" t="s">
        <v>34</v>
      </c>
      <c r="L1113" s="35" t="s">
        <v>912</v>
      </c>
    </row>
    <row r="1116" spans="2:4" ht="30.75" thickBot="1">
      <c r="B1116" s="25" t="s">
        <v>21</v>
      </c>
      <c r="C1116" s="19"/>
      <c r="D1116" s="5"/>
    </row>
    <row r="1117" spans="2:4" ht="45">
      <c r="B1117" s="26" t="s">
        <v>6</v>
      </c>
      <c r="C1117" s="20" t="s">
        <v>22</v>
      </c>
      <c r="D1117" s="4" t="s">
        <v>14</v>
      </c>
    </row>
    <row r="1118" spans="2:4" ht="15">
      <c r="B1118" s="23"/>
      <c r="C1118" s="17"/>
      <c r="D1118" s="2"/>
    </row>
    <row r="1119" spans="2:4" ht="15">
      <c r="B1119" s="23"/>
      <c r="C1119" s="17"/>
      <c r="D1119" s="2"/>
    </row>
    <row r="1120" spans="2:4" ht="15">
      <c r="B1120" s="23"/>
      <c r="C1120" s="17"/>
      <c r="D1120" s="2"/>
    </row>
    <row r="1121" spans="2:4" ht="15">
      <c r="B1121" s="23"/>
      <c r="C1121" s="17"/>
      <c r="D1121" s="2"/>
    </row>
    <row r="1122" spans="2:4" ht="15.75" thickBot="1">
      <c r="B1122" s="24"/>
      <c r="C1122" s="18"/>
      <c r="D1122" s="3"/>
    </row>
  </sheetData>
  <sheetProtection/>
  <autoFilter ref="B18:L1113"/>
  <mergeCells count="2">
    <mergeCell ref="F5:I9"/>
    <mergeCell ref="F11:I15"/>
  </mergeCells>
  <dataValidations count="7">
    <dataValidation type="custom" allowBlank="1" showInputMessage="1" showErrorMessage="1" prompt="Unicamente se acepta texto y NO numeros" sqref="E74:E120 E125 E859:E922 C872:C888 C859:C870 C890:C922 C972:C976 C969 C57:C85 E57:E61">
      <formula1>ISTEXT(E74)</formula1>
    </dataValidation>
    <dataValidation type="date" operator="greaterThanOrEqual" allowBlank="1" showInputMessage="1" showErrorMessage="1" prompt=" Ingresar una fecha igual a la firma de contrato o Posterior" sqref="H859:I922 H57:I81">
      <formula1>FG859</formula1>
    </dataValidation>
    <dataValidation type="custom" allowBlank="1" showInputMessage="1" showErrorMessage="1" prompt="No se permite modificaciones" sqref="E972:E1037">
      <formula1>NOT(ISERROR(SEARCH((IF(DATEDIF(AS969-1,AT969,"y")=0,"",DATEDIF(AS969-1,AT969,"y")&amp;" AÑOS ")&amp;IF(DATEDIF(AS969-1,AT969,"ym")=0,"",DATEDIF(AS969-1,AT969,"ym")&amp;" MESES ")&amp;IF(DATEDIF(AS969-1,AT969,"md")=0,"",DATEDIF(AS969-1,AT969,"md")&amp;" DIAS")),(E972))))</formula1>
    </dataValidation>
    <dataValidation type="custom" allowBlank="1" showInputMessage="1" showErrorMessage="1" prompt="No se permite modificaciones" sqref="E970">
      <formula1>NOT(ISERROR(SEARCH((IF(DATEDIF(AS969-1,AT969,"y")=0,"",DATEDIF(AS969-1,AT969,"y")&amp;" AÑOS ")&amp;IF(DATEDIF(AS969-1,AT969,"ym")=0,"",DATEDIF(AS969-1,AT969,"ym")&amp;" MESES ")&amp;IF(DATEDIF(AS969-1,AT969,"md")=0,"",DATEDIF(AS969-1,AT969,"md")&amp;" DIAS")),(E970))))</formula1>
    </dataValidation>
    <dataValidation type="custom" allowBlank="1" showInputMessage="1" showErrorMessage="1" prompt="No se permite modificaciones" sqref="E969">
      <formula1>NOT(ISERROR(SEARCH((IF(DATEDIF(Hoja1!#REF!-1,Hoja1!#REF!,"y")=0,"",DATEDIF(Hoja1!#REF!-1,Hoja1!#REF!,"y")&amp;" AÑOS ")&amp;IF(DATEDIF(Hoja1!#REF!-1,Hoja1!#REF!,"ym")=0,"",DATEDIF(Hoja1!#REF!-1,Hoja1!#REF!,"ym")&amp;" MESES ")&amp;IF(DATEDIF(Hoja1!#REF!-1,Hoja1!#REF!,"md")=0,"",DATEDIF(Hoja1!#REF!-1,Hoja1!#REF!,"md")&amp;" DIAS")),(E969))))</formula1>
    </dataValidation>
    <dataValidation type="custom" allowBlank="1" showInputMessage="1" showErrorMessage="1" prompt="No se permite modificaciones" sqref="E971 E966 E1038">
      <formula1>NOT(ISERROR(SEARCH((IF(DATEDIF(Hoja1!#REF!-1,Hoja1!#REF!,"y")=0,"",DATEDIF(Hoja1!#REF!-1,Hoja1!#REF!,"y")&amp;" AÑOS ")&amp;IF(DATEDIF(Hoja1!#REF!-1,Hoja1!#REF!,"ym")=0,"",DATEDIF(Hoja1!#REF!-1,Hoja1!#REF!,"ym")&amp;" MESES ")&amp;IF(DATEDIF(Hoja1!#REF!-1,Hoja1!#REF!,"md")=0,"",DATEDIF(Hoja1!#REF!-1,Hoja1!#REF!,"md")&amp;" DIAS")),(E971))))</formula1>
    </dataValidation>
    <dataValidation type="custom" allowBlank="1" showInputMessage="1" showErrorMessage="1" prompt="No se permite modificaciones" sqref="E953:E954 E957 E963:E965 E967">
      <formula1>NOT(ISERROR(SEARCH((IF(DATEDIF(Hoja1!#REF!-1,Hoja1!#REF!,"y")=0,"",DATEDIF(Hoja1!#REF!-1,Hoja1!#REF!,"y")&amp;" AÑOS ")&amp;IF(DATEDIF(Hoja1!#REF!-1,Hoja1!#REF!,"ym")=0,"",DATEDIF(Hoja1!#REF!-1,Hoja1!#REF!,"ym")&amp;" MESES ")&amp;IF(DATEDIF(Hoja1!#REF!-1,Hoja1!#REF!,"md")=0,"",DATEDIF(Hoja1!#REF!-1,Hoja1!#REF!,"md")&amp;" DIAS")),(E953))))</formula1>
    </dataValidation>
  </dataValidations>
  <hyperlinks>
    <hyperlink ref="L923" r:id="rId1" display="subsecretarioplaneacionycalidad@saludpasto.gov.com"/>
    <hyperlink ref="L966" r:id="rId2" display="subsecretarioplaneacionycalidad@saludpasto.gov.com"/>
  </hyperlinks>
  <printOptions/>
  <pageMargins left="0.7" right="0.7" top="0.75" bottom="0.75" header="0.3" footer="0.3"/>
  <pageSetup horizontalDpi="600" verticalDpi="600" orientation="portrait" paperSize="9" r:id="rId5"/>
  <legacyDrawing r:id="rId4"/>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Usuario</cp:lastModifiedBy>
  <dcterms:created xsi:type="dcterms:W3CDTF">2012-12-10T15:58:41Z</dcterms:created>
  <dcterms:modified xsi:type="dcterms:W3CDTF">2020-01-31T21:32:31Z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