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102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<sst xmlns="http://schemas.openxmlformats.org/spreadsheetml/2006/main" count="1599" uniqueCount="382">
  <si>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</si>
  <si>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</si>
  <si>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</si>
  <si>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</si>
  <si>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</si>
  <si>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</si>
  <si>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</si>
  <si>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</si>
  <si>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</si>
  <si>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</si>
  <si>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</si>
  <si>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</si>
  <si>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</si>
  <si>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</si>
  <si>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</si>
  <si>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</si>
  <si>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</si>
  <si>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</si>
  <si>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</si>
  <si>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</si>
  <si>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</si>
  <si>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</si>
  <si>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</si>
  <si>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</si>
  <si>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</si>
  <si>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</si>
  <si>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</si>
  <si>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</si>
  <si>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ALCALDIA MUNIPAL DE PASTO</t>
  </si>
  <si>
    <t>CAM ANGANOY</t>
  </si>
  <si>
    <t>http://www.pasto.gov.co/</t>
  </si>
  <si>
    <t>El programa de desarrollo de la Alcaldía de Pasto denominado     PASTO: TRANSFORMACION PRODUCTIVA 2012 – 2015 contiene 7 líneas y 39 programas en los cuales se distribuirá diferentes proyectos de inversión y gastos de funcionamiento utilizando la totalidad de presupuesto anual. a continuación las líneas y su respectivos programas: MEDIO AMBIENTE. EL PROBLEMA AMBIENTAL Y LA GESTION INTEGRAL DEL RIESGO Programa sostenibilidad socio-ecológica. Programa Cambio climático. Programa Eco-aldea. Programa recuperación integral de cuencas hidrográficas urbanas y rurales. Programa Manejo integral de residuos sólidos. Programa Gestión integral del riesgo. ESPACIO PÚBLICO Y EL PROBLEMA URBANO Programa de generación. mantenimiento. recuperación y uso responsable y educado del espacio público. Programa Sistema Estratégico de Transporte Público Colectivo. Programa Mantenimiento y Mejoramiento de la malla vial Urbana y Rural. Programa Ordenamiento del Territorio. CULTURA. COMPORTAMIENTO CIUDADANO Y CAMBIO CULTURAL. Programa de formación y promoción artístico cultural “CREER Y CREAR”. Programa de Cultura ciudadana “CIUDAD EDUCADORA”. Programa MÁS CULTURA. MEJOR SEGURIDAD VIAL. Programa CIUDAD CARNAVAL.PRODUCTIVIDAD Y COMPETITIVIDAD URBANA Y RURAL Programa Pasto Emprendedor. Programa Plan Local de Empleo. Programa Pasto turístico. Programa Pasto CIT. Programa Agua potable y saneamiento básico sector urbano. Programa Agua potable y saneamiento básico rural. Programa Pasto es Energía. Programa Proyectos estratégicos y megaproyectos para el desarrollo. PROGRESO SOCIAL INCLUYENTE Programa Educación con calidad y equidad para la transformación social. Programa Desarrollo nutricional. Programa Corresponsabilidad social. Programa Arteria juvenil. Programa Transformando la cultura de la salud. Programa Aseguremos nuestra salud. Programa Pasto se mueve con cultura deportiva. física y recreativa. Programa Vivir con propiedad. Programa: Desarrollo humano integral y sostenible para las mujeres en el Municipio de Pasto. Programa de Infancia y adolescencia. CONVIVENCIA. SEGURIDAD. JUSTICIA Y ATENCION A VICTIMAS. Programa Ciudadanía segura. activa y solidaria. Programa Cultura de la legalidad y la convivencia. Programa Acceso a la justicia. Programa Atención a víctimas de la violencia y del conflicto armado. INSTITUCIONALIDAD PÚBLICA Participación Ciudadana y Control Social. Programa Cambio cultural institucional. Programa Finanzas auto sostenibles.P</t>
  </si>
  <si>
    <t xml:space="preserve">HAROLD GUERRERO LOPEZ </t>
  </si>
  <si>
    <t>RECURSOS PROPIOS</t>
  </si>
  <si>
    <t>SGP</t>
  </si>
  <si>
    <t>PAPELERIA</t>
  </si>
  <si>
    <t>CARTUCHOS</t>
  </si>
  <si>
    <t>ASEO</t>
  </si>
  <si>
    <t>EQUIPOS DE COMPUTO</t>
  </si>
  <si>
    <t>MARZO</t>
  </si>
  <si>
    <t>12 MESES</t>
  </si>
  <si>
    <t>Olga Lucia Portilla Giraldo  - Profesional Universitario Apoyo Logístico  - Secretaria Municipal de Salud           Telefonos: 301-323 3351  -          7-239456 ext 34     salud@pasto.gov.co                                                                                                     olpogi@hotmail.com</t>
  </si>
  <si>
    <t>No</t>
  </si>
  <si>
    <t>N/A</t>
  </si>
  <si>
    <t>MAYO</t>
  </si>
  <si>
    <t>IMPRESOS Y PUBICACIONES</t>
  </si>
  <si>
    <t>ELEMENTOS DE COCINA PLATOS</t>
  </si>
  <si>
    <t>FEBRERO</t>
  </si>
  <si>
    <t>FERRETERIA</t>
  </si>
  <si>
    <t>PARTES DE FOTOCOPIADORA</t>
  </si>
  <si>
    <t>PARTES DE COMPUTADOR</t>
  </si>
  <si>
    <t>MUEBLES Y ENSERES</t>
  </si>
  <si>
    <t>OTROS BIENES</t>
  </si>
  <si>
    <t>ENERO</t>
  </si>
  <si>
    <t>SERVICIO DE VIGILANCIA</t>
  </si>
  <si>
    <t>OTROS SERVICIOS</t>
  </si>
  <si>
    <t>INVERSION</t>
  </si>
  <si>
    <t>SERVICO DE COMUNICACIONES</t>
  </si>
  <si>
    <t>10 MESES</t>
  </si>
  <si>
    <t>8 MESES</t>
  </si>
  <si>
    <t>11 MESES</t>
  </si>
  <si>
    <t>11 meses</t>
  </si>
  <si>
    <t>Miníma Cuantía</t>
  </si>
  <si>
    <t>MARIA VICTORIA ZAMBRANO VILLOTA P.U. OFICINA DE CONTRATACION SEM - educacion@pasto.gov.co   7 29 19 15 Ext 19</t>
  </si>
  <si>
    <t>FBRERO</t>
  </si>
  <si>
    <t>THONERS</t>
  </si>
  <si>
    <t>11  meses</t>
  </si>
  <si>
    <t>CAFETERIA</t>
  </si>
  <si>
    <t>9 meses</t>
  </si>
  <si>
    <t>MUEBLES DE OFICINA</t>
  </si>
  <si>
    <t>Guillotinas grandes</t>
  </si>
  <si>
    <t>Impesora multifuncional</t>
  </si>
  <si>
    <t>Flexometros de 5 mts</t>
  </si>
  <si>
    <t>Cascos Blancos</t>
  </si>
  <si>
    <t>Mascarillas antipolvo</t>
  </si>
  <si>
    <t>Gafas industriales con protección UV</t>
  </si>
  <si>
    <t>Impresora HP Laser Jet P2055dn</t>
  </si>
  <si>
    <t>Chalecos reflectivos tipo pesca</t>
  </si>
  <si>
    <t>Video Beam</t>
  </si>
  <si>
    <t>Brújula magnetica</t>
  </si>
  <si>
    <t>Cinta metrica de 50 mts</t>
  </si>
  <si>
    <t>Computador portatil i7 4 GB</t>
  </si>
  <si>
    <t>Coco para telefono</t>
  </si>
  <si>
    <t>Luz de foco, Bombillos ahorradores 27w</t>
  </si>
  <si>
    <t>Televisor de 40" LED</t>
  </si>
  <si>
    <t>Kit de tonners C 4844A-Plotter desinjet 500- negro, azul, rojo y amarillo.</t>
  </si>
  <si>
    <t>Tinta de respuesto para kit C 4844A-Plotter desinjet 500- negro, azul, rojo y amarillo.</t>
  </si>
  <si>
    <t xml:space="preserve">Tableta digitalizadora, • Tamaño 320 x 208 x 12 mm
12.6 x 8.2 x 0.5 in, • Peso 660 g (1.5 lbs.), • Área activa 157 mm x 98 mm 6.2 x 3.9 in, Color Negro, Multitáctil, • Lápiz Grip Pen,  Niveles de presión 2048; tanto punta del lápiz como borrador ,  Reconocimiento de inclinación ±60 niveles,  Interruptores 2 side switches
</t>
  </si>
  <si>
    <t> Mantenimiento, reparacion, modificacion, reconstruccion e instalacion de bienes/equipo. </t>
  </si>
  <si>
    <t>Servicios generales y de conserjería. </t>
  </si>
  <si>
    <t>Servicios publicos. </t>
  </si>
  <si>
    <t>Servicios educativos y de capacitacion. </t>
  </si>
  <si>
    <t>Servicios de transporte terrestre ( camionetas)</t>
  </si>
  <si>
    <t>Servicios de transporte aereo. </t>
  </si>
  <si>
    <t>Arrendamiento de Infraestructura Establecimientos Educativos y SEM</t>
  </si>
  <si>
    <t>Servicios Profesionales de Artistas e Interpretes</t>
  </si>
  <si>
    <t>Capacitación, Bienestar Social y Estimulos</t>
  </si>
  <si>
    <t>Servicios Impresos y publicaciones</t>
  </si>
  <si>
    <t>Contratación de Servicios de Apoyo Pedagógico para la población con diversidad funcional</t>
  </si>
  <si>
    <t>Conectividad</t>
  </si>
  <si>
    <t>Impresoras láser</t>
  </si>
  <si>
    <t>Antivirus para 100 maquinas</t>
  </si>
  <si>
    <t>Vestido de carnaval completo (pantalón, falda. Camisa o blusa, alpargatas y gorro de carnaval elaborado en satín).</t>
  </si>
  <si>
    <t>Selección Abreviada</t>
  </si>
  <si>
    <t>NO</t>
  </si>
  <si>
    <t>DELIA ISABEL ROSERO DIAZ - SUBSECRETARIA DE  COBERTURA - 7 29 19 15 EXT. 20</t>
  </si>
  <si>
    <t>Software lector de pantalla JAWS PARA WINDOWS (versión Profesional) 2.000/XP, windows Vista y Windows 7 con licencia múltiple para cinco usuarios)</t>
  </si>
  <si>
    <t>Actualización del Jaws, Licencia múltiple a la siguiente versión</t>
  </si>
  <si>
    <t>Máquinas Perkins manuales</t>
  </si>
  <si>
    <t>Calculadora cientifica con funciones trigonométricas</t>
  </si>
  <si>
    <t>Regleta Metálica Braille de cuatro líneas y 30 cajetines con punson</t>
  </si>
  <si>
    <t>Amplificador 200 wats ref. ASF 69 USB</t>
  </si>
  <si>
    <t>Microfono amplificador AMP HA 400</t>
  </si>
  <si>
    <t>Accesorios de conexión</t>
  </si>
  <si>
    <t>Audifonos CH 700</t>
  </si>
  <si>
    <t>Tablero Interactivo Pantalla Touch USB sensor óptico 10078</t>
  </si>
  <si>
    <t>Multifuncional EPSON 10343886636</t>
  </si>
  <si>
    <t>Sillas fiesta II blancas ref. 7705152021202</t>
  </si>
  <si>
    <t>Practiescritorio PM 3400 ref. 7707070829328</t>
  </si>
  <si>
    <t>Mesa Lotus beige ref. 7705152022889</t>
  </si>
  <si>
    <t>Juegos de Loteria braille</t>
  </si>
  <si>
    <t>cajas de bloques lógicos en madera braille</t>
  </si>
  <si>
    <t>rompecabezas braille</t>
  </si>
  <si>
    <t>cajas lógica matemática braille</t>
  </si>
  <si>
    <t>juegos de parquez</t>
  </si>
  <si>
    <t>ajedrez braille</t>
  </si>
  <si>
    <t>damas chinas braille</t>
  </si>
  <si>
    <t>abacos braille</t>
  </si>
  <si>
    <t>laminas de apoyo pedagógico braille temas: alimentos, hogar, frutas, colores, números y letras.</t>
  </si>
  <si>
    <t>Video Beem con computador integrado</t>
  </si>
  <si>
    <t>Cámara Video Sony Dcr-dvd 105</t>
  </si>
  <si>
    <t>Reproducción de DVD sobre orientaciones para población con baja visión y ceguera</t>
  </si>
  <si>
    <t>Archivo modular</t>
  </si>
  <si>
    <t>Regulador de tensiòn 1000W</t>
  </si>
  <si>
    <t>Tijeras de plástico reforzado con fibra de vidrio, longitud de 11 cm.</t>
  </si>
  <si>
    <t>Papel Oficio 75 G.</t>
  </si>
  <si>
    <t>Papel carta 75G.</t>
  </si>
  <si>
    <t>marcador permanente  por caja de colores x 10.</t>
  </si>
  <si>
    <t>Colores x 12 unid.</t>
  </si>
  <si>
    <t>Cartulina brístol, de 160 g, tamaño pliego, blanca, por 1 und.</t>
  </si>
  <si>
    <t>Cartulina brístol, de 160 g, tamaño pliego, otros colores, por 1 und.</t>
  </si>
  <si>
    <t>Bisturí elaborado en plástico mediano, tamaño de la cuchilla de 18 mm, con bloqueo de la cuchilla y con corta cuchilla. </t>
  </si>
  <si>
    <t>COMPUTADOR DE ESCRITORIO con procesador de doble  nucleo fisico vel ocidad minima  de 2,6 Ghzr cache  2mb, una memoria Ram  4GB minima  con un disco duro de 320 gb, con una unidad de DVD de quemador de doble capa , un monitor LCD de 22 pulgadas  teclado en español y mouse optico PS2 LAN, AUDIO, VIDEO,USB 2.0 , Lector de targeta , Parlantes ,Regulador 1 KVA, Licencia Windous 7 Profesional DE 32Bits.</t>
  </si>
  <si>
    <t xml:space="preserve">Pendón Logo de la Alcaldia , Secretaria de Educación- Programa de Atención a la población con diversidad funcional de 3 m X 1 m. </t>
  </si>
  <si>
    <t>Uniformes de Diario (zapatos , medias, camiseta, buso o saco, falda jardinera o pantalón)</t>
  </si>
  <si>
    <t>Minima Cuantía</t>
  </si>
  <si>
    <t>Uniformes de Educación Fisica (zapatos tenis , medias, pantaloneta, sudadera pantalón, camiseta, buso y camiseta)</t>
  </si>
  <si>
    <t>motos  CC 125</t>
  </si>
  <si>
    <t>Seguros</t>
  </si>
  <si>
    <t>Servicio de Transporte</t>
  </si>
  <si>
    <t>Elementos de papelería</t>
  </si>
  <si>
    <t>Regrigerios y salones</t>
  </si>
  <si>
    <t>Medios publicitarios , radio , televisión, internet</t>
  </si>
  <si>
    <t>Hogar de acogida integral- atención a mujeres</t>
  </si>
  <si>
    <t>Silvia Stella Meneses. Jefa Oficina de Género. genero@pasto.gov.co</t>
  </si>
  <si>
    <t>Bienestar social</t>
  </si>
  <si>
    <t>ELEMENTOS DE ASEO</t>
  </si>
  <si>
    <t>ELEMENTOS DE FERRETERIA</t>
  </si>
  <si>
    <t>Servicios profesionales. </t>
  </si>
  <si>
    <t xml:space="preserve">Servicios de apoyo </t>
  </si>
  <si>
    <t>Contratacion directa</t>
  </si>
  <si>
    <t>Otros servcios  campaña epidiomoligicas</t>
  </si>
  <si>
    <t>OCTUBRE</t>
  </si>
  <si>
    <t>2 MESES</t>
  </si>
  <si>
    <t>Mínima cuantia</t>
  </si>
  <si>
    <t>ASUNTOS INTERNACIONALES</t>
  </si>
  <si>
    <t>TONERS</t>
  </si>
  <si>
    <t>PATRICIA NARVAEZ Secretaria de oficina Tel:7230147 sdcomunitario@pasto.gov.co</t>
  </si>
  <si>
    <t>$15.000.000</t>
  </si>
  <si>
    <t>Recursos propios</t>
  </si>
  <si>
    <t>contratacion directa</t>
  </si>
  <si>
    <t>12 meses</t>
  </si>
  <si>
    <t>Servicios Profesionales</t>
  </si>
  <si>
    <t>Miriam Herrera Romo Secretaria de Gestion Ambiental despacho@gestionambiental.gov.co. Tel: 7220093  RICARDO JURADO CALVACHE Subsecretario de Gestion Ambiental Urbano Tel: 7220093 gestionambiental@pasto.gov.co</t>
  </si>
  <si>
    <t>$315.000.000</t>
  </si>
  <si>
    <t xml:space="preserve">Recursos propios </t>
  </si>
  <si>
    <t xml:space="preserve">adquisicion de predios para la protecion. conservacion y recuperacion de zonas de recarga acuifera y/o avastesedoras de acueductos. suburbanos rurales del Municipio de pasto. Es necesario la realizacion de avaluos comerciales para su adquisicion </t>
  </si>
  <si>
    <t>$30.000.000</t>
  </si>
  <si>
    <t>12 Meses</t>
  </si>
  <si>
    <t>Contratos personales de servicios Tecnicos y auxiliares.</t>
  </si>
  <si>
    <t>Viaticos y gastos de viaje</t>
  </si>
  <si>
    <t>$4.000.000</t>
  </si>
  <si>
    <t>Servicios de publicos</t>
  </si>
  <si>
    <t>Contrato personal servicios profesionales</t>
  </si>
  <si>
    <t>7 meses</t>
  </si>
  <si>
    <t>WILLIAN HENRY OVIEDO ROMO Director administrativo Fondo Territorial de Pensiones Pensiones Tel: 7292747 correo electronico: pensiones@pasto.gov.co</t>
  </si>
  <si>
    <t>$16.800.000</t>
  </si>
  <si>
    <t>$19.200.000</t>
  </si>
  <si>
    <t>contratacion de prestacion de servicios profesionales para asuntos juridicos</t>
  </si>
  <si>
    <t xml:space="preserve">Elementos de oficina y papeleria  </t>
  </si>
  <si>
    <t>10 Meses</t>
  </si>
  <si>
    <t>Selección abreviada</t>
  </si>
  <si>
    <t xml:space="preserve">Recursos Propios </t>
  </si>
  <si>
    <t xml:space="preserve">Jefe Oficina Juridica, Almacen </t>
  </si>
  <si>
    <t xml:space="preserve">Recarga y compra de toners y Mantenimiento de equipos </t>
  </si>
  <si>
    <t>11 Meses</t>
  </si>
  <si>
    <t>Minima cuantia</t>
  </si>
  <si>
    <t>Jefe Oficina Juridica, Oficina de Sistemas</t>
  </si>
  <si>
    <t xml:space="preserve">Elementos de aseo y cafeteria </t>
  </si>
  <si>
    <t xml:space="preserve">Sofware y Equipos de computo </t>
  </si>
  <si>
    <t>Impresos, publicaciones y publicidad</t>
  </si>
  <si>
    <t>Jefe Oficina Juridica, Secretario STTM</t>
  </si>
  <si>
    <t>Elementos de ferreteria y Electricos</t>
  </si>
  <si>
    <t>Jefe Oficina Juridica, Subsecretaria Operativa</t>
  </si>
  <si>
    <t xml:space="preserve">Dotacion personal operativo </t>
  </si>
  <si>
    <t>Dotacion personal administrativo</t>
  </si>
  <si>
    <t>Jefe Oficina Juridica, Despacho, Oficina Talento Humano</t>
  </si>
  <si>
    <t>Elementos de seguridad vial</t>
  </si>
  <si>
    <t xml:space="preserve">Señalizacion </t>
  </si>
  <si>
    <t>Licitacion Publica</t>
  </si>
  <si>
    <t xml:space="preserve">Jefe Oficina Juridica, Subsecretaria de Movilidad </t>
  </si>
  <si>
    <t xml:space="preserve">Elementos tecnologicos </t>
  </si>
  <si>
    <t>Contruccion sede operativa</t>
  </si>
  <si>
    <t>Estudios de ingenieria. </t>
  </si>
  <si>
    <t>Consultoria</t>
  </si>
  <si>
    <t>Mantenimiento y compra de equipo de transporte en  general. </t>
  </si>
  <si>
    <t>Contrato personal servicios profesionales, tecnicos y auxiliares</t>
  </si>
  <si>
    <t xml:space="preserve">Jefe Oficina Juridica, Secretario STTM, Subsecretario Operativo, Subsecretario de Registro, Subsecretario de Movilidad </t>
  </si>
  <si>
    <t>Jefe Oficina Juridica, Jefe Oficina Financiera</t>
  </si>
  <si>
    <t>Servicio de vigilancia</t>
  </si>
  <si>
    <t xml:space="preserve">Servicio de mensajeria </t>
  </si>
  <si>
    <t>Jefe Oficina Juridica</t>
  </si>
  <si>
    <t>Servicio de suminitros de combustible  y lubricantes para vehiculos</t>
  </si>
  <si>
    <t>Compra de polizaz de seguros de vehiculos y motocicletas y demas bienes</t>
  </si>
  <si>
    <t>Jefe Oficina Juridica, Secretaria General, Secretario STTM, Subsecretaria Operativa</t>
  </si>
  <si>
    <t xml:space="preserve">Servicio de raciones alimentarias </t>
  </si>
  <si>
    <t>Jefe Oficina Juridica, Tecnico Oficina Financiera</t>
  </si>
  <si>
    <t>Compra y mantenimiento de radios de comunicación</t>
  </si>
  <si>
    <t>Servicio de revision tecnico mecanica</t>
  </si>
  <si>
    <t>Miriam Herrera Romo Secretaria de Gestion Ambiental despacho@gestionambiental.gov.co. 7220093;  RICARDO JURADO CALVACHE. Subsecretario de Gestion Ambiental Urbano. Tel./FAX 7220093. gestionambiental@pasto.gov.co</t>
  </si>
  <si>
    <t>$176.650.000</t>
  </si>
  <si>
    <t>$170.000.000</t>
  </si>
  <si>
    <t>1 año</t>
  </si>
  <si>
    <t>$66.000.000</t>
  </si>
  <si>
    <t>Contratacion Directa</t>
  </si>
  <si>
    <t>Arrendamiento</t>
  </si>
  <si>
    <t>ENERO 1</t>
  </si>
  <si>
    <t>Contrato Personal Servicios Profesionales</t>
  </si>
  <si>
    <t xml:space="preserve">Contratación Directa </t>
  </si>
  <si>
    <t>MARIA PAULA CHAVARRIAGA ROSERO
Jefe Oficina de Comunicación Social 
7333300- comunicaciones@pasto.gov.co</t>
  </si>
  <si>
    <t>$650.000.000</t>
  </si>
  <si>
    <t xml:space="preserve">Licitación </t>
  </si>
  <si>
    <t>MARIA PAULA CHAVARRIAGA ROSERO
Jefe Oficina de Comunicación Social (e)
7333300- comunicaciones@pasto.gov.co</t>
  </si>
  <si>
    <t>Jhon Fredy Burbano Pantoja. Secretario de Infrastructura. 7292830. infraestructura@pasto.gov.co</t>
  </si>
  <si>
    <t>$8.690.787.000</t>
  </si>
  <si>
    <t>Recursos corrientes (del tesoro)</t>
  </si>
  <si>
    <t>Servicio de repavimentación de calles y carreteras</t>
  </si>
  <si>
    <t>$2.599.788.000</t>
  </si>
  <si>
    <t>Construccion de escenarios deportivos y  parques</t>
  </si>
  <si>
    <t>$150.000.000</t>
  </si>
  <si>
    <t>$210.000.000</t>
  </si>
  <si>
    <t xml:space="preserve">Selección abreviada </t>
  </si>
  <si>
    <t>10 meses</t>
  </si>
  <si>
    <t>Obra Publica. tuberia</t>
  </si>
  <si>
    <t>$220.000.000</t>
  </si>
  <si>
    <t>$249.000.000</t>
  </si>
  <si>
    <t xml:space="preserve">ENERO </t>
  </si>
  <si>
    <t>Servicio de Transporte Urbano. Rural y volqueta</t>
  </si>
  <si>
    <t>$25.000.000</t>
  </si>
  <si>
    <t>$54.000.000</t>
  </si>
  <si>
    <t xml:space="preserve">Suministro de elementos de Ferreteía </t>
  </si>
  <si>
    <t xml:space="preserve">unida sanitaria </t>
  </si>
  <si>
    <t>$250.000.000</t>
  </si>
  <si>
    <t>PATRICIA NARVAEZ sdcomunitario@pasto.gov.co  7230147-7296010-7294149</t>
  </si>
  <si>
    <t>$21.700.000</t>
  </si>
  <si>
    <t>Mínima Cuantía</t>
  </si>
  <si>
    <t>Leasing de vehí­culos sedán. cupé o camioneta</t>
  </si>
  <si>
    <t>$37.200.000</t>
  </si>
  <si>
    <t>$132.000.000</t>
  </si>
  <si>
    <t>Construccion de salones culturales</t>
  </si>
  <si>
    <t>$158.000.000</t>
  </si>
  <si>
    <t>Servicio de construcción de sistemas de energía eléctrica</t>
  </si>
  <si>
    <t>$5.500.000</t>
  </si>
  <si>
    <t>$8.000.000</t>
  </si>
  <si>
    <t>Alimento balanceado para animales</t>
  </si>
  <si>
    <t>$1.000.000</t>
  </si>
  <si>
    <t>$3.000.000</t>
  </si>
  <si>
    <t>Elementos medicoveterinarios</t>
  </si>
  <si>
    <t>$12.562.000</t>
  </si>
  <si>
    <t>ALIMENTOS. BEBDIDAS Y TABACO</t>
  </si>
  <si>
    <t>$32.000.000</t>
  </si>
  <si>
    <t>TRANPORTE DE PASAJEROS</t>
  </si>
  <si>
    <t>$500.000.0</t>
  </si>
  <si>
    <t>MEDIOS IMPRESOS</t>
  </si>
  <si>
    <t>$9.302.690</t>
  </si>
  <si>
    <t>$14.220.000</t>
  </si>
  <si>
    <t>DIFUSION DE TECNOLOGIA DE INFROMACION Y TELECOMUNICACION</t>
  </si>
  <si>
    <t>DOTACION</t>
  </si>
  <si>
    <t>$1.321.450</t>
  </si>
  <si>
    <t>MATERIALES Y PRODUCTOS DE PAPELERIA</t>
  </si>
  <si>
    <t>$1.500.000</t>
  </si>
  <si>
    <t>GASOLINA</t>
  </si>
  <si>
    <t>LUIS EFRÉN DELGADO. Subsecretario de Agricultura y Desarrollo Agropecuario. Tel./FAX 7293177 Agricultura@pasto.gov.co</t>
  </si>
  <si>
    <t>$19.000.000</t>
  </si>
  <si>
    <t>$26.000.000</t>
  </si>
  <si>
    <t>Servicio de transporte urbano y rural para Asistencia técnica.</t>
  </si>
  <si>
    <t>$40.000.000</t>
  </si>
  <si>
    <t>$35.000.000</t>
  </si>
  <si>
    <t>1 mes</t>
  </si>
  <si>
    <t>JUNIO</t>
  </si>
  <si>
    <t>Suministro de insumos agropecuarios y veterinarios.</t>
  </si>
  <si>
    <t>Suministro de elementos de ferreteía para la convocatoria Jovenes Empresariales rurales del Municipio de Pasto.</t>
  </si>
  <si>
    <t>$18.000.000</t>
  </si>
  <si>
    <t>AGOSTO</t>
  </si>
  <si>
    <t>Contratacion para el suministro de kit's de viveres y abarrotes de primera necesidad para la celebracion del dia del pensionado y la tercera edad año 2014</t>
  </si>
  <si>
    <t>Contratacion evento celebracion del dia del pensionado y la tercera edad año 2014</t>
  </si>
  <si>
    <t>$1.800.000</t>
  </si>
  <si>
    <t>$2.000.000</t>
  </si>
  <si>
    <t>Suministro de elementos de papelería y útiles de oficina</t>
  </si>
  <si>
    <t xml:space="preserve">sistemas de desinfección </t>
  </si>
  <si>
    <t>procesos de esterilizacion canina</t>
  </si>
  <si>
    <t>Servicios. vigilancia</t>
  </si>
  <si>
    <t>$7.000.000</t>
  </si>
  <si>
    <t>transporte e inineracion de cadaveres animales</t>
  </si>
  <si>
    <t>Muebles y Enceres</t>
  </si>
  <si>
    <t>Dotacion</t>
  </si>
  <si>
    <t>materiales para eventos</t>
  </si>
  <si>
    <t>Elementos electronicos. GPS</t>
  </si>
  <si>
    <t>Elementos y suministros de cocina. refrigerios</t>
  </si>
  <si>
    <t>$50.000.000</t>
  </si>
  <si>
    <t>Impresos y publicaciones</t>
  </si>
  <si>
    <t>materiales pedagogicos para talleres</t>
  </si>
  <si>
    <t>Toners y Cartuchos</t>
  </si>
  <si>
    <t>$33.000.000</t>
  </si>
  <si>
    <t>Equipos de Computo</t>
  </si>
  <si>
    <t>$10.000.000</t>
  </si>
  <si>
    <t>Elementos de Oficina y  Papeleria</t>
  </si>
  <si>
    <t>$37.000.000</t>
  </si>
  <si>
    <t>$49.000.000</t>
  </si>
  <si>
    <t>Suministro de insumos agropecuarios. veterinarios y fertilizantes</t>
  </si>
  <si>
    <t>DIEGO CARVAJAL Director administrativo Fondo Territorial de Pensiones Pensiones Tel. 7292747 correo electronico: pensiones@pasto.gov.co</t>
  </si>
  <si>
    <t>$4.600.000</t>
  </si>
  <si>
    <t xml:space="preserve">Mínima Cuantía </t>
  </si>
  <si>
    <t xml:space="preserve">Elementos de Oficina y Papeleria </t>
  </si>
  <si>
    <t>Servicios profesionales. tecnicos y tecnologos</t>
  </si>
  <si>
    <t xml:space="preserve">Cástulo Cisneros - Jefe de Departamento de Contratacion Publica licitaciones@pasto.gov.co. 7296190 </t>
  </si>
  <si>
    <t>MARIA PAULA CHAVARRIAGA ROSERO
Jefe Oficina de Comunicación Social (E)
7333300- comunicaciones@pasto.gov.co</t>
  </si>
  <si>
    <t>$18.750.000</t>
  </si>
  <si>
    <t>$20.000.000</t>
  </si>
  <si>
    <t>8 meses</t>
  </si>
  <si>
    <t xml:space="preserve">Transporte de Personal </t>
  </si>
  <si>
    <t>$96.000.000</t>
  </si>
  <si>
    <t>Transporte de personal</t>
  </si>
  <si>
    <t>JACKELINE CALVACHI ZAMBRANO Subsecretaria de Apoyo Logistico  apoyologistico@pasto.gov.co 7294166</t>
  </si>
  <si>
    <t>Gasolina</t>
  </si>
  <si>
    <t>Impresos</t>
  </si>
  <si>
    <t xml:space="preserve">Transporte ( camionetas) </t>
  </si>
  <si>
    <t>Compra de equipos</t>
  </si>
  <si>
    <t>Refrigerios. salones de eventos</t>
  </si>
  <si>
    <t>Papeleria</t>
  </si>
  <si>
    <t>Toners y copias</t>
  </si>
  <si>
    <t>llantas</t>
  </si>
  <si>
    <t>Elementos de aseo</t>
  </si>
  <si>
    <t>Adquisicion libros juridicos</t>
  </si>
  <si>
    <t>Empastados</t>
  </si>
  <si>
    <t>Publicaciones</t>
  </si>
  <si>
    <t>Mantenimiento y repuesto de motos de motos</t>
  </si>
  <si>
    <t>CDA</t>
  </si>
  <si>
    <t>Café y Azucar</t>
  </si>
  <si>
    <t>Mensajeria</t>
  </si>
  <si>
    <t>Mantenimientos de Vehiculos</t>
  </si>
  <si>
    <t>Electricos</t>
  </si>
  <si>
    <t>Vigilancia</t>
  </si>
  <si>
    <t>7230147-72223683</t>
  </si>
  <si>
    <t xml:space="preserve">MISION:El Municipio de Pasto es una entidad territorial que establece las políticas y estrategias para promover el desarrollo y la productividad con ética pública y transparencia, satisfaciendo las necesidades básicas de sus ciudadanos para generar una mejor calidad de vida.
VISION:Potenciar a Pasto para convertirlo en un escenario de transformación productiva, con una perspectiva incluyente, transparente y responsable con las necesidades de sus habitantes, en una ciudad que conecta las oportunidades tanto urbanas como rurales en única oferta competitiva de poderío regional.
Es deber de los funcionarios de todas las dependencias de la Alcaldía de Pasto, conocer, socializar y poner en práctica estos elementos del direccionamiento estratégico
</t>
  </si>
  <si>
    <t>41882750-418827500</t>
  </si>
  <si>
    <t>ELECTRICOS</t>
  </si>
  <si>
    <t>ALVARO JOSE GOMEZJURADO-Secretario de Gobierno-gobierno@gov.co</t>
  </si>
  <si>
    <t>Licitacion</t>
  </si>
  <si>
    <t>14-44</t>
  </si>
  <si>
    <t>selección Abreviada</t>
  </si>
  <si>
    <t>ABRIL</t>
  </si>
  <si>
    <t>9 MESES</t>
  </si>
  <si>
    <t>1 MES</t>
  </si>
  <si>
    <t>MINIMA CUANTIA</t>
  </si>
  <si>
    <t>SELECCIÓN ABREVIADA</t>
  </si>
  <si>
    <t>SELECCIÓN ABREVIDA</t>
  </si>
  <si>
    <t>LICITACION</t>
  </si>
  <si>
    <t>Gobierno-ALVARO JOSE GOMEZJURADO</t>
  </si>
  <si>
    <t>Bienestar social- LAURA BAQUERO</t>
  </si>
  <si>
    <t>ALVARO HOMERO RAMOS PANTOJA     DIRECTOR ADMINISTRATIVO DE ESPACIO PUBLICO   espaciopublico@pasto.gov.co                                                                                   telefono: 7297022 7291919</t>
  </si>
  <si>
    <t>PLAN ANUAL DE ADQUISICIONES 2015</t>
  </si>
</sst>
</file>

<file path=xl/styles.xml><?xml version="1.0" encoding="utf-8"?>
<styleSheet xmlns="http://schemas.openxmlformats.org/spreadsheetml/2006/main">
  <numFmts count="3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_(* #,##0.000_);_(* \(#,##0.000\);_(* &quot;-&quot;??_);_(@_)"/>
    <numFmt numFmtId="184" formatCode="_(* #,##0.0000_);_(* \(#,##0.0000\);_(* &quot;-&quot;??_);_(@_)"/>
    <numFmt numFmtId="185" formatCode="_(* #,##0.0_);_(* \(#,##0.0\);_(* &quot;-&quot;??_);_(@_)"/>
    <numFmt numFmtId="186" formatCode="_(* #,##0_);_(* \(#,##0\);_(* &quot;-&quot;??_);_(@_)"/>
  </numFmts>
  <fonts count="42">
    <font>
      <sz val="11"/>
      <color theme="1"/>
      <name val="Calibri"/>
      <family val="2"/>
    </font>
    <font>
      <sz val="11"/>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63"/>
      <name val="Calibri"/>
      <family val="2"/>
    </font>
    <font>
      <b/>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3D3D3D"/>
      <name val="Calibri"/>
      <family val="2"/>
    </font>
    <font>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03">
    <xf numFmtId="0" fontId="0" fillId="0" borderId="0" xfId="0" applyFont="1" applyAlignment="1">
      <alignment/>
    </xf>
    <xf numFmtId="0" fontId="0" fillId="0" borderId="0" xfId="0" applyFont="1" applyFill="1" applyAlignment="1">
      <alignment wrapText="1"/>
    </xf>
    <xf numFmtId="0" fontId="0" fillId="0" borderId="0" xfId="0" applyFont="1" applyFill="1" applyBorder="1" applyAlignment="1">
      <alignment horizontal="center" wrapText="1"/>
    </xf>
    <xf numFmtId="0" fontId="0" fillId="0" borderId="0" xfId="0" applyFont="1" applyFill="1" applyAlignment="1">
      <alignment/>
    </xf>
    <xf numFmtId="0" fontId="0" fillId="0" borderId="10" xfId="0" applyFont="1" applyFill="1" applyBorder="1" applyAlignment="1">
      <alignment/>
    </xf>
    <xf numFmtId="0" fontId="0" fillId="0" borderId="11" xfId="0" applyFont="1" applyFill="1" applyBorder="1" applyAlignment="1">
      <alignment wrapText="1"/>
    </xf>
    <xf numFmtId="0" fontId="0" fillId="0" borderId="0" xfId="0" applyFont="1" applyFill="1" applyBorder="1" applyAlignment="1">
      <alignment wrapText="1"/>
    </xf>
    <xf numFmtId="0" fontId="0" fillId="0" borderId="0" xfId="0" applyFont="1" applyFill="1" applyAlignment="1">
      <alignment/>
    </xf>
    <xf numFmtId="0" fontId="0" fillId="0" borderId="10" xfId="0" applyFont="1" applyFill="1" applyBorder="1" applyAlignment="1">
      <alignment horizontal="center" wrapText="1"/>
    </xf>
    <xf numFmtId="0" fontId="20" fillId="0" borderId="10" xfId="0" applyFont="1" applyFill="1" applyBorder="1" applyAlignment="1">
      <alignment horizontal="justify" vertical="center"/>
    </xf>
    <xf numFmtId="0" fontId="20" fillId="0" borderId="10" xfId="0" applyFont="1" applyFill="1" applyBorder="1" applyAlignment="1">
      <alignment vertical="center"/>
    </xf>
    <xf numFmtId="0" fontId="20" fillId="0" borderId="10" xfId="0" applyFont="1" applyFill="1" applyBorder="1" applyAlignment="1">
      <alignment horizontal="center" vertical="center" wrapText="1"/>
    </xf>
    <xf numFmtId="0" fontId="40" fillId="0" borderId="10" xfId="0" applyFont="1" applyFill="1" applyBorder="1" applyAlignment="1">
      <alignment horizontal="left" vertical="center"/>
    </xf>
    <xf numFmtId="0" fontId="0" fillId="0" borderId="10" xfId="0" applyFont="1" applyFill="1" applyBorder="1" applyAlignment="1">
      <alignment horizontal="left" vertical="center"/>
    </xf>
    <xf numFmtId="0" fontId="0" fillId="0" borderId="0" xfId="0" applyFont="1" applyFill="1" applyBorder="1" applyAlignment="1">
      <alignment/>
    </xf>
    <xf numFmtId="0" fontId="39" fillId="0" borderId="0" xfId="0" applyFont="1" applyFill="1" applyAlignment="1">
      <alignment horizontal="center"/>
    </xf>
    <xf numFmtId="0" fontId="0" fillId="0" borderId="12" xfId="0" applyFont="1" applyFill="1" applyBorder="1" applyAlignment="1">
      <alignment horizontal="center" wrapText="1"/>
    </xf>
    <xf numFmtId="0" fontId="0" fillId="0" borderId="13" xfId="0" applyFont="1" applyFill="1" applyBorder="1" applyAlignment="1">
      <alignment horizontal="center" wrapText="1"/>
    </xf>
    <xf numFmtId="0" fontId="0" fillId="0" borderId="14" xfId="0" applyFont="1" applyFill="1" applyBorder="1" applyAlignment="1">
      <alignment horizontal="center" wrapText="1"/>
    </xf>
    <xf numFmtId="0" fontId="0" fillId="0" borderId="10" xfId="0" applyFont="1" applyFill="1" applyBorder="1" applyAlignment="1">
      <alignment horizontal="center"/>
    </xf>
    <xf numFmtId="0" fontId="40" fillId="0" borderId="10" xfId="0" applyFont="1" applyFill="1" applyBorder="1" applyAlignment="1">
      <alignment horizontal="center" vertical="center"/>
    </xf>
    <xf numFmtId="0" fontId="2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39" fillId="0" borderId="0" xfId="0" applyFont="1" applyFill="1" applyAlignment="1">
      <alignment horizontal="center" wrapText="1"/>
    </xf>
    <xf numFmtId="0" fontId="20" fillId="0" borderId="10" xfId="0" applyFont="1" applyFill="1" applyBorder="1" applyAlignment="1">
      <alignment horizontal="center" vertical="center"/>
    </xf>
    <xf numFmtId="0" fontId="41" fillId="0" borderId="10" xfId="0" applyFont="1" applyFill="1" applyBorder="1" applyAlignment="1">
      <alignment horizontal="center" vertical="center" wrapText="1"/>
    </xf>
    <xf numFmtId="0" fontId="41" fillId="0" borderId="1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20" fillId="0" borderId="10" xfId="0" applyNumberFormat="1" applyFont="1" applyFill="1" applyBorder="1" applyAlignment="1" applyProtection="1">
      <alignment horizontal="center" vertical="center" wrapText="1"/>
      <protection locked="0"/>
    </xf>
    <xf numFmtId="0" fontId="20" fillId="0" borderId="10" xfId="0" applyFont="1" applyFill="1" applyBorder="1" applyAlignment="1" applyProtection="1">
      <alignment horizontal="center" vertical="center" wrapText="1"/>
      <protection locked="0"/>
    </xf>
    <xf numFmtId="0" fontId="0" fillId="0" borderId="0" xfId="0" applyFont="1" applyFill="1" applyAlignment="1">
      <alignment horizontal="center" wrapText="1"/>
    </xf>
    <xf numFmtId="1" fontId="20" fillId="0" borderId="10" xfId="0" applyNumberFormat="1" applyFont="1" applyFill="1" applyBorder="1" applyAlignment="1">
      <alignment horizontal="center" vertical="center"/>
    </xf>
    <xf numFmtId="0" fontId="1" fillId="0" borderId="10" xfId="0" applyFont="1" applyFill="1" applyBorder="1" applyAlignment="1">
      <alignment horizontal="left"/>
    </xf>
    <xf numFmtId="17" fontId="0" fillId="0" borderId="10" xfId="0" applyNumberFormat="1" applyFont="1" applyFill="1" applyBorder="1" applyAlignment="1">
      <alignment/>
    </xf>
    <xf numFmtId="0" fontId="41" fillId="0" borderId="10" xfId="0" applyFont="1" applyFill="1" applyBorder="1" applyAlignment="1">
      <alignment vertical="top"/>
    </xf>
    <xf numFmtId="0" fontId="20" fillId="0" borderId="10" xfId="0" applyFont="1" applyFill="1" applyBorder="1" applyAlignment="1">
      <alignment/>
    </xf>
    <xf numFmtId="0" fontId="20" fillId="0" borderId="10" xfId="0" applyFont="1" applyFill="1" applyBorder="1" applyAlignment="1">
      <alignment horizontal="left"/>
    </xf>
    <xf numFmtId="186" fontId="0" fillId="0" borderId="10" xfId="47" applyNumberFormat="1" applyFont="1" applyFill="1" applyBorder="1" applyAlignment="1">
      <alignment horizontal="right"/>
    </xf>
    <xf numFmtId="0" fontId="20" fillId="0" borderId="10" xfId="0" applyFont="1" applyFill="1" applyBorder="1" applyAlignment="1" applyProtection="1">
      <alignment horizontal="justify" vertical="center"/>
      <protection locked="0"/>
    </xf>
    <xf numFmtId="49" fontId="0" fillId="0" borderId="10" xfId="0" applyNumberFormat="1" applyFont="1" applyFill="1" applyBorder="1" applyAlignment="1">
      <alignment horizontal="center" vertical="center"/>
    </xf>
    <xf numFmtId="0" fontId="20" fillId="0" borderId="10" xfId="0" applyFont="1" applyFill="1" applyBorder="1" applyAlignment="1">
      <alignment horizontal="left" vertical="center"/>
    </xf>
    <xf numFmtId="0" fontId="0" fillId="0" borderId="13" xfId="0" applyFont="1" applyFill="1" applyBorder="1" applyAlignment="1">
      <alignment horizontal="center"/>
    </xf>
    <xf numFmtId="0" fontId="1" fillId="0" borderId="10" xfId="0" applyFont="1" applyFill="1" applyBorder="1" applyAlignment="1">
      <alignment/>
    </xf>
    <xf numFmtId="17" fontId="0" fillId="0" borderId="10" xfId="0" applyNumberFormat="1" applyFont="1" applyFill="1" applyBorder="1" applyAlignment="1">
      <alignment horizontal="center"/>
    </xf>
    <xf numFmtId="0" fontId="20" fillId="0" borderId="10" xfId="0" applyFont="1" applyFill="1" applyBorder="1" applyAlignment="1">
      <alignment horizontal="center"/>
    </xf>
    <xf numFmtId="0" fontId="20" fillId="0" borderId="11" xfId="0" applyFont="1" applyFill="1" applyBorder="1" applyAlignment="1">
      <alignment/>
    </xf>
    <xf numFmtId="15" fontId="0" fillId="0" borderId="10" xfId="0" applyNumberFormat="1" applyFont="1" applyFill="1" applyBorder="1" applyAlignment="1">
      <alignment horizontal="center" vertical="center"/>
    </xf>
    <xf numFmtId="49" fontId="40" fillId="0" borderId="10" xfId="0" applyNumberFormat="1" applyFont="1" applyFill="1" applyBorder="1" applyAlignment="1">
      <alignment horizontal="center" vertical="center"/>
    </xf>
    <xf numFmtId="0" fontId="0" fillId="0" borderId="10" xfId="0" applyFont="1" applyFill="1" applyBorder="1" applyAlignment="1">
      <alignment horizontal="left"/>
    </xf>
    <xf numFmtId="49" fontId="0" fillId="0" borderId="10" xfId="0" applyNumberFormat="1" applyFont="1" applyFill="1" applyBorder="1" applyAlignment="1">
      <alignment horizontal="center"/>
    </xf>
    <xf numFmtId="3" fontId="20" fillId="0" borderId="10" xfId="0" applyNumberFormat="1" applyFont="1" applyFill="1" applyBorder="1" applyAlignment="1">
      <alignment horizontal="center" vertical="center"/>
    </xf>
    <xf numFmtId="0" fontId="20" fillId="0" borderId="10" xfId="0" applyNumberFormat="1" applyFont="1" applyFill="1" applyBorder="1" applyAlignment="1">
      <alignment horizontal="center" vertical="center"/>
    </xf>
    <xf numFmtId="0" fontId="0" fillId="0" borderId="10" xfId="0" applyFont="1" applyFill="1" applyBorder="1" applyAlignment="1">
      <alignment vertical="center"/>
    </xf>
    <xf numFmtId="0" fontId="23" fillId="23" borderId="12" xfId="38" applyFont="1" applyBorder="1" applyAlignment="1">
      <alignment horizontal="left" wrapText="1"/>
    </xf>
    <xf numFmtId="0" fontId="41" fillId="0" borderId="10" xfId="0" applyFont="1" applyFill="1" applyBorder="1" applyAlignment="1">
      <alignment horizontal="center" vertical="center"/>
    </xf>
    <xf numFmtId="0" fontId="20" fillId="0" borderId="13" xfId="0" applyFont="1" applyFill="1" applyBorder="1" applyAlignment="1">
      <alignment horizontal="center"/>
    </xf>
    <xf numFmtId="186" fontId="1" fillId="0" borderId="10" xfId="47" applyNumberFormat="1" applyFont="1" applyFill="1" applyBorder="1" applyAlignment="1">
      <alignment horizontal="right"/>
    </xf>
    <xf numFmtId="0" fontId="1" fillId="0" borderId="10" xfId="0" applyFont="1" applyFill="1" applyBorder="1" applyAlignment="1">
      <alignment horizontal="justify" vertical="center"/>
    </xf>
    <xf numFmtId="0" fontId="1" fillId="0" borderId="10" xfId="0" applyFont="1" applyFill="1" applyBorder="1" applyAlignment="1">
      <alignment vertical="center"/>
    </xf>
    <xf numFmtId="1" fontId="20" fillId="0" borderId="0" xfId="0" applyNumberFormat="1" applyFont="1" applyFill="1" applyBorder="1" applyAlignment="1">
      <alignment horizontal="center" vertical="center"/>
    </xf>
    <xf numFmtId="0" fontId="0" fillId="0" borderId="0" xfId="0" applyFont="1" applyFill="1" applyBorder="1" applyAlignment="1">
      <alignment horizontal="left"/>
    </xf>
    <xf numFmtId="0" fontId="0" fillId="0" borderId="15" xfId="0" applyFont="1" applyFill="1" applyBorder="1" applyAlignment="1">
      <alignment/>
    </xf>
    <xf numFmtId="0" fontId="22" fillId="0" borderId="11" xfId="0" applyFont="1" applyFill="1" applyBorder="1" applyAlignment="1">
      <alignment/>
    </xf>
    <xf numFmtId="0" fontId="30" fillId="0" borderId="0" xfId="45" applyFont="1" applyFill="1" applyBorder="1" applyAlignment="1" quotePrefix="1">
      <alignment/>
    </xf>
    <xf numFmtId="0" fontId="30" fillId="0" borderId="11" xfId="45" applyFont="1" applyFill="1" applyBorder="1" applyAlignment="1" quotePrefix="1">
      <alignment/>
    </xf>
    <xf numFmtId="6" fontId="0" fillId="0" borderId="0" xfId="0" applyNumberFormat="1" applyFont="1" applyFill="1" applyBorder="1" applyAlignment="1">
      <alignment horizontal="left"/>
    </xf>
    <xf numFmtId="178" fontId="0" fillId="0" borderId="11" xfId="0" applyNumberFormat="1" applyFont="1" applyFill="1" applyBorder="1" applyAlignment="1">
      <alignment/>
    </xf>
    <xf numFmtId="178" fontId="0" fillId="0" borderId="0" xfId="0" applyNumberFormat="1" applyFont="1" applyFill="1" applyBorder="1" applyAlignment="1">
      <alignment/>
    </xf>
    <xf numFmtId="178" fontId="20" fillId="0" borderId="11" xfId="0" applyNumberFormat="1" applyFont="1" applyFill="1" applyBorder="1" applyAlignment="1">
      <alignment/>
    </xf>
    <xf numFmtId="178" fontId="0" fillId="0" borderId="0" xfId="0" applyNumberFormat="1" applyFont="1" applyFill="1" applyBorder="1" applyAlignment="1">
      <alignment horizontal="left"/>
    </xf>
    <xf numFmtId="14" fontId="0" fillId="0" borderId="0" xfId="0" applyNumberFormat="1" applyFont="1" applyFill="1" applyBorder="1" applyAlignment="1">
      <alignment horizontal="right" vertical="center"/>
    </xf>
    <xf numFmtId="14" fontId="0" fillId="0" borderId="16" xfId="0" applyNumberFormat="1" applyFont="1" applyFill="1" applyBorder="1" applyAlignment="1">
      <alignment/>
    </xf>
    <xf numFmtId="0" fontId="23" fillId="23" borderId="17" xfId="38" applyFont="1" applyBorder="1" applyAlignment="1">
      <alignment/>
    </xf>
    <xf numFmtId="0" fontId="23" fillId="23" borderId="15" xfId="38" applyFont="1" applyBorder="1" applyAlignment="1">
      <alignment/>
    </xf>
    <xf numFmtId="0" fontId="20" fillId="0" borderId="0" xfId="0" applyFont="1" applyFill="1" applyBorder="1" applyAlignment="1">
      <alignment vertical="center"/>
    </xf>
    <xf numFmtId="0" fontId="0" fillId="0" borderId="0" xfId="0" applyFont="1" applyFill="1" applyBorder="1" applyAlignment="1">
      <alignment horizontal="center" wrapText="1"/>
    </xf>
    <xf numFmtId="0" fontId="23" fillId="23" borderId="12" xfId="38" applyBorder="1" applyAlignment="1">
      <alignment wrapText="1"/>
    </xf>
    <xf numFmtId="0" fontId="23" fillId="23" borderId="17" xfId="38" applyBorder="1" applyAlignment="1">
      <alignment horizontal="left" wrapText="1"/>
    </xf>
    <xf numFmtId="0" fontId="23" fillId="23" borderId="15" xfId="38" applyBorder="1" applyAlignment="1">
      <alignment wrapText="1"/>
    </xf>
    <xf numFmtId="0" fontId="0" fillId="0" borderId="10" xfId="0" applyFont="1" applyFill="1" applyBorder="1" applyAlignment="1">
      <alignment wrapText="1"/>
    </xf>
    <xf numFmtId="1" fontId="20" fillId="0" borderId="10" xfId="0" applyNumberFormat="1" applyFont="1" applyFill="1" applyBorder="1" applyAlignment="1">
      <alignment horizontal="center" vertical="center" wrapText="1"/>
    </xf>
    <xf numFmtId="0" fontId="20" fillId="0" borderId="0" xfId="0" applyFont="1" applyFill="1" applyBorder="1" applyAlignment="1">
      <alignment vertical="center" wrapText="1"/>
    </xf>
    <xf numFmtId="0" fontId="1" fillId="0" borderId="10" xfId="0" applyFont="1" applyFill="1" applyBorder="1" applyAlignment="1">
      <alignment horizontal="left" wrapText="1"/>
    </xf>
    <xf numFmtId="186" fontId="20" fillId="0" borderId="10" xfId="47" applyNumberFormat="1" applyFont="1" applyFill="1" applyBorder="1" applyAlignment="1">
      <alignment horizontal="right" vertical="center"/>
    </xf>
    <xf numFmtId="186" fontId="0" fillId="0" borderId="10" xfId="47" applyNumberFormat="1" applyFont="1" applyFill="1" applyBorder="1" applyAlignment="1">
      <alignment horizontal="right" vertical="center"/>
    </xf>
    <xf numFmtId="186" fontId="1" fillId="0" borderId="10" xfId="47" applyNumberFormat="1" applyFont="1" applyFill="1" applyBorder="1" applyAlignment="1">
      <alignment horizontal="right" vertical="center"/>
    </xf>
    <xf numFmtId="186" fontId="0" fillId="0" borderId="0" xfId="47" applyNumberFormat="1" applyFont="1" applyFill="1" applyBorder="1" applyAlignment="1">
      <alignment horizontal="right"/>
    </xf>
    <xf numFmtId="186" fontId="0" fillId="0" borderId="0" xfId="47" applyNumberFormat="1" applyFont="1" applyFill="1" applyAlignment="1">
      <alignment horizontal="right"/>
    </xf>
    <xf numFmtId="186" fontId="23" fillId="23" borderId="17" xfId="47" applyNumberFormat="1" applyFont="1" applyFill="1" applyBorder="1" applyAlignment="1">
      <alignment horizontal="right"/>
    </xf>
    <xf numFmtId="186" fontId="0" fillId="0" borderId="0" xfId="47" applyNumberFormat="1" applyFont="1" applyFill="1" applyBorder="1" applyAlignment="1">
      <alignment horizontal="right"/>
    </xf>
    <xf numFmtId="0" fontId="0" fillId="0" borderId="0" xfId="0" applyFont="1" applyFill="1" applyAlignment="1">
      <alignment horizontal="center"/>
    </xf>
    <xf numFmtId="0" fontId="23" fillId="23" borderId="17" xfId="38" applyFont="1" applyBorder="1" applyAlignment="1">
      <alignment horizontal="center"/>
    </xf>
    <xf numFmtId="0" fontId="20" fillId="0" borderId="0" xfId="0" applyFont="1" applyFill="1" applyBorder="1" applyAlignment="1">
      <alignment horizontal="center" vertical="center"/>
    </xf>
    <xf numFmtId="186" fontId="0" fillId="0" borderId="0" xfId="47" applyNumberFormat="1" applyFont="1" applyFill="1" applyBorder="1" applyAlignment="1">
      <alignment horizontal="center" wrapText="1"/>
    </xf>
    <xf numFmtId="0" fontId="0" fillId="0" borderId="18" xfId="0" applyFont="1" applyFill="1" applyBorder="1" applyAlignment="1">
      <alignment horizontal="center" wrapText="1"/>
    </xf>
    <xf numFmtId="0" fontId="0" fillId="0" borderId="19" xfId="0" applyFont="1" applyFill="1" applyBorder="1" applyAlignment="1">
      <alignment horizontal="center" wrapText="1"/>
    </xf>
    <xf numFmtId="0" fontId="0" fillId="0" borderId="20" xfId="0" applyFont="1" applyFill="1" applyBorder="1" applyAlignment="1">
      <alignment horizontal="center" wrapText="1"/>
    </xf>
    <xf numFmtId="0" fontId="0" fillId="0" borderId="21" xfId="0" applyFont="1" applyFill="1" applyBorder="1" applyAlignment="1">
      <alignment horizontal="center" wrapText="1"/>
    </xf>
    <xf numFmtId="0" fontId="0" fillId="0" borderId="0" xfId="0" applyFont="1" applyFill="1" applyBorder="1" applyAlignment="1">
      <alignment horizontal="center" wrapText="1"/>
    </xf>
    <xf numFmtId="0" fontId="0" fillId="0" borderId="22" xfId="0" applyFont="1" applyFill="1" applyBorder="1" applyAlignment="1">
      <alignment horizontal="center" wrapText="1"/>
    </xf>
    <xf numFmtId="0" fontId="0" fillId="0" borderId="23" xfId="0" applyFont="1" applyFill="1" applyBorder="1" applyAlignment="1">
      <alignment horizontal="center" wrapText="1"/>
    </xf>
    <xf numFmtId="0" fontId="0" fillId="0" borderId="24" xfId="0" applyFont="1" applyFill="1" applyBorder="1" applyAlignment="1">
      <alignment horizontal="center" wrapText="1"/>
    </xf>
    <xf numFmtId="0" fontId="0" fillId="0" borderId="25"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R249"/>
  <sheetViews>
    <sheetView tabSelected="1" zoomScale="84" zoomScaleNormal="84" zoomScalePageLayoutView="80" workbookViewId="0" topLeftCell="A1">
      <selection activeCell="G58" sqref="G58"/>
    </sheetView>
  </sheetViews>
  <sheetFormatPr defaultColWidth="10.8515625" defaultRowHeight="15"/>
  <cols>
    <col min="1" max="1" width="10.8515625" style="1" customWidth="1"/>
    <col min="2" max="2" width="41.57421875" style="30" customWidth="1"/>
    <col min="3" max="3" width="62.57421875" style="3" customWidth="1"/>
    <col min="4" max="5" width="15.140625" style="3" customWidth="1"/>
    <col min="6" max="6" width="21.00390625" style="3" customWidth="1"/>
    <col min="7" max="7" width="24.421875" style="90" customWidth="1"/>
    <col min="8" max="8" width="25.421875" style="87" customWidth="1"/>
    <col min="9" max="9" width="21.140625" style="87" customWidth="1"/>
    <col min="10" max="10" width="16.140625" style="3" bestFit="1" customWidth="1"/>
    <col min="11" max="11" width="16.7109375" style="3" customWidth="1"/>
    <col min="12" max="12" width="113.00390625" style="3" customWidth="1"/>
    <col min="13" max="13" width="14.00390625" style="1" customWidth="1"/>
    <col min="14" max="14" width="42.421875" style="1" customWidth="1"/>
    <col min="15" max="16384" width="10.8515625" style="1" customWidth="1"/>
  </cols>
  <sheetData>
    <row r="2" ht="15">
      <c r="B2" s="15" t="s">
        <v>381</v>
      </c>
    </row>
    <row r="3" spans="2:18" ht="15">
      <c r="B3" s="15"/>
      <c r="O3" s="6"/>
      <c r="P3" s="6"/>
      <c r="Q3" s="6"/>
      <c r="R3" s="6"/>
    </row>
    <row r="4" spans="2:18" ht="15">
      <c r="B4" s="15" t="s">
        <v>0</v>
      </c>
      <c r="O4" s="6"/>
      <c r="P4" s="6"/>
      <c r="Q4" s="6"/>
      <c r="R4" s="6"/>
    </row>
    <row r="5" spans="2:18" ht="15.75" thickBot="1">
      <c r="B5" s="15" t="s">
        <v>0</v>
      </c>
      <c r="F5" s="94" t="s">
        <v>26</v>
      </c>
      <c r="G5" s="95"/>
      <c r="H5" s="95"/>
      <c r="I5" s="96"/>
      <c r="K5" s="60"/>
      <c r="L5" s="14"/>
      <c r="M5" s="7"/>
      <c r="N5" s="7"/>
      <c r="O5" s="98"/>
      <c r="P5" s="98"/>
      <c r="Q5" s="98"/>
      <c r="R5" s="98"/>
    </row>
    <row r="6" spans="2:18" ht="15">
      <c r="B6" s="16" t="s">
        <v>1</v>
      </c>
      <c r="C6" s="61" t="s">
        <v>28</v>
      </c>
      <c r="F6" s="97"/>
      <c r="G6" s="98"/>
      <c r="H6" s="98"/>
      <c r="I6" s="99"/>
      <c r="K6" s="60"/>
      <c r="L6" s="14"/>
      <c r="M6" s="7"/>
      <c r="N6" s="7"/>
      <c r="O6" s="98"/>
      <c r="P6" s="98"/>
      <c r="Q6" s="98"/>
      <c r="R6" s="98"/>
    </row>
    <row r="7" spans="2:18" ht="15">
      <c r="B7" s="17" t="s">
        <v>2</v>
      </c>
      <c r="C7" s="4" t="s">
        <v>29</v>
      </c>
      <c r="F7" s="97"/>
      <c r="G7" s="98"/>
      <c r="H7" s="98"/>
      <c r="I7" s="99"/>
      <c r="K7" s="60"/>
      <c r="L7" s="14"/>
      <c r="M7" s="7"/>
      <c r="N7" s="7"/>
      <c r="O7" s="98"/>
      <c r="P7" s="98"/>
      <c r="Q7" s="98"/>
      <c r="R7" s="98"/>
    </row>
    <row r="8" spans="2:18" ht="15">
      <c r="B8" s="17" t="s">
        <v>3</v>
      </c>
      <c r="C8" s="62" t="s">
        <v>363</v>
      </c>
      <c r="F8" s="97"/>
      <c r="G8" s="98"/>
      <c r="H8" s="98"/>
      <c r="I8" s="99"/>
      <c r="K8" s="60"/>
      <c r="L8" s="63"/>
      <c r="M8" s="7"/>
      <c r="N8" s="7"/>
      <c r="O8" s="98"/>
      <c r="P8" s="98"/>
      <c r="Q8" s="98"/>
      <c r="R8" s="98"/>
    </row>
    <row r="9" spans="2:18" ht="15">
      <c r="B9" s="17" t="s">
        <v>16</v>
      </c>
      <c r="C9" s="64" t="s">
        <v>30</v>
      </c>
      <c r="F9" s="100"/>
      <c r="G9" s="101"/>
      <c r="H9" s="101"/>
      <c r="I9" s="102"/>
      <c r="K9" s="60"/>
      <c r="L9" s="14"/>
      <c r="M9" s="7"/>
      <c r="N9" s="7"/>
      <c r="O9" s="98"/>
      <c r="P9" s="98"/>
      <c r="Q9" s="98"/>
      <c r="R9" s="98"/>
    </row>
    <row r="10" spans="2:14" ht="193.5" customHeight="1">
      <c r="B10" s="17" t="s">
        <v>19</v>
      </c>
      <c r="C10" s="5" t="s">
        <v>364</v>
      </c>
      <c r="K10" s="60"/>
      <c r="L10" s="14"/>
      <c r="M10" s="7"/>
      <c r="N10" s="7"/>
    </row>
    <row r="11" spans="2:18" ht="409.5">
      <c r="B11" s="17" t="s">
        <v>4</v>
      </c>
      <c r="C11" s="5" t="s">
        <v>31</v>
      </c>
      <c r="F11" s="94" t="s">
        <v>25</v>
      </c>
      <c r="G11" s="95"/>
      <c r="H11" s="95"/>
      <c r="I11" s="96"/>
      <c r="K11" s="60"/>
      <c r="L11" s="14"/>
      <c r="M11" s="7"/>
      <c r="N11" s="7"/>
      <c r="O11" s="94" t="s">
        <v>25</v>
      </c>
      <c r="P11" s="95"/>
      <c r="Q11" s="95"/>
      <c r="R11" s="96"/>
    </row>
    <row r="12" spans="2:18" ht="15">
      <c r="B12" s="17" t="s">
        <v>5</v>
      </c>
      <c r="C12" s="4" t="s">
        <v>32</v>
      </c>
      <c r="F12" s="97"/>
      <c r="G12" s="98"/>
      <c r="H12" s="98"/>
      <c r="I12" s="99"/>
      <c r="K12" s="60"/>
      <c r="L12" s="65"/>
      <c r="M12" s="7"/>
      <c r="N12" s="7"/>
      <c r="O12" s="97"/>
      <c r="P12" s="98"/>
      <c r="Q12" s="98"/>
      <c r="R12" s="99"/>
    </row>
    <row r="13" spans="2:18" ht="15">
      <c r="B13" s="17" t="s">
        <v>22</v>
      </c>
      <c r="C13" s="66">
        <v>33182558535</v>
      </c>
      <c r="F13" s="97"/>
      <c r="G13" s="98"/>
      <c r="H13" s="98"/>
      <c r="I13" s="99"/>
      <c r="K13" s="60"/>
      <c r="L13" s="67"/>
      <c r="M13" s="7"/>
      <c r="N13" s="7"/>
      <c r="O13" s="97"/>
      <c r="P13" s="98"/>
      <c r="Q13" s="98"/>
      <c r="R13" s="99"/>
    </row>
    <row r="14" spans="2:18" ht="15">
      <c r="B14" s="17" t="s">
        <v>23</v>
      </c>
      <c r="C14" s="68" t="s">
        <v>365</v>
      </c>
      <c r="F14" s="97"/>
      <c r="G14" s="98"/>
      <c r="H14" s="98"/>
      <c r="I14" s="99"/>
      <c r="K14" s="60"/>
      <c r="L14" s="69"/>
      <c r="M14" s="7"/>
      <c r="N14" s="7"/>
      <c r="O14" s="97"/>
      <c r="P14" s="98"/>
      <c r="Q14" s="98"/>
      <c r="R14" s="99"/>
    </row>
    <row r="15" spans="2:18" ht="15">
      <c r="B15" s="17" t="s">
        <v>24</v>
      </c>
      <c r="C15" s="68">
        <v>41882750</v>
      </c>
      <c r="F15" s="100"/>
      <c r="G15" s="101"/>
      <c r="H15" s="101"/>
      <c r="I15" s="102"/>
      <c r="K15" s="60"/>
      <c r="L15" s="70"/>
      <c r="M15" s="7"/>
      <c r="N15" s="7"/>
      <c r="O15" s="100"/>
      <c r="P15" s="101"/>
      <c r="Q15" s="101"/>
      <c r="R15" s="102"/>
    </row>
    <row r="16" spans="2:3" ht="15.75" thickBot="1">
      <c r="B16" s="18" t="s">
        <v>18</v>
      </c>
      <c r="C16" s="71">
        <v>42033</v>
      </c>
    </row>
    <row r="17" ht="15">
      <c r="B17" s="15" t="s">
        <v>15</v>
      </c>
    </row>
    <row r="18" ht="15.75" thickBot="1">
      <c r="B18" s="15"/>
    </row>
    <row r="19" spans="2:12" ht="32.25" customHeight="1">
      <c r="B19" s="53" t="s">
        <v>27</v>
      </c>
      <c r="C19" s="72" t="s">
        <v>6</v>
      </c>
      <c r="D19" s="72" t="s">
        <v>17</v>
      </c>
      <c r="E19" s="72" t="s">
        <v>7</v>
      </c>
      <c r="F19" s="72" t="s">
        <v>8</v>
      </c>
      <c r="G19" s="91" t="s">
        <v>9</v>
      </c>
      <c r="H19" s="88" t="s">
        <v>10</v>
      </c>
      <c r="I19" s="88" t="s">
        <v>11</v>
      </c>
      <c r="J19" s="72" t="s">
        <v>12</v>
      </c>
      <c r="K19" s="72" t="s">
        <v>13</v>
      </c>
      <c r="L19" s="73" t="s">
        <v>14</v>
      </c>
    </row>
    <row r="20" spans="2:12" ht="18.75" customHeight="1">
      <c r="B20" s="19">
        <v>14</v>
      </c>
      <c r="C20" s="4" t="s">
        <v>35</v>
      </c>
      <c r="D20" s="4" t="s">
        <v>39</v>
      </c>
      <c r="E20" s="4" t="s">
        <v>58</v>
      </c>
      <c r="F20" s="4" t="s">
        <v>370</v>
      </c>
      <c r="G20" s="19" t="s">
        <v>33</v>
      </c>
      <c r="H20" s="37">
        <v>17993090</v>
      </c>
      <c r="I20" s="37">
        <f>+H20</f>
        <v>17993090</v>
      </c>
      <c r="J20" s="22" t="s">
        <v>42</v>
      </c>
      <c r="K20" s="22" t="s">
        <v>43</v>
      </c>
      <c r="L20" s="32" t="s">
        <v>41</v>
      </c>
    </row>
    <row r="21" spans="2:12" ht="18.75" customHeight="1">
      <c r="B21" s="19">
        <v>14</v>
      </c>
      <c r="C21" s="4" t="s">
        <v>35</v>
      </c>
      <c r="D21" s="4" t="s">
        <v>39</v>
      </c>
      <c r="E21" s="4" t="s">
        <v>58</v>
      </c>
      <c r="F21" s="4" t="s">
        <v>374</v>
      </c>
      <c r="G21" s="19" t="s">
        <v>56</v>
      </c>
      <c r="H21" s="37">
        <v>30399260</v>
      </c>
      <c r="I21" s="37">
        <f>+H21</f>
        <v>30399260</v>
      </c>
      <c r="J21" s="22" t="s">
        <v>42</v>
      </c>
      <c r="K21" s="22" t="s">
        <v>43</v>
      </c>
      <c r="L21" s="32" t="s">
        <v>41</v>
      </c>
    </row>
    <row r="22" spans="2:12" ht="18.75" customHeight="1">
      <c r="B22" s="19">
        <v>44</v>
      </c>
      <c r="C22" s="4" t="s">
        <v>36</v>
      </c>
      <c r="D22" s="4" t="s">
        <v>39</v>
      </c>
      <c r="E22" s="4" t="s">
        <v>58</v>
      </c>
      <c r="F22" s="4" t="s">
        <v>374</v>
      </c>
      <c r="G22" s="19" t="s">
        <v>33</v>
      </c>
      <c r="H22" s="37">
        <v>20345000</v>
      </c>
      <c r="I22" s="37">
        <f aca="true" t="shared" si="0" ref="I22:I62">+H22</f>
        <v>20345000</v>
      </c>
      <c r="J22" s="22" t="s">
        <v>42</v>
      </c>
      <c r="K22" s="22" t="s">
        <v>43</v>
      </c>
      <c r="L22" s="32" t="s">
        <v>41</v>
      </c>
    </row>
    <row r="23" spans="2:12" ht="18.75" customHeight="1">
      <c r="B23" s="19">
        <v>44</v>
      </c>
      <c r="C23" s="4" t="s">
        <v>36</v>
      </c>
      <c r="D23" s="4" t="s">
        <v>39</v>
      </c>
      <c r="E23" s="4" t="s">
        <v>58</v>
      </c>
      <c r="F23" s="4" t="s">
        <v>374</v>
      </c>
      <c r="G23" s="19" t="s">
        <v>56</v>
      </c>
      <c r="H23" s="37">
        <v>11344000</v>
      </c>
      <c r="I23" s="37">
        <f t="shared" si="0"/>
        <v>11344000</v>
      </c>
      <c r="J23" s="22" t="s">
        <v>42</v>
      </c>
      <c r="K23" s="22" t="s">
        <v>43</v>
      </c>
      <c r="L23" s="32" t="s">
        <v>41</v>
      </c>
    </row>
    <row r="24" spans="2:12" ht="18.75" customHeight="1">
      <c r="B24" s="19">
        <v>47</v>
      </c>
      <c r="C24" s="4" t="s">
        <v>37</v>
      </c>
      <c r="D24" s="4" t="s">
        <v>39</v>
      </c>
      <c r="E24" s="4" t="s">
        <v>58</v>
      </c>
      <c r="F24" s="4" t="s">
        <v>374</v>
      </c>
      <c r="G24" s="19" t="s">
        <v>33</v>
      </c>
      <c r="H24" s="37">
        <v>7299538</v>
      </c>
      <c r="I24" s="37">
        <f t="shared" si="0"/>
        <v>7299538</v>
      </c>
      <c r="J24" s="22" t="s">
        <v>42</v>
      </c>
      <c r="K24" s="22" t="s">
        <v>43</v>
      </c>
      <c r="L24" s="32" t="s">
        <v>41</v>
      </c>
    </row>
    <row r="25" spans="2:12" ht="18.75" customHeight="1">
      <c r="B25" s="19">
        <v>47</v>
      </c>
      <c r="C25" s="4" t="s">
        <v>37</v>
      </c>
      <c r="D25" s="4" t="s">
        <v>39</v>
      </c>
      <c r="E25" s="4" t="s">
        <v>58</v>
      </c>
      <c r="F25" s="4" t="s">
        <v>374</v>
      </c>
      <c r="G25" s="19" t="s">
        <v>56</v>
      </c>
      <c r="H25" s="37">
        <v>11344000</v>
      </c>
      <c r="I25" s="37">
        <f t="shared" si="0"/>
        <v>11344000</v>
      </c>
      <c r="J25" s="22" t="s">
        <v>42</v>
      </c>
      <c r="K25" s="22" t="s">
        <v>43</v>
      </c>
      <c r="L25" s="32" t="s">
        <v>41</v>
      </c>
    </row>
    <row r="26" spans="2:12" ht="18.75" customHeight="1">
      <c r="B26" s="19">
        <v>44</v>
      </c>
      <c r="C26" s="4" t="s">
        <v>38</v>
      </c>
      <c r="D26" s="4" t="s">
        <v>39</v>
      </c>
      <c r="E26" s="4" t="s">
        <v>58</v>
      </c>
      <c r="F26" s="4" t="s">
        <v>375</v>
      </c>
      <c r="G26" s="19" t="s">
        <v>33</v>
      </c>
      <c r="H26" s="37">
        <v>200082000</v>
      </c>
      <c r="I26" s="37">
        <f t="shared" si="0"/>
        <v>200082000</v>
      </c>
      <c r="J26" s="22" t="s">
        <v>42</v>
      </c>
      <c r="K26" s="22" t="s">
        <v>43</v>
      </c>
      <c r="L26" s="32" t="s">
        <v>41</v>
      </c>
    </row>
    <row r="27" spans="2:12" ht="18.75" customHeight="1">
      <c r="B27" s="19">
        <v>55</v>
      </c>
      <c r="C27" s="4" t="s">
        <v>45</v>
      </c>
      <c r="D27" s="4" t="s">
        <v>44</v>
      </c>
      <c r="E27" s="4" t="s">
        <v>59</v>
      </c>
      <c r="F27" s="4" t="s">
        <v>376</v>
      </c>
      <c r="G27" s="19" t="s">
        <v>56</v>
      </c>
      <c r="H27" s="37">
        <v>80652100</v>
      </c>
      <c r="I27" s="37">
        <f t="shared" si="0"/>
        <v>80652100</v>
      </c>
      <c r="J27" s="22" t="s">
        <v>42</v>
      </c>
      <c r="K27" s="22" t="s">
        <v>43</v>
      </c>
      <c r="L27" s="32" t="s">
        <v>41</v>
      </c>
    </row>
    <row r="28" spans="2:12" ht="18.75" customHeight="1">
      <c r="B28" s="19">
        <v>50</v>
      </c>
      <c r="C28" s="4" t="s">
        <v>46</v>
      </c>
      <c r="D28" s="4" t="s">
        <v>47</v>
      </c>
      <c r="E28" s="4" t="s">
        <v>60</v>
      </c>
      <c r="F28" s="4" t="s">
        <v>374</v>
      </c>
      <c r="G28" s="19" t="s">
        <v>33</v>
      </c>
      <c r="H28" s="37">
        <v>5223800</v>
      </c>
      <c r="I28" s="37">
        <f t="shared" si="0"/>
        <v>5223800</v>
      </c>
      <c r="J28" s="22" t="s">
        <v>42</v>
      </c>
      <c r="K28" s="22" t="s">
        <v>43</v>
      </c>
      <c r="L28" s="32" t="s">
        <v>41</v>
      </c>
    </row>
    <row r="29" spans="2:12" ht="18.75" customHeight="1">
      <c r="B29" s="19">
        <v>27</v>
      </c>
      <c r="C29" s="4" t="s">
        <v>48</v>
      </c>
      <c r="D29" s="4" t="s">
        <v>39</v>
      </c>
      <c r="E29" s="4" t="s">
        <v>58</v>
      </c>
      <c r="F29" s="4" t="s">
        <v>374</v>
      </c>
      <c r="G29" s="19" t="s">
        <v>33</v>
      </c>
      <c r="H29" s="37">
        <v>585500</v>
      </c>
      <c r="I29" s="37">
        <f t="shared" si="0"/>
        <v>585500</v>
      </c>
      <c r="J29" s="22" t="s">
        <v>42</v>
      </c>
      <c r="K29" s="22" t="s">
        <v>43</v>
      </c>
      <c r="L29" s="32" t="s">
        <v>41</v>
      </c>
    </row>
    <row r="30" spans="2:12" ht="18.75" customHeight="1">
      <c r="B30" s="19">
        <v>39</v>
      </c>
      <c r="C30" s="4" t="s">
        <v>366</v>
      </c>
      <c r="D30" s="4" t="s">
        <v>39</v>
      </c>
      <c r="E30" s="4" t="s">
        <v>58</v>
      </c>
      <c r="F30" s="4" t="s">
        <v>374</v>
      </c>
      <c r="G30" s="19" t="s">
        <v>33</v>
      </c>
      <c r="H30" s="37">
        <v>250000</v>
      </c>
      <c r="I30" s="37">
        <f t="shared" si="0"/>
        <v>250000</v>
      </c>
      <c r="J30" s="22" t="s">
        <v>42</v>
      </c>
      <c r="K30" s="22" t="s">
        <v>43</v>
      </c>
      <c r="L30" s="32" t="s">
        <v>41</v>
      </c>
    </row>
    <row r="31" spans="2:12" ht="18.75" customHeight="1">
      <c r="B31" s="19">
        <v>22</v>
      </c>
      <c r="C31" s="4" t="s">
        <v>49</v>
      </c>
      <c r="D31" s="4" t="s">
        <v>47</v>
      </c>
      <c r="E31" s="4" t="s">
        <v>60</v>
      </c>
      <c r="F31" s="4" t="s">
        <v>374</v>
      </c>
      <c r="G31" s="19" t="s">
        <v>33</v>
      </c>
      <c r="H31" s="37">
        <v>4834000</v>
      </c>
      <c r="I31" s="37">
        <f t="shared" si="0"/>
        <v>4834000</v>
      </c>
      <c r="J31" s="22" t="s">
        <v>42</v>
      </c>
      <c r="K31" s="22" t="s">
        <v>43</v>
      </c>
      <c r="L31" s="32" t="s">
        <v>41</v>
      </c>
    </row>
    <row r="32" spans="2:12" ht="18.75" customHeight="1">
      <c r="B32" s="19">
        <v>22</v>
      </c>
      <c r="C32" s="4" t="s">
        <v>50</v>
      </c>
      <c r="D32" s="4" t="s">
        <v>47</v>
      </c>
      <c r="E32" s="4" t="s">
        <v>60</v>
      </c>
      <c r="F32" s="4" t="s">
        <v>374</v>
      </c>
      <c r="G32" s="19" t="s">
        <v>33</v>
      </c>
      <c r="H32" s="37">
        <v>430000</v>
      </c>
      <c r="I32" s="37">
        <f t="shared" si="0"/>
        <v>430000</v>
      </c>
      <c r="J32" s="22" t="s">
        <v>42</v>
      </c>
      <c r="K32" s="22" t="s">
        <v>43</v>
      </c>
      <c r="L32" s="32" t="s">
        <v>41</v>
      </c>
    </row>
    <row r="33" spans="2:12" ht="18.75" customHeight="1">
      <c r="B33" s="19">
        <v>56</v>
      </c>
      <c r="C33" s="4" t="s">
        <v>51</v>
      </c>
      <c r="D33" s="4" t="s">
        <v>47</v>
      </c>
      <c r="E33" s="4" t="s">
        <v>60</v>
      </c>
      <c r="F33" s="4" t="s">
        <v>374</v>
      </c>
      <c r="G33" s="19" t="s">
        <v>33</v>
      </c>
      <c r="H33" s="37">
        <v>9150000</v>
      </c>
      <c r="I33" s="37">
        <f t="shared" si="0"/>
        <v>9150000</v>
      </c>
      <c r="J33" s="22" t="s">
        <v>42</v>
      </c>
      <c r="K33" s="22" t="s">
        <v>43</v>
      </c>
      <c r="L33" s="32" t="s">
        <v>41</v>
      </c>
    </row>
    <row r="34" spans="2:12" ht="18.75" customHeight="1">
      <c r="B34" s="19">
        <v>56</v>
      </c>
      <c r="C34" s="4" t="s">
        <v>51</v>
      </c>
      <c r="D34" s="4" t="s">
        <v>47</v>
      </c>
      <c r="E34" s="4" t="s">
        <v>60</v>
      </c>
      <c r="F34" s="4" t="s">
        <v>374</v>
      </c>
      <c r="G34" s="19" t="s">
        <v>56</v>
      </c>
      <c r="H34" s="37">
        <v>5010000</v>
      </c>
      <c r="I34" s="37">
        <f t="shared" si="0"/>
        <v>5010000</v>
      </c>
      <c r="J34" s="22" t="s">
        <v>42</v>
      </c>
      <c r="K34" s="22" t="s">
        <v>43</v>
      </c>
      <c r="L34" s="32" t="s">
        <v>41</v>
      </c>
    </row>
    <row r="35" spans="2:12" ht="18.75" customHeight="1">
      <c r="B35" s="19">
        <v>92</v>
      </c>
      <c r="C35" s="4" t="s">
        <v>54</v>
      </c>
      <c r="D35" s="4" t="s">
        <v>53</v>
      </c>
      <c r="E35" s="4" t="s">
        <v>40</v>
      </c>
      <c r="F35" s="4" t="s">
        <v>375</v>
      </c>
      <c r="G35" s="19" t="s">
        <v>33</v>
      </c>
      <c r="H35" s="37">
        <v>75000000</v>
      </c>
      <c r="I35" s="37">
        <f t="shared" si="0"/>
        <v>75000000</v>
      </c>
      <c r="J35" s="22" t="s">
        <v>42</v>
      </c>
      <c r="K35" s="22" t="s">
        <v>43</v>
      </c>
      <c r="L35" s="32" t="s">
        <v>41</v>
      </c>
    </row>
    <row r="36" spans="2:12" ht="18.75" customHeight="1">
      <c r="B36" s="19">
        <v>81</v>
      </c>
      <c r="C36" s="4" t="s">
        <v>57</v>
      </c>
      <c r="D36" s="4" t="s">
        <v>53</v>
      </c>
      <c r="E36" s="4" t="s">
        <v>40</v>
      </c>
      <c r="F36" s="4" t="s">
        <v>374</v>
      </c>
      <c r="G36" s="19" t="s">
        <v>56</v>
      </c>
      <c r="H36" s="37">
        <v>10000000</v>
      </c>
      <c r="I36" s="37">
        <f t="shared" si="0"/>
        <v>10000000</v>
      </c>
      <c r="J36" s="22" t="s">
        <v>42</v>
      </c>
      <c r="K36" s="22" t="s">
        <v>43</v>
      </c>
      <c r="L36" s="32" t="s">
        <v>41</v>
      </c>
    </row>
    <row r="37" spans="2:12" ht="18.75" customHeight="1">
      <c r="B37" s="19">
        <v>14</v>
      </c>
      <c r="C37" s="4" t="s">
        <v>35</v>
      </c>
      <c r="D37" s="33" t="s">
        <v>64</v>
      </c>
      <c r="E37" s="4" t="s">
        <v>61</v>
      </c>
      <c r="F37" s="4" t="s">
        <v>62</v>
      </c>
      <c r="G37" s="19" t="s">
        <v>34</v>
      </c>
      <c r="H37" s="37">
        <v>17000000</v>
      </c>
      <c r="I37" s="37">
        <f t="shared" si="0"/>
        <v>17000000</v>
      </c>
      <c r="J37" s="19" t="s">
        <v>42</v>
      </c>
      <c r="K37" s="19" t="s">
        <v>43</v>
      </c>
      <c r="L37" s="4" t="s">
        <v>63</v>
      </c>
    </row>
    <row r="38" spans="2:12" ht="18.75" customHeight="1">
      <c r="B38" s="19">
        <v>44</v>
      </c>
      <c r="C38" s="4" t="s">
        <v>65</v>
      </c>
      <c r="D38" s="33" t="s">
        <v>64</v>
      </c>
      <c r="E38" s="4" t="s">
        <v>61</v>
      </c>
      <c r="F38" s="4" t="s">
        <v>62</v>
      </c>
      <c r="G38" s="19" t="s">
        <v>34</v>
      </c>
      <c r="H38" s="37">
        <v>6000000</v>
      </c>
      <c r="I38" s="37">
        <f t="shared" si="0"/>
        <v>6000000</v>
      </c>
      <c r="J38" s="19" t="s">
        <v>42</v>
      </c>
      <c r="K38" s="19" t="s">
        <v>43</v>
      </c>
      <c r="L38" s="4" t="s">
        <v>63</v>
      </c>
    </row>
    <row r="39" spans="2:12" ht="18.75" customHeight="1">
      <c r="B39" s="19">
        <v>47</v>
      </c>
      <c r="C39" s="4" t="s">
        <v>37</v>
      </c>
      <c r="D39" s="33" t="s">
        <v>64</v>
      </c>
      <c r="E39" s="4" t="s">
        <v>61</v>
      </c>
      <c r="F39" s="4" t="s">
        <v>62</v>
      </c>
      <c r="G39" s="19" t="s">
        <v>34</v>
      </c>
      <c r="H39" s="37">
        <v>3500000</v>
      </c>
      <c r="I39" s="37">
        <f t="shared" si="0"/>
        <v>3500000</v>
      </c>
      <c r="J39" s="19" t="s">
        <v>42</v>
      </c>
      <c r="K39" s="19" t="s">
        <v>43</v>
      </c>
      <c r="L39" s="4" t="s">
        <v>63</v>
      </c>
    </row>
    <row r="40" spans="2:12" ht="18.75" customHeight="1">
      <c r="B40" s="19">
        <v>50</v>
      </c>
      <c r="C40" s="4" t="s">
        <v>67</v>
      </c>
      <c r="D40" s="33" t="s">
        <v>64</v>
      </c>
      <c r="E40" s="4" t="s">
        <v>66</v>
      </c>
      <c r="F40" s="4" t="s">
        <v>62</v>
      </c>
      <c r="G40" s="19" t="s">
        <v>34</v>
      </c>
      <c r="H40" s="37">
        <v>2500000</v>
      </c>
      <c r="I40" s="37">
        <f t="shared" si="0"/>
        <v>2500000</v>
      </c>
      <c r="J40" s="19" t="s">
        <v>42</v>
      </c>
      <c r="K40" s="19" t="s">
        <v>43</v>
      </c>
      <c r="L40" s="4" t="s">
        <v>63</v>
      </c>
    </row>
    <row r="41" spans="2:12" ht="18.75" customHeight="1">
      <c r="B41" s="19">
        <v>56</v>
      </c>
      <c r="C41" s="4" t="s">
        <v>69</v>
      </c>
      <c r="D41" s="33" t="s">
        <v>39</v>
      </c>
      <c r="E41" s="4" t="s">
        <v>68</v>
      </c>
      <c r="F41" s="4" t="s">
        <v>62</v>
      </c>
      <c r="G41" s="19" t="s">
        <v>34</v>
      </c>
      <c r="H41" s="37">
        <v>10000000</v>
      </c>
      <c r="I41" s="37">
        <f t="shared" si="0"/>
        <v>10000000</v>
      </c>
      <c r="J41" s="19" t="s">
        <v>42</v>
      </c>
      <c r="K41" s="19" t="s">
        <v>43</v>
      </c>
      <c r="L41" s="4" t="s">
        <v>63</v>
      </c>
    </row>
    <row r="42" spans="2:12" ht="18.75" customHeight="1">
      <c r="B42" s="19">
        <v>60</v>
      </c>
      <c r="C42" s="9" t="s">
        <v>70</v>
      </c>
      <c r="D42" s="33" t="s">
        <v>39</v>
      </c>
      <c r="E42" s="4" t="s">
        <v>68</v>
      </c>
      <c r="F42" s="4" t="s">
        <v>62</v>
      </c>
      <c r="G42" s="19" t="s">
        <v>34</v>
      </c>
      <c r="H42" s="37">
        <v>115000</v>
      </c>
      <c r="I42" s="37">
        <f t="shared" si="0"/>
        <v>115000</v>
      </c>
      <c r="J42" s="19" t="s">
        <v>42</v>
      </c>
      <c r="K42" s="19" t="s">
        <v>43</v>
      </c>
      <c r="L42" s="4" t="s">
        <v>63</v>
      </c>
    </row>
    <row r="43" spans="2:12" ht="18.75" customHeight="1">
      <c r="B43" s="19">
        <v>44</v>
      </c>
      <c r="C43" s="9" t="s">
        <v>71</v>
      </c>
      <c r="D43" s="33" t="s">
        <v>39</v>
      </c>
      <c r="E43" s="4" t="s">
        <v>68</v>
      </c>
      <c r="F43" s="4" t="s">
        <v>62</v>
      </c>
      <c r="G43" s="19" t="s">
        <v>34</v>
      </c>
      <c r="H43" s="37">
        <v>11100000</v>
      </c>
      <c r="I43" s="37">
        <f t="shared" si="0"/>
        <v>11100000</v>
      </c>
      <c r="J43" s="19" t="s">
        <v>42</v>
      </c>
      <c r="K43" s="19" t="s">
        <v>43</v>
      </c>
      <c r="L43" s="4" t="s">
        <v>63</v>
      </c>
    </row>
    <row r="44" spans="2:12" ht="18.75" customHeight="1">
      <c r="B44" s="19">
        <v>44</v>
      </c>
      <c r="C44" s="9" t="s">
        <v>72</v>
      </c>
      <c r="D44" s="33" t="s">
        <v>39</v>
      </c>
      <c r="E44" s="4" t="s">
        <v>68</v>
      </c>
      <c r="F44" s="4" t="s">
        <v>62</v>
      </c>
      <c r="G44" s="19" t="s">
        <v>34</v>
      </c>
      <c r="H44" s="37">
        <f>650*2500</f>
        <v>1625000</v>
      </c>
      <c r="I44" s="37">
        <f t="shared" si="0"/>
        <v>1625000</v>
      </c>
      <c r="J44" s="19" t="s">
        <v>42</v>
      </c>
      <c r="K44" s="19" t="s">
        <v>43</v>
      </c>
      <c r="L44" s="4" t="s">
        <v>63</v>
      </c>
    </row>
    <row r="45" spans="2:12" ht="18.75" customHeight="1">
      <c r="B45" s="19">
        <v>44</v>
      </c>
      <c r="C45" s="34" t="s">
        <v>73</v>
      </c>
      <c r="D45" s="33" t="s">
        <v>39</v>
      </c>
      <c r="E45" s="4" t="s">
        <v>68</v>
      </c>
      <c r="F45" s="4" t="s">
        <v>62</v>
      </c>
      <c r="G45" s="19" t="s">
        <v>34</v>
      </c>
      <c r="H45" s="37">
        <v>30000</v>
      </c>
      <c r="I45" s="37">
        <f t="shared" si="0"/>
        <v>30000</v>
      </c>
      <c r="J45" s="19" t="s">
        <v>42</v>
      </c>
      <c r="K45" s="19" t="s">
        <v>43</v>
      </c>
      <c r="L45" s="4" t="s">
        <v>63</v>
      </c>
    </row>
    <row r="46" spans="2:12" ht="18.75" customHeight="1">
      <c r="B46" s="19">
        <v>44</v>
      </c>
      <c r="C46" s="9" t="s">
        <v>74</v>
      </c>
      <c r="D46" s="33" t="s">
        <v>39</v>
      </c>
      <c r="E46" s="4" t="s">
        <v>68</v>
      </c>
      <c r="F46" s="4" t="s">
        <v>62</v>
      </c>
      <c r="G46" s="19" t="s">
        <v>34</v>
      </c>
      <c r="H46" s="37">
        <f>6000*10</f>
        <v>60000</v>
      </c>
      <c r="I46" s="37">
        <f t="shared" si="0"/>
        <v>60000</v>
      </c>
      <c r="J46" s="19" t="s">
        <v>42</v>
      </c>
      <c r="K46" s="19" t="s">
        <v>43</v>
      </c>
      <c r="L46" s="4" t="s">
        <v>63</v>
      </c>
    </row>
    <row r="47" spans="2:12" ht="18.75" customHeight="1">
      <c r="B47" s="19">
        <v>43</v>
      </c>
      <c r="C47" s="35" t="s">
        <v>75</v>
      </c>
      <c r="D47" s="33" t="s">
        <v>39</v>
      </c>
      <c r="E47" s="4" t="s">
        <v>68</v>
      </c>
      <c r="F47" s="4" t="s">
        <v>62</v>
      </c>
      <c r="G47" s="19" t="s">
        <v>34</v>
      </c>
      <c r="H47" s="37">
        <v>1500000</v>
      </c>
      <c r="I47" s="37">
        <f t="shared" si="0"/>
        <v>1500000</v>
      </c>
      <c r="J47" s="19" t="s">
        <v>42</v>
      </c>
      <c r="K47" s="19" t="s">
        <v>43</v>
      </c>
      <c r="L47" s="4" t="s">
        <v>63</v>
      </c>
    </row>
    <row r="48" spans="2:12" ht="18.75" customHeight="1">
      <c r="B48" s="19">
        <v>43</v>
      </c>
      <c r="C48" s="9" t="s">
        <v>76</v>
      </c>
      <c r="D48" s="33" t="s">
        <v>39</v>
      </c>
      <c r="E48" s="4" t="s">
        <v>68</v>
      </c>
      <c r="F48" s="4" t="s">
        <v>62</v>
      </c>
      <c r="G48" s="19" t="s">
        <v>34</v>
      </c>
      <c r="H48" s="37">
        <v>300000</v>
      </c>
      <c r="I48" s="37">
        <f t="shared" si="0"/>
        <v>300000</v>
      </c>
      <c r="J48" s="19" t="s">
        <v>42</v>
      </c>
      <c r="K48" s="19" t="s">
        <v>43</v>
      </c>
      <c r="L48" s="4" t="s">
        <v>63</v>
      </c>
    </row>
    <row r="49" spans="2:12" ht="18.75" customHeight="1">
      <c r="B49" s="19">
        <v>43</v>
      </c>
      <c r="C49" s="9" t="s">
        <v>77</v>
      </c>
      <c r="D49" s="33" t="s">
        <v>39</v>
      </c>
      <c r="E49" s="4" t="s">
        <v>68</v>
      </c>
      <c r="F49" s="4" t="s">
        <v>62</v>
      </c>
      <c r="G49" s="19" t="s">
        <v>34</v>
      </c>
      <c r="H49" s="37">
        <v>700000</v>
      </c>
      <c r="I49" s="37">
        <f t="shared" si="0"/>
        <v>700000</v>
      </c>
      <c r="J49" s="19" t="s">
        <v>42</v>
      </c>
      <c r="K49" s="19" t="s">
        <v>43</v>
      </c>
      <c r="L49" s="4" t="s">
        <v>63</v>
      </c>
    </row>
    <row r="50" spans="2:12" ht="18.75" customHeight="1">
      <c r="B50" s="19">
        <v>45</v>
      </c>
      <c r="C50" s="9" t="s">
        <v>78</v>
      </c>
      <c r="D50" s="33" t="s">
        <v>39</v>
      </c>
      <c r="E50" s="4" t="s">
        <v>68</v>
      </c>
      <c r="F50" s="4" t="s">
        <v>62</v>
      </c>
      <c r="G50" s="19" t="s">
        <v>34</v>
      </c>
      <c r="H50" s="37">
        <v>2000000</v>
      </c>
      <c r="I50" s="37">
        <f t="shared" si="0"/>
        <v>2000000</v>
      </c>
      <c r="J50" s="19" t="s">
        <v>42</v>
      </c>
      <c r="K50" s="19" t="s">
        <v>43</v>
      </c>
      <c r="L50" s="4" t="s">
        <v>63</v>
      </c>
    </row>
    <row r="51" spans="2:12" ht="18.75" customHeight="1">
      <c r="B51" s="19">
        <v>45</v>
      </c>
      <c r="C51" s="9" t="s">
        <v>79</v>
      </c>
      <c r="D51" s="33" t="s">
        <v>39</v>
      </c>
      <c r="E51" s="4" t="s">
        <v>68</v>
      </c>
      <c r="F51" s="4" t="s">
        <v>62</v>
      </c>
      <c r="G51" s="19" t="s">
        <v>34</v>
      </c>
      <c r="H51" s="37">
        <v>200000</v>
      </c>
      <c r="I51" s="37">
        <f t="shared" si="0"/>
        <v>200000</v>
      </c>
      <c r="J51" s="19" t="s">
        <v>42</v>
      </c>
      <c r="K51" s="19" t="s">
        <v>43</v>
      </c>
      <c r="L51" s="4" t="s">
        <v>63</v>
      </c>
    </row>
    <row r="52" spans="2:12" ht="18.75" customHeight="1">
      <c r="B52" s="19">
        <v>45</v>
      </c>
      <c r="C52" s="9" t="s">
        <v>80</v>
      </c>
      <c r="D52" s="33" t="s">
        <v>39</v>
      </c>
      <c r="E52" s="4" t="s">
        <v>68</v>
      </c>
      <c r="F52" s="4" t="s">
        <v>62</v>
      </c>
      <c r="G52" s="19" t="s">
        <v>34</v>
      </c>
      <c r="H52" s="37">
        <v>800000</v>
      </c>
      <c r="I52" s="37">
        <f t="shared" si="0"/>
        <v>800000</v>
      </c>
      <c r="J52" s="19" t="s">
        <v>42</v>
      </c>
      <c r="K52" s="19" t="s">
        <v>43</v>
      </c>
      <c r="L52" s="4" t="s">
        <v>63</v>
      </c>
    </row>
    <row r="53" spans="2:12" ht="18.75" customHeight="1">
      <c r="B53" s="19">
        <v>52</v>
      </c>
      <c r="C53" s="9" t="s">
        <v>81</v>
      </c>
      <c r="D53" s="33" t="s">
        <v>39</v>
      </c>
      <c r="E53" s="4" t="s">
        <v>68</v>
      </c>
      <c r="F53" s="4" t="s">
        <v>62</v>
      </c>
      <c r="G53" s="19" t="s">
        <v>34</v>
      </c>
      <c r="H53" s="37">
        <v>150000</v>
      </c>
      <c r="I53" s="37">
        <f t="shared" si="0"/>
        <v>150000</v>
      </c>
      <c r="J53" s="19" t="s">
        <v>42</v>
      </c>
      <c r="K53" s="19" t="s">
        <v>43</v>
      </c>
      <c r="L53" s="4" t="s">
        <v>63</v>
      </c>
    </row>
    <row r="54" spans="2:12" ht="18.75" customHeight="1">
      <c r="B54" s="19">
        <v>43</v>
      </c>
      <c r="C54" s="9" t="s">
        <v>82</v>
      </c>
      <c r="D54" s="33" t="s">
        <v>39</v>
      </c>
      <c r="E54" s="4" t="s">
        <v>68</v>
      </c>
      <c r="F54" s="4" t="s">
        <v>62</v>
      </c>
      <c r="G54" s="19" t="s">
        <v>34</v>
      </c>
      <c r="H54" s="37">
        <f>12*50000</f>
        <v>600000</v>
      </c>
      <c r="I54" s="37">
        <f t="shared" si="0"/>
        <v>600000</v>
      </c>
      <c r="J54" s="19" t="s">
        <v>42</v>
      </c>
      <c r="K54" s="19" t="s">
        <v>43</v>
      </c>
      <c r="L54" s="4" t="s">
        <v>63</v>
      </c>
    </row>
    <row r="55" spans="2:12" ht="18.75" customHeight="1">
      <c r="B55" s="19">
        <v>39</v>
      </c>
      <c r="C55" s="9" t="s">
        <v>83</v>
      </c>
      <c r="D55" s="33" t="s">
        <v>39</v>
      </c>
      <c r="E55" s="4" t="s">
        <v>68</v>
      </c>
      <c r="F55" s="4" t="s">
        <v>62</v>
      </c>
      <c r="G55" s="19" t="s">
        <v>34</v>
      </c>
      <c r="H55" s="37">
        <f>50*12000</f>
        <v>600000</v>
      </c>
      <c r="I55" s="37">
        <f t="shared" si="0"/>
        <v>600000</v>
      </c>
      <c r="J55" s="19" t="s">
        <v>42</v>
      </c>
      <c r="K55" s="19" t="s">
        <v>43</v>
      </c>
      <c r="L55" s="4" t="s">
        <v>63</v>
      </c>
    </row>
    <row r="56" spans="2:12" ht="18.75" customHeight="1">
      <c r="B56" s="19">
        <v>52</v>
      </c>
      <c r="C56" s="9" t="s">
        <v>84</v>
      </c>
      <c r="D56" s="33" t="s">
        <v>39</v>
      </c>
      <c r="E56" s="4" t="s">
        <v>68</v>
      </c>
      <c r="F56" s="4" t="s">
        <v>62</v>
      </c>
      <c r="G56" s="19" t="s">
        <v>34</v>
      </c>
      <c r="H56" s="37">
        <v>2000000</v>
      </c>
      <c r="I56" s="37">
        <f t="shared" si="0"/>
        <v>2000000</v>
      </c>
      <c r="J56" s="19" t="s">
        <v>42</v>
      </c>
      <c r="K56" s="19" t="s">
        <v>43</v>
      </c>
      <c r="L56" s="4" t="s">
        <v>63</v>
      </c>
    </row>
    <row r="57" spans="2:12" ht="37.5" customHeight="1">
      <c r="B57" s="19">
        <v>44</v>
      </c>
      <c r="C57" s="9" t="s">
        <v>85</v>
      </c>
      <c r="D57" s="33" t="s">
        <v>39</v>
      </c>
      <c r="E57" s="4" t="s">
        <v>68</v>
      </c>
      <c r="F57" s="4" t="s">
        <v>62</v>
      </c>
      <c r="G57" s="19" t="s">
        <v>34</v>
      </c>
      <c r="H57" s="37">
        <v>170000</v>
      </c>
      <c r="I57" s="37">
        <f t="shared" si="0"/>
        <v>170000</v>
      </c>
      <c r="J57" s="19" t="s">
        <v>42</v>
      </c>
      <c r="K57" s="19" t="s">
        <v>43</v>
      </c>
      <c r="L57" s="4" t="s">
        <v>63</v>
      </c>
    </row>
    <row r="58" spans="2:12" ht="36.75" customHeight="1">
      <c r="B58" s="19">
        <v>44</v>
      </c>
      <c r="C58" s="9" t="s">
        <v>86</v>
      </c>
      <c r="D58" s="33" t="s">
        <v>39</v>
      </c>
      <c r="E58" s="4" t="s">
        <v>68</v>
      </c>
      <c r="F58" s="4" t="s">
        <v>62</v>
      </c>
      <c r="G58" s="19" t="s">
        <v>34</v>
      </c>
      <c r="H58" s="37">
        <v>100000</v>
      </c>
      <c r="I58" s="37">
        <f t="shared" si="0"/>
        <v>100000</v>
      </c>
      <c r="J58" s="19" t="s">
        <v>42</v>
      </c>
      <c r="K58" s="19" t="s">
        <v>43</v>
      </c>
      <c r="L58" s="4" t="s">
        <v>63</v>
      </c>
    </row>
    <row r="59" spans="2:12" ht="18.75" customHeight="1">
      <c r="B59" s="19">
        <v>43</v>
      </c>
      <c r="C59" s="9" t="s">
        <v>101</v>
      </c>
      <c r="D59" s="33" t="s">
        <v>39</v>
      </c>
      <c r="E59" s="4" t="s">
        <v>68</v>
      </c>
      <c r="F59" s="4" t="s">
        <v>62</v>
      </c>
      <c r="G59" s="19" t="s">
        <v>34</v>
      </c>
      <c r="H59" s="37">
        <v>20000000</v>
      </c>
      <c r="I59" s="37">
        <f>+H59</f>
        <v>20000000</v>
      </c>
      <c r="J59" s="19" t="s">
        <v>42</v>
      </c>
      <c r="K59" s="19" t="s">
        <v>43</v>
      </c>
      <c r="L59" s="4" t="s">
        <v>63</v>
      </c>
    </row>
    <row r="60" spans="2:12" ht="18.75" customHeight="1">
      <c r="B60" s="19">
        <v>32</v>
      </c>
      <c r="C60" s="36" t="s">
        <v>87</v>
      </c>
      <c r="D60" s="33" t="s">
        <v>39</v>
      </c>
      <c r="E60" s="4" t="s">
        <v>68</v>
      </c>
      <c r="F60" s="4" t="s">
        <v>62</v>
      </c>
      <c r="G60" s="19" t="s">
        <v>34</v>
      </c>
      <c r="H60" s="37">
        <v>600000</v>
      </c>
      <c r="I60" s="37">
        <f t="shared" si="0"/>
        <v>600000</v>
      </c>
      <c r="J60" s="19" t="s">
        <v>42</v>
      </c>
      <c r="K60" s="19" t="s">
        <v>43</v>
      </c>
      <c r="L60" s="4" t="s">
        <v>63</v>
      </c>
    </row>
    <row r="61" spans="2:12" ht="37.5" customHeight="1">
      <c r="B61" s="19">
        <v>72</v>
      </c>
      <c r="C61" s="9" t="s">
        <v>88</v>
      </c>
      <c r="D61" s="33" t="s">
        <v>39</v>
      </c>
      <c r="E61" s="4" t="s">
        <v>68</v>
      </c>
      <c r="F61" s="4" t="s">
        <v>62</v>
      </c>
      <c r="G61" s="19" t="s">
        <v>34</v>
      </c>
      <c r="H61" s="37">
        <v>5000000</v>
      </c>
      <c r="I61" s="37">
        <f t="shared" si="0"/>
        <v>5000000</v>
      </c>
      <c r="J61" s="19" t="s">
        <v>42</v>
      </c>
      <c r="K61" s="19" t="s">
        <v>43</v>
      </c>
      <c r="L61" s="4" t="s">
        <v>63</v>
      </c>
    </row>
    <row r="62" spans="2:12" ht="18.75" customHeight="1">
      <c r="B62" s="19">
        <v>76</v>
      </c>
      <c r="C62" s="9" t="s">
        <v>89</v>
      </c>
      <c r="D62" s="4" t="s">
        <v>39</v>
      </c>
      <c r="E62" s="4" t="s">
        <v>372</v>
      </c>
      <c r="F62" s="4" t="s">
        <v>377</v>
      </c>
      <c r="G62" s="19" t="s">
        <v>34</v>
      </c>
      <c r="H62" s="37">
        <v>1715000000</v>
      </c>
      <c r="I62" s="37">
        <f t="shared" si="0"/>
        <v>1715000000</v>
      </c>
      <c r="J62" s="19" t="s">
        <v>42</v>
      </c>
      <c r="K62" s="19" t="s">
        <v>43</v>
      </c>
      <c r="L62" s="4" t="s">
        <v>63</v>
      </c>
    </row>
    <row r="63" spans="2:12" ht="18.75" customHeight="1">
      <c r="B63" s="19">
        <v>83</v>
      </c>
      <c r="C63" s="9" t="s">
        <v>90</v>
      </c>
      <c r="D63" s="4" t="s">
        <v>371</v>
      </c>
      <c r="E63" s="4" t="s">
        <v>68</v>
      </c>
      <c r="F63" s="4" t="s">
        <v>377</v>
      </c>
      <c r="G63" s="19" t="s">
        <v>34</v>
      </c>
      <c r="H63" s="37">
        <v>1950000000</v>
      </c>
      <c r="I63" s="37">
        <f>1117600000+663300000</f>
        <v>1780900000</v>
      </c>
      <c r="J63" s="19" t="s">
        <v>42</v>
      </c>
      <c r="K63" s="19" t="s">
        <v>43</v>
      </c>
      <c r="L63" s="4" t="s">
        <v>63</v>
      </c>
    </row>
    <row r="64" spans="2:12" ht="18.75" customHeight="1">
      <c r="B64" s="19">
        <v>86</v>
      </c>
      <c r="C64" s="9" t="s">
        <v>91</v>
      </c>
      <c r="D64" s="4" t="s">
        <v>39</v>
      </c>
      <c r="E64" s="4" t="s">
        <v>68</v>
      </c>
      <c r="F64" s="4" t="s">
        <v>377</v>
      </c>
      <c r="G64" s="19" t="s">
        <v>34</v>
      </c>
      <c r="H64" s="37">
        <v>140540477625</v>
      </c>
      <c r="I64" s="37">
        <f>1323433023.12+1781723540.7</f>
        <v>3105156563.8199997</v>
      </c>
      <c r="J64" s="19" t="s">
        <v>42</v>
      </c>
      <c r="K64" s="19" t="s">
        <v>43</v>
      </c>
      <c r="L64" s="4" t="s">
        <v>63</v>
      </c>
    </row>
    <row r="65" spans="2:12" ht="18.75" customHeight="1">
      <c r="B65" s="19">
        <v>78</v>
      </c>
      <c r="C65" s="9" t="s">
        <v>92</v>
      </c>
      <c r="D65" s="4" t="s">
        <v>39</v>
      </c>
      <c r="E65" s="4" t="s">
        <v>68</v>
      </c>
      <c r="F65" s="4" t="s">
        <v>374</v>
      </c>
      <c r="G65" s="19" t="s">
        <v>34</v>
      </c>
      <c r="H65" s="37">
        <v>28000000</v>
      </c>
      <c r="I65" s="37">
        <v>28000000</v>
      </c>
      <c r="J65" s="19" t="s">
        <v>42</v>
      </c>
      <c r="K65" s="19" t="s">
        <v>43</v>
      </c>
      <c r="L65" s="4" t="s">
        <v>63</v>
      </c>
    </row>
    <row r="66" spans="2:12" ht="17.25" customHeight="1">
      <c r="B66" s="19">
        <v>78</v>
      </c>
      <c r="C66" s="9" t="s">
        <v>93</v>
      </c>
      <c r="D66" s="4" t="s">
        <v>371</v>
      </c>
      <c r="E66" s="4" t="s">
        <v>68</v>
      </c>
      <c r="F66" s="4" t="s">
        <v>375</v>
      </c>
      <c r="G66" s="19" t="s">
        <v>34</v>
      </c>
      <c r="H66" s="37">
        <v>80000000</v>
      </c>
      <c r="I66" s="37">
        <v>95500000</v>
      </c>
      <c r="J66" s="19" t="s">
        <v>42</v>
      </c>
      <c r="K66" s="19" t="s">
        <v>43</v>
      </c>
      <c r="L66" s="4" t="s">
        <v>63</v>
      </c>
    </row>
    <row r="67" spans="2:12" ht="18.75" customHeight="1">
      <c r="B67" s="19">
        <v>80</v>
      </c>
      <c r="C67" s="9" t="s">
        <v>94</v>
      </c>
      <c r="D67" s="4" t="s">
        <v>371</v>
      </c>
      <c r="E67" s="4" t="s">
        <v>68</v>
      </c>
      <c r="F67" s="4" t="s">
        <v>377</v>
      </c>
      <c r="G67" s="19" t="s">
        <v>34</v>
      </c>
      <c r="H67" s="37">
        <v>258637000</v>
      </c>
      <c r="I67" s="37">
        <f>258831162+100470000</f>
        <v>359301162</v>
      </c>
      <c r="J67" s="19" t="s">
        <v>42</v>
      </c>
      <c r="K67" s="19" t="s">
        <v>43</v>
      </c>
      <c r="L67" s="4" t="s">
        <v>63</v>
      </c>
    </row>
    <row r="68" spans="2:12" ht="18.75" customHeight="1">
      <c r="B68" s="19">
        <v>82</v>
      </c>
      <c r="C68" s="35" t="s">
        <v>95</v>
      </c>
      <c r="D68" s="4" t="s">
        <v>371</v>
      </c>
      <c r="E68" s="4" t="s">
        <v>68</v>
      </c>
      <c r="F68" s="4" t="s">
        <v>377</v>
      </c>
      <c r="G68" s="19" t="s">
        <v>34</v>
      </c>
      <c r="H68" s="37">
        <v>476606000</v>
      </c>
      <c r="I68" s="37">
        <f>570000000+24000000</f>
        <v>594000000</v>
      </c>
      <c r="J68" s="19" t="s">
        <v>42</v>
      </c>
      <c r="K68" s="19" t="s">
        <v>43</v>
      </c>
      <c r="L68" s="4" t="s">
        <v>63</v>
      </c>
    </row>
    <row r="69" spans="2:12" ht="18.75" customHeight="1">
      <c r="B69" s="19">
        <v>86</v>
      </c>
      <c r="C69" s="35" t="s">
        <v>96</v>
      </c>
      <c r="D69" s="4" t="s">
        <v>371</v>
      </c>
      <c r="E69" s="4" t="s">
        <v>68</v>
      </c>
      <c r="F69" s="4" t="s">
        <v>374</v>
      </c>
      <c r="G69" s="19" t="s">
        <v>34</v>
      </c>
      <c r="H69" s="37">
        <v>40989000</v>
      </c>
      <c r="I69" s="37">
        <v>40989000</v>
      </c>
      <c r="J69" s="19" t="s">
        <v>42</v>
      </c>
      <c r="K69" s="19" t="s">
        <v>43</v>
      </c>
      <c r="L69" s="4" t="s">
        <v>63</v>
      </c>
    </row>
    <row r="70" spans="2:12" ht="18.75" customHeight="1">
      <c r="B70" s="19">
        <v>55</v>
      </c>
      <c r="C70" s="35" t="s">
        <v>97</v>
      </c>
      <c r="D70" s="4" t="s">
        <v>39</v>
      </c>
      <c r="E70" s="4" t="s">
        <v>68</v>
      </c>
      <c r="F70" s="4" t="s">
        <v>374</v>
      </c>
      <c r="G70" s="19" t="s">
        <v>34</v>
      </c>
      <c r="H70" s="37">
        <v>10000000</v>
      </c>
      <c r="I70" s="37">
        <v>10000000</v>
      </c>
      <c r="J70" s="19" t="s">
        <v>42</v>
      </c>
      <c r="K70" s="19" t="s">
        <v>43</v>
      </c>
      <c r="L70" s="4" t="s">
        <v>63</v>
      </c>
    </row>
    <row r="71" spans="2:12" ht="18.75" customHeight="1">
      <c r="B71" s="19">
        <v>86</v>
      </c>
      <c r="C71" s="9" t="s">
        <v>98</v>
      </c>
      <c r="D71" s="4" t="s">
        <v>371</v>
      </c>
      <c r="E71" s="4" t="s">
        <v>68</v>
      </c>
      <c r="F71" s="4" t="s">
        <v>375</v>
      </c>
      <c r="G71" s="19" t="s">
        <v>34</v>
      </c>
      <c r="H71" s="83">
        <v>357039309</v>
      </c>
      <c r="I71" s="83">
        <v>477407910</v>
      </c>
      <c r="J71" s="19" t="s">
        <v>42</v>
      </c>
      <c r="K71" s="19" t="s">
        <v>43</v>
      </c>
      <c r="L71" s="4" t="s">
        <v>63</v>
      </c>
    </row>
    <row r="72" spans="2:12" ht="18.75" customHeight="1">
      <c r="B72" s="19">
        <v>86</v>
      </c>
      <c r="C72" s="9" t="s">
        <v>99</v>
      </c>
      <c r="D72" s="4" t="s">
        <v>47</v>
      </c>
      <c r="E72" s="4" t="s">
        <v>60</v>
      </c>
      <c r="F72" s="4" t="s">
        <v>368</v>
      </c>
      <c r="G72" s="19" t="s">
        <v>34</v>
      </c>
      <c r="H72" s="83">
        <v>1174536578</v>
      </c>
      <c r="I72" s="83">
        <v>1174536578</v>
      </c>
      <c r="J72" s="19" t="s">
        <v>42</v>
      </c>
      <c r="K72" s="19" t="s">
        <v>43</v>
      </c>
      <c r="L72" s="4" t="s">
        <v>63</v>
      </c>
    </row>
    <row r="73" spans="2:12" ht="18.75" customHeight="1">
      <c r="B73" s="22">
        <v>44</v>
      </c>
      <c r="C73" s="13" t="s">
        <v>100</v>
      </c>
      <c r="D73" s="4" t="s">
        <v>371</v>
      </c>
      <c r="E73" s="4" t="s">
        <v>68</v>
      </c>
      <c r="F73" s="4" t="s">
        <v>374</v>
      </c>
      <c r="G73" s="19" t="s">
        <v>34</v>
      </c>
      <c r="H73" s="37">
        <v>50000000</v>
      </c>
      <c r="I73" s="37">
        <v>40000000</v>
      </c>
      <c r="J73" s="19" t="s">
        <v>42</v>
      </c>
      <c r="K73" s="19" t="s">
        <v>43</v>
      </c>
      <c r="L73" s="4" t="s">
        <v>63</v>
      </c>
    </row>
    <row r="74" spans="2:12" ht="18.75" customHeight="1">
      <c r="B74" s="19">
        <v>53</v>
      </c>
      <c r="C74" s="9" t="s">
        <v>102</v>
      </c>
      <c r="D74" s="33" t="s">
        <v>47</v>
      </c>
      <c r="E74" s="4" t="s">
        <v>60</v>
      </c>
      <c r="F74" s="4" t="s">
        <v>103</v>
      </c>
      <c r="G74" s="19" t="s">
        <v>34</v>
      </c>
      <c r="H74" s="37">
        <v>46000000</v>
      </c>
      <c r="I74" s="37">
        <v>46000000</v>
      </c>
      <c r="J74" s="4" t="s">
        <v>104</v>
      </c>
      <c r="K74" s="4" t="s">
        <v>43</v>
      </c>
      <c r="L74" s="4" t="s">
        <v>63</v>
      </c>
    </row>
    <row r="75" spans="2:12" ht="18.75" customHeight="1">
      <c r="B75" s="19">
        <v>53</v>
      </c>
      <c r="C75" s="9" t="s">
        <v>144</v>
      </c>
      <c r="D75" s="33" t="s">
        <v>47</v>
      </c>
      <c r="E75" s="4" t="s">
        <v>60</v>
      </c>
      <c r="F75" s="4" t="s">
        <v>145</v>
      </c>
      <c r="G75" s="19" t="s">
        <v>34</v>
      </c>
      <c r="H75" s="37">
        <v>11000000</v>
      </c>
      <c r="I75" s="37">
        <v>11000000</v>
      </c>
      <c r="J75" s="4" t="s">
        <v>104</v>
      </c>
      <c r="K75" s="4" t="s">
        <v>43</v>
      </c>
      <c r="L75" s="4" t="s">
        <v>63</v>
      </c>
    </row>
    <row r="76" spans="2:12" ht="18.75" customHeight="1">
      <c r="B76" s="19">
        <v>44</v>
      </c>
      <c r="C76" s="38" t="s">
        <v>35</v>
      </c>
      <c r="D76" s="33" t="s">
        <v>47</v>
      </c>
      <c r="E76" s="4" t="s">
        <v>60</v>
      </c>
      <c r="F76" s="4" t="s">
        <v>145</v>
      </c>
      <c r="G76" s="19" t="s">
        <v>34</v>
      </c>
      <c r="H76" s="37">
        <v>38000000</v>
      </c>
      <c r="I76" s="37">
        <f>+H76</f>
        <v>38000000</v>
      </c>
      <c r="J76" s="4" t="s">
        <v>104</v>
      </c>
      <c r="K76" s="4" t="s">
        <v>43</v>
      </c>
      <c r="L76" s="4" t="s">
        <v>63</v>
      </c>
    </row>
    <row r="77" spans="2:12" ht="18.75" customHeight="1">
      <c r="B77" s="19">
        <v>25</v>
      </c>
      <c r="C77" s="4" t="s">
        <v>147</v>
      </c>
      <c r="D77" s="33" t="s">
        <v>47</v>
      </c>
      <c r="E77" s="4" t="s">
        <v>60</v>
      </c>
      <c r="F77" s="4" t="s">
        <v>374</v>
      </c>
      <c r="G77" s="19" t="s">
        <v>34</v>
      </c>
      <c r="H77" s="37">
        <v>8000000</v>
      </c>
      <c r="I77" s="37">
        <v>8000000</v>
      </c>
      <c r="J77" s="4" t="s">
        <v>104</v>
      </c>
      <c r="K77" s="4" t="s">
        <v>43</v>
      </c>
      <c r="L77" s="4" t="s">
        <v>63</v>
      </c>
    </row>
    <row r="78" spans="2:12" ht="18.75" customHeight="1">
      <c r="B78" s="19">
        <v>84</v>
      </c>
      <c r="C78" s="4" t="s">
        <v>148</v>
      </c>
      <c r="D78" s="33" t="s">
        <v>47</v>
      </c>
      <c r="E78" s="4" t="s">
        <v>60</v>
      </c>
      <c r="F78" s="4" t="s">
        <v>374</v>
      </c>
      <c r="G78" s="19" t="s">
        <v>34</v>
      </c>
      <c r="H78" s="37">
        <v>37000000</v>
      </c>
      <c r="I78" s="37">
        <v>37000000</v>
      </c>
      <c r="J78" s="4" t="s">
        <v>104</v>
      </c>
      <c r="K78" s="4" t="s">
        <v>43</v>
      </c>
      <c r="L78" s="4" t="s">
        <v>63</v>
      </c>
    </row>
    <row r="79" spans="2:12" ht="18.75" customHeight="1">
      <c r="B79" s="19">
        <v>78</v>
      </c>
      <c r="C79" s="4" t="s">
        <v>149</v>
      </c>
      <c r="D79" s="4" t="s">
        <v>53</v>
      </c>
      <c r="E79" s="4" t="s">
        <v>40</v>
      </c>
      <c r="F79" s="4" t="s">
        <v>103</v>
      </c>
      <c r="G79" s="19" t="s">
        <v>33</v>
      </c>
      <c r="H79" s="37">
        <v>24000000</v>
      </c>
      <c r="I79" s="37">
        <f>+H79</f>
        <v>24000000</v>
      </c>
      <c r="J79" s="4" t="s">
        <v>104</v>
      </c>
      <c r="K79" s="4" t="s">
        <v>43</v>
      </c>
      <c r="L79" s="4" t="s">
        <v>154</v>
      </c>
    </row>
    <row r="80" spans="2:12" ht="18.75" customHeight="1">
      <c r="B80" s="19">
        <v>44</v>
      </c>
      <c r="C80" s="4" t="s">
        <v>150</v>
      </c>
      <c r="D80" s="4" t="s">
        <v>53</v>
      </c>
      <c r="E80" s="4" t="s">
        <v>40</v>
      </c>
      <c r="F80" s="4" t="s">
        <v>103</v>
      </c>
      <c r="G80" s="19" t="s">
        <v>33</v>
      </c>
      <c r="H80" s="37">
        <v>1400000</v>
      </c>
      <c r="I80" s="37">
        <f aca="true" t="shared" si="1" ref="I80:I94">+H80</f>
        <v>1400000</v>
      </c>
      <c r="J80" s="4" t="s">
        <v>104</v>
      </c>
      <c r="K80" s="4" t="s">
        <v>43</v>
      </c>
      <c r="L80" s="4" t="s">
        <v>154</v>
      </c>
    </row>
    <row r="81" spans="2:12" ht="18.75" customHeight="1">
      <c r="B81" s="19">
        <v>90</v>
      </c>
      <c r="C81" s="4" t="s">
        <v>151</v>
      </c>
      <c r="D81" s="4" t="s">
        <v>53</v>
      </c>
      <c r="E81" s="4" t="s">
        <v>40</v>
      </c>
      <c r="F81" s="4" t="s">
        <v>103</v>
      </c>
      <c r="G81" s="19" t="s">
        <v>33</v>
      </c>
      <c r="H81" s="37">
        <v>7000000</v>
      </c>
      <c r="I81" s="37">
        <f t="shared" si="1"/>
        <v>7000000</v>
      </c>
      <c r="J81" s="4" t="s">
        <v>104</v>
      </c>
      <c r="K81" s="4" t="s">
        <v>43</v>
      </c>
      <c r="L81" s="4" t="s">
        <v>154</v>
      </c>
    </row>
    <row r="82" spans="2:12" ht="18.75" customHeight="1">
      <c r="B82" s="19">
        <v>55</v>
      </c>
      <c r="C82" s="4" t="s">
        <v>45</v>
      </c>
      <c r="D82" s="4" t="s">
        <v>53</v>
      </c>
      <c r="E82" s="4" t="s">
        <v>40</v>
      </c>
      <c r="F82" s="4" t="s">
        <v>103</v>
      </c>
      <c r="G82" s="19" t="s">
        <v>33</v>
      </c>
      <c r="H82" s="37">
        <v>8000000</v>
      </c>
      <c r="I82" s="37">
        <f t="shared" si="1"/>
        <v>8000000</v>
      </c>
      <c r="J82" s="4" t="s">
        <v>104</v>
      </c>
      <c r="K82" s="4" t="s">
        <v>43</v>
      </c>
      <c r="L82" s="4" t="s">
        <v>154</v>
      </c>
    </row>
    <row r="83" spans="2:12" ht="18.75" customHeight="1">
      <c r="B83" s="19">
        <v>80</v>
      </c>
      <c r="C83" s="4" t="s">
        <v>152</v>
      </c>
      <c r="D83" s="4" t="s">
        <v>53</v>
      </c>
      <c r="E83" s="4" t="s">
        <v>40</v>
      </c>
      <c r="F83" s="4" t="s">
        <v>103</v>
      </c>
      <c r="G83" s="19" t="s">
        <v>33</v>
      </c>
      <c r="H83" s="37">
        <v>5000000</v>
      </c>
      <c r="I83" s="37">
        <f t="shared" si="1"/>
        <v>5000000</v>
      </c>
      <c r="J83" s="4" t="s">
        <v>104</v>
      </c>
      <c r="K83" s="4" t="s">
        <v>43</v>
      </c>
      <c r="L83" s="4" t="s">
        <v>154</v>
      </c>
    </row>
    <row r="84" spans="2:12" ht="18.75" customHeight="1">
      <c r="B84" s="19">
        <v>85</v>
      </c>
      <c r="C84" s="4" t="s">
        <v>153</v>
      </c>
      <c r="D84" s="4" t="s">
        <v>53</v>
      </c>
      <c r="E84" s="4" t="s">
        <v>40</v>
      </c>
      <c r="F84" s="4" t="s">
        <v>103</v>
      </c>
      <c r="G84" s="19" t="s">
        <v>33</v>
      </c>
      <c r="H84" s="37">
        <v>30000000</v>
      </c>
      <c r="I84" s="37">
        <f t="shared" si="1"/>
        <v>30000000</v>
      </c>
      <c r="J84" s="4" t="s">
        <v>104</v>
      </c>
      <c r="K84" s="4" t="s">
        <v>43</v>
      </c>
      <c r="L84" s="4" t="s">
        <v>154</v>
      </c>
    </row>
    <row r="85" spans="2:12" ht="18.75" customHeight="1">
      <c r="B85" s="19">
        <v>44</v>
      </c>
      <c r="C85" s="4" t="s">
        <v>150</v>
      </c>
      <c r="D85" s="4" t="s">
        <v>47</v>
      </c>
      <c r="E85" s="4" t="s">
        <v>60</v>
      </c>
      <c r="F85" s="4" t="s">
        <v>374</v>
      </c>
      <c r="G85" s="19" t="s">
        <v>56</v>
      </c>
      <c r="H85" s="37">
        <v>999485</v>
      </c>
      <c r="I85" s="37">
        <f t="shared" si="1"/>
        <v>999485</v>
      </c>
      <c r="J85" s="4" t="s">
        <v>104</v>
      </c>
      <c r="K85" s="4" t="s">
        <v>43</v>
      </c>
      <c r="L85" s="4" t="s">
        <v>379</v>
      </c>
    </row>
    <row r="86" spans="2:12" ht="18.75" customHeight="1">
      <c r="B86" s="19">
        <v>47</v>
      </c>
      <c r="C86" s="4" t="s">
        <v>156</v>
      </c>
      <c r="D86" s="4" t="s">
        <v>47</v>
      </c>
      <c r="E86" s="4" t="s">
        <v>60</v>
      </c>
      <c r="F86" s="4" t="s">
        <v>374</v>
      </c>
      <c r="G86" s="19" t="s">
        <v>56</v>
      </c>
      <c r="H86" s="37">
        <v>1999700</v>
      </c>
      <c r="I86" s="37">
        <f t="shared" si="1"/>
        <v>1999700</v>
      </c>
      <c r="J86" s="4" t="s">
        <v>104</v>
      </c>
      <c r="K86" s="4" t="s">
        <v>43</v>
      </c>
      <c r="L86" s="4" t="s">
        <v>379</v>
      </c>
    </row>
    <row r="87" spans="2:12" ht="18.75" customHeight="1">
      <c r="B87" s="19">
        <v>27</v>
      </c>
      <c r="C87" s="4" t="s">
        <v>157</v>
      </c>
      <c r="D87" s="4" t="s">
        <v>47</v>
      </c>
      <c r="E87" s="4" t="s">
        <v>60</v>
      </c>
      <c r="F87" s="4" t="s">
        <v>374</v>
      </c>
      <c r="G87" s="19" t="s">
        <v>56</v>
      </c>
      <c r="H87" s="37">
        <v>2999957</v>
      </c>
      <c r="I87" s="37">
        <f t="shared" si="1"/>
        <v>2999957</v>
      </c>
      <c r="J87" s="4" t="s">
        <v>104</v>
      </c>
      <c r="K87" s="4" t="s">
        <v>43</v>
      </c>
      <c r="L87" s="4" t="s">
        <v>379</v>
      </c>
    </row>
    <row r="88" spans="2:12" ht="18.75" customHeight="1">
      <c r="B88" s="24">
        <v>90</v>
      </c>
      <c r="C88" s="9" t="s">
        <v>158</v>
      </c>
      <c r="D88" s="31" t="s">
        <v>53</v>
      </c>
      <c r="E88" s="31" t="s">
        <v>40</v>
      </c>
      <c r="F88" s="31" t="s">
        <v>160</v>
      </c>
      <c r="G88" s="31" t="s">
        <v>56</v>
      </c>
      <c r="H88" s="37">
        <v>144000000</v>
      </c>
      <c r="I88" s="37">
        <f t="shared" si="1"/>
        <v>144000000</v>
      </c>
      <c r="J88" s="4" t="s">
        <v>104</v>
      </c>
      <c r="K88" s="4" t="s">
        <v>43</v>
      </c>
      <c r="L88" s="4" t="s">
        <v>378</v>
      </c>
    </row>
    <row r="89" spans="2:12" ht="18.75" customHeight="1">
      <c r="B89" s="19">
        <v>80</v>
      </c>
      <c r="C89" s="4" t="s">
        <v>159</v>
      </c>
      <c r="D89" s="31" t="s">
        <v>53</v>
      </c>
      <c r="E89" s="31" t="s">
        <v>40</v>
      </c>
      <c r="F89" s="31" t="s">
        <v>160</v>
      </c>
      <c r="G89" s="31" t="s">
        <v>56</v>
      </c>
      <c r="H89" s="37">
        <v>67080000</v>
      </c>
      <c r="I89" s="37">
        <f t="shared" si="1"/>
        <v>67080000</v>
      </c>
      <c r="J89" s="4" t="s">
        <v>104</v>
      </c>
      <c r="K89" s="4" t="s">
        <v>43</v>
      </c>
      <c r="L89" s="4" t="s">
        <v>378</v>
      </c>
    </row>
    <row r="90" spans="2:12" ht="18.75" customHeight="1">
      <c r="B90" s="19">
        <v>78</v>
      </c>
      <c r="C90" s="4" t="s">
        <v>149</v>
      </c>
      <c r="D90" s="31" t="s">
        <v>47</v>
      </c>
      <c r="E90" s="31" t="s">
        <v>60</v>
      </c>
      <c r="F90" s="31" t="s">
        <v>160</v>
      </c>
      <c r="G90" s="31" t="s">
        <v>56</v>
      </c>
      <c r="H90" s="37">
        <v>55000000</v>
      </c>
      <c r="I90" s="37">
        <f t="shared" si="1"/>
        <v>55000000</v>
      </c>
      <c r="J90" s="4" t="s">
        <v>104</v>
      </c>
      <c r="K90" s="4" t="s">
        <v>43</v>
      </c>
      <c r="L90" s="4" t="s">
        <v>378</v>
      </c>
    </row>
    <row r="91" spans="2:12" ht="18.75" customHeight="1">
      <c r="B91" s="19">
        <v>85</v>
      </c>
      <c r="C91" s="4" t="s">
        <v>161</v>
      </c>
      <c r="D91" s="4" t="s">
        <v>162</v>
      </c>
      <c r="E91" s="4" t="s">
        <v>163</v>
      </c>
      <c r="F91" s="31" t="s">
        <v>103</v>
      </c>
      <c r="G91" s="31" t="s">
        <v>56</v>
      </c>
      <c r="H91" s="37">
        <v>20000000</v>
      </c>
      <c r="I91" s="37">
        <f t="shared" si="1"/>
        <v>20000000</v>
      </c>
      <c r="J91" s="4" t="s">
        <v>104</v>
      </c>
      <c r="K91" s="4" t="s">
        <v>43</v>
      </c>
      <c r="L91" s="4" t="s">
        <v>378</v>
      </c>
    </row>
    <row r="92" spans="2:12" ht="18.75" customHeight="1">
      <c r="B92" s="54">
        <v>14</v>
      </c>
      <c r="C92" s="4" t="s">
        <v>35</v>
      </c>
      <c r="D92" s="31" t="s">
        <v>47</v>
      </c>
      <c r="E92" s="4" t="s">
        <v>60</v>
      </c>
      <c r="F92" s="10" t="s">
        <v>164</v>
      </c>
      <c r="G92" s="24" t="s">
        <v>33</v>
      </c>
      <c r="H92" s="37">
        <v>1489690</v>
      </c>
      <c r="I92" s="37">
        <f t="shared" si="1"/>
        <v>1489690</v>
      </c>
      <c r="J92" s="4" t="s">
        <v>104</v>
      </c>
      <c r="K92" s="4" t="s">
        <v>43</v>
      </c>
      <c r="L92" s="4" t="s">
        <v>165</v>
      </c>
    </row>
    <row r="93" spans="2:12" ht="18.75" customHeight="1">
      <c r="B93" s="19">
        <v>44</v>
      </c>
      <c r="C93" s="4" t="s">
        <v>166</v>
      </c>
      <c r="D93" s="31" t="s">
        <v>47</v>
      </c>
      <c r="E93" s="4" t="s">
        <v>60</v>
      </c>
      <c r="F93" s="10" t="s">
        <v>164</v>
      </c>
      <c r="G93" s="24" t="s">
        <v>33</v>
      </c>
      <c r="H93" s="37">
        <v>90000</v>
      </c>
      <c r="I93" s="37">
        <f t="shared" si="1"/>
        <v>90000</v>
      </c>
      <c r="J93" s="4" t="s">
        <v>104</v>
      </c>
      <c r="K93" s="4" t="s">
        <v>43</v>
      </c>
      <c r="L93" s="4" t="s">
        <v>165</v>
      </c>
    </row>
    <row r="94" spans="2:12" ht="18.75" customHeight="1">
      <c r="B94" s="19">
        <v>47</v>
      </c>
      <c r="C94" s="4" t="s">
        <v>37</v>
      </c>
      <c r="D94" s="31" t="s">
        <v>47</v>
      </c>
      <c r="E94" s="4" t="s">
        <v>60</v>
      </c>
      <c r="F94" s="10" t="s">
        <v>164</v>
      </c>
      <c r="G94" s="24" t="s">
        <v>33</v>
      </c>
      <c r="H94" s="37">
        <v>100400</v>
      </c>
      <c r="I94" s="37">
        <f t="shared" si="1"/>
        <v>100400</v>
      </c>
      <c r="J94" s="4" t="s">
        <v>104</v>
      </c>
      <c r="K94" s="4" t="s">
        <v>43</v>
      </c>
      <c r="L94" s="4" t="s">
        <v>165</v>
      </c>
    </row>
    <row r="95" spans="2:12" ht="18.75" customHeight="1">
      <c r="B95" s="22">
        <v>90</v>
      </c>
      <c r="C95" s="13" t="s">
        <v>172</v>
      </c>
      <c r="D95" s="39" t="s">
        <v>53</v>
      </c>
      <c r="E95" s="22" t="s">
        <v>171</v>
      </c>
      <c r="F95" s="22" t="s">
        <v>170</v>
      </c>
      <c r="G95" s="22" t="s">
        <v>169</v>
      </c>
      <c r="H95" s="84">
        <v>15000000</v>
      </c>
      <c r="I95" s="84" t="s">
        <v>168</v>
      </c>
      <c r="J95" s="22" t="s">
        <v>42</v>
      </c>
      <c r="K95" s="22" t="s">
        <v>43</v>
      </c>
      <c r="L95" s="13" t="s">
        <v>167</v>
      </c>
    </row>
    <row r="96" spans="2:12" ht="18.75" customHeight="1">
      <c r="B96" s="22">
        <v>81</v>
      </c>
      <c r="C96" s="13" t="s">
        <v>179</v>
      </c>
      <c r="D96" s="39" t="s">
        <v>53</v>
      </c>
      <c r="E96" s="24" t="s">
        <v>178</v>
      </c>
      <c r="F96" s="24" t="s">
        <v>160</v>
      </c>
      <c r="G96" s="22" t="s">
        <v>175</v>
      </c>
      <c r="H96" s="84" t="s">
        <v>177</v>
      </c>
      <c r="I96" s="84" t="s">
        <v>177</v>
      </c>
      <c r="J96" s="22" t="s">
        <v>42</v>
      </c>
      <c r="K96" s="24" t="s">
        <v>43</v>
      </c>
      <c r="L96" s="10" t="s">
        <v>173</v>
      </c>
    </row>
    <row r="97" spans="2:12" ht="18.75" customHeight="1">
      <c r="B97" s="24">
        <v>95</v>
      </c>
      <c r="C97" s="40" t="s">
        <v>176</v>
      </c>
      <c r="D97" s="39" t="s">
        <v>53</v>
      </c>
      <c r="E97" s="24" t="s">
        <v>171</v>
      </c>
      <c r="F97" s="24" t="s">
        <v>170</v>
      </c>
      <c r="G97" s="22" t="s">
        <v>175</v>
      </c>
      <c r="H97" s="84" t="s">
        <v>174</v>
      </c>
      <c r="I97" s="84" t="s">
        <v>174</v>
      </c>
      <c r="J97" s="22" t="s">
        <v>42</v>
      </c>
      <c r="K97" s="24" t="s">
        <v>43</v>
      </c>
      <c r="L97" s="10" t="s">
        <v>173</v>
      </c>
    </row>
    <row r="98" spans="2:12" ht="18.75" customHeight="1">
      <c r="B98" s="22">
        <v>80</v>
      </c>
      <c r="C98" s="13" t="s">
        <v>188</v>
      </c>
      <c r="D98" s="39" t="s">
        <v>53</v>
      </c>
      <c r="E98" s="22" t="s">
        <v>171</v>
      </c>
      <c r="F98" s="22" t="s">
        <v>170</v>
      </c>
      <c r="G98" s="22" t="s">
        <v>169</v>
      </c>
      <c r="H98" s="84" t="s">
        <v>187</v>
      </c>
      <c r="I98" s="84" t="s">
        <v>186</v>
      </c>
      <c r="J98" s="22" t="s">
        <v>42</v>
      </c>
      <c r="K98" s="22" t="s">
        <v>43</v>
      </c>
      <c r="L98" s="13" t="s">
        <v>185</v>
      </c>
    </row>
    <row r="99" spans="2:12" ht="18.75" customHeight="1">
      <c r="B99" s="55">
        <v>44</v>
      </c>
      <c r="C99" s="42" t="s">
        <v>189</v>
      </c>
      <c r="D99" s="43" t="s">
        <v>39</v>
      </c>
      <c r="E99" s="44" t="s">
        <v>190</v>
      </c>
      <c r="F99" s="44" t="s">
        <v>191</v>
      </c>
      <c r="G99" s="19" t="s">
        <v>192</v>
      </c>
      <c r="H99" s="56">
        <v>55000000</v>
      </c>
      <c r="I99" s="56">
        <v>48000000</v>
      </c>
      <c r="J99" s="19" t="s">
        <v>104</v>
      </c>
      <c r="K99" s="19" t="s">
        <v>43</v>
      </c>
      <c r="L99" s="45" t="s">
        <v>193</v>
      </c>
    </row>
    <row r="100" spans="2:12" ht="18.75" customHeight="1">
      <c r="B100" s="41">
        <v>44</v>
      </c>
      <c r="C100" s="42" t="s">
        <v>194</v>
      </c>
      <c r="D100" s="43" t="s">
        <v>47</v>
      </c>
      <c r="E100" s="44" t="s">
        <v>195</v>
      </c>
      <c r="F100" s="44" t="s">
        <v>196</v>
      </c>
      <c r="G100" s="19" t="s">
        <v>192</v>
      </c>
      <c r="H100" s="56">
        <v>30000000</v>
      </c>
      <c r="I100" s="56">
        <v>17250000</v>
      </c>
      <c r="J100" s="19" t="s">
        <v>104</v>
      </c>
      <c r="K100" s="19" t="s">
        <v>43</v>
      </c>
      <c r="L100" s="45" t="s">
        <v>197</v>
      </c>
    </row>
    <row r="101" spans="2:12" ht="18.75" customHeight="1">
      <c r="B101" s="41">
        <v>47</v>
      </c>
      <c r="C101" s="42" t="s">
        <v>198</v>
      </c>
      <c r="D101" s="43" t="s">
        <v>39</v>
      </c>
      <c r="E101" s="44" t="s">
        <v>190</v>
      </c>
      <c r="F101" s="44" t="s">
        <v>196</v>
      </c>
      <c r="G101" s="19" t="s">
        <v>192</v>
      </c>
      <c r="H101" s="56">
        <v>19177100</v>
      </c>
      <c r="I101" s="56">
        <v>18500000</v>
      </c>
      <c r="J101" s="19" t="s">
        <v>104</v>
      </c>
      <c r="K101" s="19" t="s">
        <v>43</v>
      </c>
      <c r="L101" s="45" t="s">
        <v>193</v>
      </c>
    </row>
    <row r="102" spans="2:12" ht="18.75" customHeight="1">
      <c r="B102" s="55">
        <v>43</v>
      </c>
      <c r="C102" s="42" t="s">
        <v>199</v>
      </c>
      <c r="D102" s="43">
        <v>42064</v>
      </c>
      <c r="E102" s="44" t="s">
        <v>190</v>
      </c>
      <c r="F102" s="44" t="s">
        <v>191</v>
      </c>
      <c r="G102" s="19" t="s">
        <v>192</v>
      </c>
      <c r="H102" s="56">
        <v>53572525</v>
      </c>
      <c r="I102" s="56">
        <v>51681000</v>
      </c>
      <c r="J102" s="19" t="s">
        <v>104</v>
      </c>
      <c r="K102" s="19" t="s">
        <v>43</v>
      </c>
      <c r="L102" s="45" t="s">
        <v>197</v>
      </c>
    </row>
    <row r="103" spans="2:12" ht="18.75" customHeight="1">
      <c r="B103" s="41">
        <v>55</v>
      </c>
      <c r="C103" s="42" t="s">
        <v>200</v>
      </c>
      <c r="D103" s="43">
        <v>42064</v>
      </c>
      <c r="E103" s="44" t="s">
        <v>190</v>
      </c>
      <c r="F103" s="44" t="s">
        <v>191</v>
      </c>
      <c r="G103" s="19" t="s">
        <v>192</v>
      </c>
      <c r="H103" s="56">
        <v>82177000</v>
      </c>
      <c r="I103" s="56">
        <f>+H103</f>
        <v>82177000</v>
      </c>
      <c r="J103" s="19" t="s">
        <v>104</v>
      </c>
      <c r="K103" s="19" t="s">
        <v>43</v>
      </c>
      <c r="L103" s="45" t="s">
        <v>201</v>
      </c>
    </row>
    <row r="104" spans="2:12" ht="18.75" customHeight="1">
      <c r="B104" s="41">
        <v>27</v>
      </c>
      <c r="C104" s="42" t="s">
        <v>202</v>
      </c>
      <c r="D104" s="43">
        <v>42036</v>
      </c>
      <c r="E104" s="44" t="s">
        <v>195</v>
      </c>
      <c r="F104" s="44" t="s">
        <v>191</v>
      </c>
      <c r="G104" s="19" t="s">
        <v>192</v>
      </c>
      <c r="H104" s="56">
        <v>51830000</v>
      </c>
      <c r="I104" s="56">
        <v>50000000</v>
      </c>
      <c r="J104" s="19" t="s">
        <v>104</v>
      </c>
      <c r="K104" s="19" t="s">
        <v>43</v>
      </c>
      <c r="L104" s="45" t="s">
        <v>203</v>
      </c>
    </row>
    <row r="105" spans="2:12" ht="18.75" customHeight="1">
      <c r="B105" s="41">
        <v>53</v>
      </c>
      <c r="C105" s="42" t="s">
        <v>204</v>
      </c>
      <c r="D105" s="43">
        <v>42036</v>
      </c>
      <c r="E105" s="44" t="s">
        <v>195</v>
      </c>
      <c r="F105" s="44" t="s">
        <v>191</v>
      </c>
      <c r="G105" s="19" t="s">
        <v>192</v>
      </c>
      <c r="H105" s="56">
        <v>120000000</v>
      </c>
      <c r="I105" s="56">
        <v>160966811</v>
      </c>
      <c r="J105" s="19" t="s">
        <v>104</v>
      </c>
      <c r="K105" s="19" t="s">
        <v>43</v>
      </c>
      <c r="L105" s="45" t="s">
        <v>203</v>
      </c>
    </row>
    <row r="106" spans="2:12" ht="18.75" customHeight="1">
      <c r="B106" s="41">
        <v>53</v>
      </c>
      <c r="C106" s="42" t="s">
        <v>205</v>
      </c>
      <c r="D106" s="43">
        <v>42064</v>
      </c>
      <c r="E106" s="44" t="s">
        <v>190</v>
      </c>
      <c r="F106" s="44" t="s">
        <v>191</v>
      </c>
      <c r="G106" s="19" t="s">
        <v>192</v>
      </c>
      <c r="H106" s="56">
        <v>48148000</v>
      </c>
      <c r="I106" s="56">
        <v>46448000</v>
      </c>
      <c r="J106" s="19" t="s">
        <v>104</v>
      </c>
      <c r="K106" s="19" t="s">
        <v>43</v>
      </c>
      <c r="L106" s="45" t="s">
        <v>206</v>
      </c>
    </row>
    <row r="107" spans="2:12" ht="18.75" customHeight="1">
      <c r="B107" s="41">
        <v>42</v>
      </c>
      <c r="C107" s="42" t="s">
        <v>207</v>
      </c>
      <c r="D107" s="43">
        <v>42064</v>
      </c>
      <c r="E107" s="44" t="s">
        <v>190</v>
      </c>
      <c r="F107" s="44" t="s">
        <v>191</v>
      </c>
      <c r="G107" s="19" t="s">
        <v>192</v>
      </c>
      <c r="H107" s="56">
        <v>354000000</v>
      </c>
      <c r="I107" s="56">
        <v>122896500</v>
      </c>
      <c r="J107" s="19" t="s">
        <v>104</v>
      </c>
      <c r="K107" s="19" t="s">
        <v>43</v>
      </c>
      <c r="L107" s="45" t="s">
        <v>203</v>
      </c>
    </row>
    <row r="108" spans="2:12" ht="18.75" customHeight="1">
      <c r="B108" s="41">
        <v>46</v>
      </c>
      <c r="C108" s="42" t="s">
        <v>208</v>
      </c>
      <c r="D108" s="43">
        <v>42064</v>
      </c>
      <c r="E108" s="44" t="s">
        <v>190</v>
      </c>
      <c r="F108" s="44" t="s">
        <v>209</v>
      </c>
      <c r="G108" s="19" t="s">
        <v>192</v>
      </c>
      <c r="H108" s="56">
        <v>175000000</v>
      </c>
      <c r="I108" s="56">
        <v>207251000</v>
      </c>
      <c r="J108" s="19" t="s">
        <v>104</v>
      </c>
      <c r="K108" s="19" t="s">
        <v>43</v>
      </c>
      <c r="L108" s="45" t="s">
        <v>210</v>
      </c>
    </row>
    <row r="109" spans="2:12" ht="18.75" customHeight="1">
      <c r="B109" s="41">
        <v>43</v>
      </c>
      <c r="C109" s="42" t="s">
        <v>211</v>
      </c>
      <c r="D109" s="43">
        <v>42064</v>
      </c>
      <c r="E109" s="44" t="s">
        <v>190</v>
      </c>
      <c r="F109" s="44" t="s">
        <v>196</v>
      </c>
      <c r="G109" s="19" t="s">
        <v>192</v>
      </c>
      <c r="H109" s="56">
        <v>40000000</v>
      </c>
      <c r="I109" s="56">
        <f>+H109</f>
        <v>40000000</v>
      </c>
      <c r="J109" s="19" t="s">
        <v>104</v>
      </c>
      <c r="K109" s="19" t="s">
        <v>43</v>
      </c>
      <c r="L109" s="45" t="s">
        <v>197</v>
      </c>
    </row>
    <row r="110" spans="2:12" ht="18.75" customHeight="1">
      <c r="B110" s="41">
        <v>72</v>
      </c>
      <c r="C110" s="42" t="s">
        <v>212</v>
      </c>
      <c r="D110" s="43">
        <v>42036</v>
      </c>
      <c r="E110" s="44" t="s">
        <v>195</v>
      </c>
      <c r="F110" s="44" t="s">
        <v>209</v>
      </c>
      <c r="G110" s="19" t="s">
        <v>192</v>
      </c>
      <c r="H110" s="56">
        <v>3000000000</v>
      </c>
      <c r="I110" s="56">
        <f>+H110</f>
        <v>3000000000</v>
      </c>
      <c r="J110" s="19" t="s">
        <v>104</v>
      </c>
      <c r="K110" s="19" t="s">
        <v>43</v>
      </c>
      <c r="L110" s="45" t="s">
        <v>201</v>
      </c>
    </row>
    <row r="111" spans="2:12" ht="18.75" customHeight="1">
      <c r="B111" s="41">
        <v>81</v>
      </c>
      <c r="C111" s="42" t="s">
        <v>213</v>
      </c>
      <c r="D111" s="43">
        <v>42064</v>
      </c>
      <c r="E111" s="44" t="s">
        <v>190</v>
      </c>
      <c r="F111" s="44" t="s">
        <v>214</v>
      </c>
      <c r="G111" s="19" t="s">
        <v>192</v>
      </c>
      <c r="H111" s="56">
        <v>40000000</v>
      </c>
      <c r="I111" s="56">
        <v>100000000</v>
      </c>
      <c r="J111" s="19" t="s">
        <v>104</v>
      </c>
      <c r="K111" s="19" t="s">
        <v>43</v>
      </c>
      <c r="L111" s="45" t="s">
        <v>210</v>
      </c>
    </row>
    <row r="112" spans="2:12" ht="18.75" customHeight="1">
      <c r="B112" s="41">
        <v>25</v>
      </c>
      <c r="C112" s="42" t="s">
        <v>215</v>
      </c>
      <c r="D112" s="43">
        <v>42064</v>
      </c>
      <c r="E112" s="44" t="s">
        <v>190</v>
      </c>
      <c r="F112" s="44" t="s">
        <v>191</v>
      </c>
      <c r="G112" s="19" t="s">
        <v>192</v>
      </c>
      <c r="H112" s="56">
        <v>80000000</v>
      </c>
      <c r="I112" s="56">
        <v>87624873</v>
      </c>
      <c r="J112" s="19" t="s">
        <v>104</v>
      </c>
      <c r="K112" s="19" t="s">
        <v>43</v>
      </c>
      <c r="L112" s="45" t="s">
        <v>203</v>
      </c>
    </row>
    <row r="113" spans="2:12" ht="18.75" customHeight="1">
      <c r="B113" s="41">
        <v>81</v>
      </c>
      <c r="C113" s="42" t="s">
        <v>216</v>
      </c>
      <c r="D113" s="43">
        <v>42005</v>
      </c>
      <c r="E113" s="44" t="s">
        <v>178</v>
      </c>
      <c r="F113" s="44" t="s">
        <v>160</v>
      </c>
      <c r="G113" s="19" t="s">
        <v>192</v>
      </c>
      <c r="H113" s="56">
        <v>2539829300</v>
      </c>
      <c r="I113" s="56">
        <v>1958690166</v>
      </c>
      <c r="J113" s="19" t="s">
        <v>104</v>
      </c>
      <c r="K113" s="19" t="s">
        <v>43</v>
      </c>
      <c r="L113" s="45" t="s">
        <v>217</v>
      </c>
    </row>
    <row r="114" spans="2:12" ht="18.75" customHeight="1">
      <c r="B114" s="41">
        <v>83</v>
      </c>
      <c r="C114" s="42" t="s">
        <v>182</v>
      </c>
      <c r="D114" s="43">
        <v>42005</v>
      </c>
      <c r="E114" s="44" t="s">
        <v>178</v>
      </c>
      <c r="F114" s="44" t="s">
        <v>160</v>
      </c>
      <c r="G114" s="19" t="s">
        <v>192</v>
      </c>
      <c r="H114" s="56">
        <v>31625000</v>
      </c>
      <c r="I114" s="56">
        <v>34246389</v>
      </c>
      <c r="J114" s="19" t="s">
        <v>104</v>
      </c>
      <c r="K114" s="19" t="s">
        <v>43</v>
      </c>
      <c r="L114" s="45" t="s">
        <v>218</v>
      </c>
    </row>
    <row r="115" spans="2:12" ht="18.75" customHeight="1">
      <c r="B115" s="41">
        <v>92</v>
      </c>
      <c r="C115" s="57" t="s">
        <v>219</v>
      </c>
      <c r="D115" s="43">
        <v>42005</v>
      </c>
      <c r="E115" s="44" t="s">
        <v>178</v>
      </c>
      <c r="F115" s="44" t="s">
        <v>191</v>
      </c>
      <c r="G115" s="19" t="s">
        <v>192</v>
      </c>
      <c r="H115" s="56">
        <v>179010000</v>
      </c>
      <c r="I115" s="56">
        <v>145298862</v>
      </c>
      <c r="J115" s="19" t="s">
        <v>104</v>
      </c>
      <c r="K115" s="19" t="s">
        <v>43</v>
      </c>
      <c r="L115" s="45" t="s">
        <v>201</v>
      </c>
    </row>
    <row r="116" spans="2:12" ht="18.75" customHeight="1">
      <c r="B116" s="41">
        <v>78</v>
      </c>
      <c r="C116" s="58" t="s">
        <v>220</v>
      </c>
      <c r="D116" s="43">
        <v>42005</v>
      </c>
      <c r="E116" s="44" t="s">
        <v>178</v>
      </c>
      <c r="F116" s="44" t="s">
        <v>196</v>
      </c>
      <c r="G116" s="19" t="s">
        <v>192</v>
      </c>
      <c r="H116" s="56">
        <v>34235000</v>
      </c>
      <c r="I116" s="56">
        <v>35000000</v>
      </c>
      <c r="J116" s="19" t="s">
        <v>104</v>
      </c>
      <c r="K116" s="19" t="s">
        <v>43</v>
      </c>
      <c r="L116" s="45" t="s">
        <v>221</v>
      </c>
    </row>
    <row r="117" spans="2:12" ht="18.75" customHeight="1">
      <c r="B117" s="41">
        <v>90</v>
      </c>
      <c r="C117" s="58" t="s">
        <v>180</v>
      </c>
      <c r="D117" s="43">
        <v>42005</v>
      </c>
      <c r="E117" s="44" t="s">
        <v>178</v>
      </c>
      <c r="F117" s="44" t="s">
        <v>160</v>
      </c>
      <c r="G117" s="19" t="s">
        <v>192</v>
      </c>
      <c r="H117" s="56">
        <v>45310000</v>
      </c>
      <c r="I117" s="85">
        <v>28831200</v>
      </c>
      <c r="J117" s="19" t="s">
        <v>104</v>
      </c>
      <c r="K117" s="19" t="s">
        <v>43</v>
      </c>
      <c r="L117" s="45" t="s">
        <v>201</v>
      </c>
    </row>
    <row r="118" spans="2:12" ht="18.75" customHeight="1">
      <c r="B118" s="41">
        <v>15</v>
      </c>
      <c r="C118" s="58" t="s">
        <v>222</v>
      </c>
      <c r="D118" s="43">
        <v>42005</v>
      </c>
      <c r="E118" s="44" t="s">
        <v>178</v>
      </c>
      <c r="F118" s="44" t="s">
        <v>191</v>
      </c>
      <c r="G118" s="19" t="s">
        <v>192</v>
      </c>
      <c r="H118" s="56">
        <v>102850000</v>
      </c>
      <c r="I118" s="56">
        <v>64000000</v>
      </c>
      <c r="J118" s="19" t="s">
        <v>104</v>
      </c>
      <c r="K118" s="19" t="s">
        <v>43</v>
      </c>
      <c r="L118" s="45" t="s">
        <v>203</v>
      </c>
    </row>
    <row r="119" spans="2:12" ht="18.75" customHeight="1">
      <c r="B119" s="41">
        <v>84</v>
      </c>
      <c r="C119" s="58" t="s">
        <v>223</v>
      </c>
      <c r="D119" s="43">
        <v>42036</v>
      </c>
      <c r="E119" s="44" t="s">
        <v>195</v>
      </c>
      <c r="F119" s="44" t="s">
        <v>191</v>
      </c>
      <c r="G119" s="19" t="s">
        <v>192</v>
      </c>
      <c r="H119" s="56">
        <v>100620000</v>
      </c>
      <c r="I119" s="56">
        <v>80000000</v>
      </c>
      <c r="J119" s="19" t="s">
        <v>104</v>
      </c>
      <c r="K119" s="19" t="s">
        <v>43</v>
      </c>
      <c r="L119" s="45" t="s">
        <v>224</v>
      </c>
    </row>
    <row r="120" spans="2:12" ht="18.75" customHeight="1">
      <c r="B120" s="41">
        <v>50</v>
      </c>
      <c r="C120" s="58" t="s">
        <v>225</v>
      </c>
      <c r="D120" s="43">
        <v>42005</v>
      </c>
      <c r="E120" s="44" t="s">
        <v>178</v>
      </c>
      <c r="F120" s="44" t="s">
        <v>196</v>
      </c>
      <c r="G120" s="19" t="s">
        <v>192</v>
      </c>
      <c r="H120" s="56">
        <v>40000000</v>
      </c>
      <c r="I120" s="56">
        <v>50000000</v>
      </c>
      <c r="J120" s="19" t="s">
        <v>104</v>
      </c>
      <c r="K120" s="19" t="s">
        <v>43</v>
      </c>
      <c r="L120" s="45" t="s">
        <v>226</v>
      </c>
    </row>
    <row r="121" spans="2:12" ht="18.75" customHeight="1">
      <c r="B121" s="41">
        <v>52</v>
      </c>
      <c r="C121" s="58" t="s">
        <v>227</v>
      </c>
      <c r="D121" s="43">
        <v>42064</v>
      </c>
      <c r="E121" s="44" t="s">
        <v>190</v>
      </c>
      <c r="F121" s="44" t="s">
        <v>196</v>
      </c>
      <c r="G121" s="19" t="s">
        <v>192</v>
      </c>
      <c r="H121" s="56">
        <v>40000000</v>
      </c>
      <c r="I121" s="56">
        <v>38000000</v>
      </c>
      <c r="J121" s="19" t="s">
        <v>104</v>
      </c>
      <c r="K121" s="19" t="s">
        <v>43</v>
      </c>
      <c r="L121" s="45" t="s">
        <v>203</v>
      </c>
    </row>
    <row r="122" spans="2:12" ht="18.75" customHeight="1">
      <c r="B122" s="41">
        <v>84</v>
      </c>
      <c r="C122" s="58" t="s">
        <v>228</v>
      </c>
      <c r="D122" s="43">
        <v>42064</v>
      </c>
      <c r="E122" s="44" t="s">
        <v>190</v>
      </c>
      <c r="F122" s="44" t="s">
        <v>196</v>
      </c>
      <c r="G122" s="19" t="s">
        <v>192</v>
      </c>
      <c r="H122" s="56">
        <v>2300000</v>
      </c>
      <c r="I122" s="56">
        <v>1930000</v>
      </c>
      <c r="J122" s="19" t="s">
        <v>104</v>
      </c>
      <c r="K122" s="19" t="s">
        <v>43</v>
      </c>
      <c r="L122" s="45" t="s">
        <v>203</v>
      </c>
    </row>
    <row r="123" spans="2:12" ht="18.75" customHeight="1">
      <c r="B123" s="22">
        <v>80</v>
      </c>
      <c r="C123" s="13" t="s">
        <v>235</v>
      </c>
      <c r="D123" s="39" t="s">
        <v>236</v>
      </c>
      <c r="E123" s="46" t="s">
        <v>171</v>
      </c>
      <c r="F123" s="22" t="s">
        <v>234</v>
      </c>
      <c r="G123" s="22" t="s">
        <v>175</v>
      </c>
      <c r="H123" s="84" t="s">
        <v>233</v>
      </c>
      <c r="I123" s="84" t="s">
        <v>233</v>
      </c>
      <c r="J123" s="22" t="s">
        <v>42</v>
      </c>
      <c r="K123" s="22" t="s">
        <v>43</v>
      </c>
      <c r="L123" s="48" t="s">
        <v>343</v>
      </c>
    </row>
    <row r="124" spans="2:12" ht="18.75" customHeight="1">
      <c r="B124" s="41">
        <v>81</v>
      </c>
      <c r="C124" s="13" t="s">
        <v>237</v>
      </c>
      <c r="D124" s="39" t="s">
        <v>53</v>
      </c>
      <c r="E124" s="22" t="s">
        <v>61</v>
      </c>
      <c r="F124" s="22" t="s">
        <v>238</v>
      </c>
      <c r="G124" s="22" t="s">
        <v>169</v>
      </c>
      <c r="H124" s="84" t="s">
        <v>231</v>
      </c>
      <c r="I124" s="84" t="s">
        <v>230</v>
      </c>
      <c r="J124" s="22" t="s">
        <v>42</v>
      </c>
      <c r="K124" s="22" t="s">
        <v>43</v>
      </c>
      <c r="L124" s="13" t="s">
        <v>239</v>
      </c>
    </row>
    <row r="125" spans="2:12" ht="18.75" customHeight="1">
      <c r="B125" s="41">
        <v>81</v>
      </c>
      <c r="C125" s="13" t="s">
        <v>237</v>
      </c>
      <c r="D125" s="39" t="s">
        <v>53</v>
      </c>
      <c r="E125" s="22" t="s">
        <v>61</v>
      </c>
      <c r="F125" s="22" t="s">
        <v>238</v>
      </c>
      <c r="G125" s="22" t="s">
        <v>169</v>
      </c>
      <c r="H125" s="84" t="s">
        <v>231</v>
      </c>
      <c r="I125" s="84" t="s">
        <v>230</v>
      </c>
      <c r="J125" s="22" t="s">
        <v>42</v>
      </c>
      <c r="K125" s="22" t="s">
        <v>43</v>
      </c>
      <c r="L125" s="13" t="s">
        <v>242</v>
      </c>
    </row>
    <row r="126" spans="2:12" ht="18.75" customHeight="1">
      <c r="B126" s="41">
        <v>81</v>
      </c>
      <c r="C126" s="13" t="s">
        <v>183</v>
      </c>
      <c r="D126" s="39" t="s">
        <v>53</v>
      </c>
      <c r="E126" s="24" t="s">
        <v>178</v>
      </c>
      <c r="F126" s="24" t="s">
        <v>241</v>
      </c>
      <c r="G126" s="22" t="s">
        <v>175</v>
      </c>
      <c r="H126" s="84" t="s">
        <v>240</v>
      </c>
      <c r="I126" s="84" t="s">
        <v>240</v>
      </c>
      <c r="J126" s="22" t="s">
        <v>42</v>
      </c>
      <c r="K126" s="24" t="s">
        <v>43</v>
      </c>
      <c r="L126" s="10" t="s">
        <v>229</v>
      </c>
    </row>
    <row r="127" spans="2:12" ht="18.75" customHeight="1">
      <c r="B127" s="20">
        <v>72</v>
      </c>
      <c r="C127" s="12" t="s">
        <v>248</v>
      </c>
      <c r="D127" s="39" t="s">
        <v>53</v>
      </c>
      <c r="E127" s="22" t="s">
        <v>171</v>
      </c>
      <c r="F127" s="22" t="s">
        <v>241</v>
      </c>
      <c r="G127" s="22" t="s">
        <v>245</v>
      </c>
      <c r="H127" s="84" t="s">
        <v>247</v>
      </c>
      <c r="I127" s="84" t="s">
        <v>247</v>
      </c>
      <c r="J127" s="22" t="s">
        <v>42</v>
      </c>
      <c r="K127" s="22" t="s">
        <v>43</v>
      </c>
      <c r="L127" s="13" t="s">
        <v>243</v>
      </c>
    </row>
    <row r="128" spans="2:12" ht="18.75" customHeight="1">
      <c r="B128" s="20">
        <v>72</v>
      </c>
      <c r="C128" s="12" t="s">
        <v>246</v>
      </c>
      <c r="D128" s="39" t="s">
        <v>53</v>
      </c>
      <c r="E128" s="22" t="s">
        <v>171</v>
      </c>
      <c r="F128" s="22" t="s">
        <v>241</v>
      </c>
      <c r="G128" s="22" t="s">
        <v>245</v>
      </c>
      <c r="H128" s="84" t="s">
        <v>244</v>
      </c>
      <c r="I128" s="84" t="s">
        <v>244</v>
      </c>
      <c r="J128" s="22" t="s">
        <v>42</v>
      </c>
      <c r="K128" s="22" t="s">
        <v>43</v>
      </c>
      <c r="L128" s="13" t="s">
        <v>243</v>
      </c>
    </row>
    <row r="129" spans="2:12" ht="18.75" customHeight="1">
      <c r="B129" s="22">
        <v>31</v>
      </c>
      <c r="C129" s="13" t="s">
        <v>260</v>
      </c>
      <c r="D129" s="39" t="s">
        <v>256</v>
      </c>
      <c r="E129" s="22" t="s">
        <v>61</v>
      </c>
      <c r="F129" s="24" t="s">
        <v>251</v>
      </c>
      <c r="G129" s="22" t="s">
        <v>175</v>
      </c>
      <c r="H129" s="84" t="s">
        <v>259</v>
      </c>
      <c r="I129" s="84" t="s">
        <v>258</v>
      </c>
      <c r="J129" s="22" t="s">
        <v>42</v>
      </c>
      <c r="K129" s="22" t="s">
        <v>43</v>
      </c>
      <c r="L129" s="10" t="s">
        <v>229</v>
      </c>
    </row>
    <row r="130" spans="2:12" ht="18.75" customHeight="1">
      <c r="B130" s="24">
        <v>78</v>
      </c>
      <c r="C130" s="40" t="s">
        <v>257</v>
      </c>
      <c r="D130" s="39" t="s">
        <v>256</v>
      </c>
      <c r="E130" s="24" t="s">
        <v>171</v>
      </c>
      <c r="F130" s="24" t="s">
        <v>251</v>
      </c>
      <c r="G130" s="22" t="s">
        <v>175</v>
      </c>
      <c r="H130" s="84" t="s">
        <v>255</v>
      </c>
      <c r="I130" s="84" t="s">
        <v>254</v>
      </c>
      <c r="J130" s="22" t="s">
        <v>42</v>
      </c>
      <c r="K130" s="22" t="s">
        <v>43</v>
      </c>
      <c r="L130" s="10" t="s">
        <v>229</v>
      </c>
    </row>
    <row r="131" spans="2:12" ht="18.75" customHeight="1">
      <c r="B131" s="24">
        <v>72</v>
      </c>
      <c r="C131" s="40" t="s">
        <v>253</v>
      </c>
      <c r="D131" s="39" t="s">
        <v>53</v>
      </c>
      <c r="E131" s="22" t="s">
        <v>252</v>
      </c>
      <c r="F131" s="22" t="s">
        <v>251</v>
      </c>
      <c r="G131" s="22" t="s">
        <v>175</v>
      </c>
      <c r="H131" s="84" t="s">
        <v>250</v>
      </c>
      <c r="I131" s="84" t="s">
        <v>249</v>
      </c>
      <c r="J131" s="22" t="s">
        <v>42</v>
      </c>
      <c r="K131" s="24" t="s">
        <v>43</v>
      </c>
      <c r="L131" s="10" t="s">
        <v>229</v>
      </c>
    </row>
    <row r="132" spans="2:12" ht="18.75" customHeight="1">
      <c r="B132" s="24">
        <v>30</v>
      </c>
      <c r="C132" s="40" t="s">
        <v>261</v>
      </c>
      <c r="D132" s="39" t="s">
        <v>53</v>
      </c>
      <c r="E132" s="24" t="s">
        <v>61</v>
      </c>
      <c r="F132" s="24" t="s">
        <v>251</v>
      </c>
      <c r="G132" s="22" t="s">
        <v>175</v>
      </c>
      <c r="H132" s="84" t="s">
        <v>262</v>
      </c>
      <c r="I132" s="84" t="s">
        <v>262</v>
      </c>
      <c r="J132" s="22" t="s">
        <v>42</v>
      </c>
      <c r="K132" s="24" t="s">
        <v>43</v>
      </c>
      <c r="L132" s="10" t="s">
        <v>229</v>
      </c>
    </row>
    <row r="133" spans="2:12" ht="18.75" customHeight="1">
      <c r="B133" s="20">
        <v>72</v>
      </c>
      <c r="C133" s="12" t="s">
        <v>271</v>
      </c>
      <c r="D133" s="47" t="s">
        <v>53</v>
      </c>
      <c r="E133" s="22" t="s">
        <v>171</v>
      </c>
      <c r="F133" s="22" t="s">
        <v>251</v>
      </c>
      <c r="G133" s="22" t="s">
        <v>175</v>
      </c>
      <c r="H133" s="84" t="s">
        <v>270</v>
      </c>
      <c r="I133" s="84" t="s">
        <v>270</v>
      </c>
      <c r="J133" s="22" t="s">
        <v>42</v>
      </c>
      <c r="K133" s="22" t="s">
        <v>43</v>
      </c>
      <c r="L133" s="13" t="s">
        <v>243</v>
      </c>
    </row>
    <row r="134" spans="2:12" ht="18.75" customHeight="1">
      <c r="B134" s="20">
        <v>72</v>
      </c>
      <c r="C134" s="12" t="s">
        <v>269</v>
      </c>
      <c r="D134" s="47" t="s">
        <v>53</v>
      </c>
      <c r="E134" s="22" t="s">
        <v>171</v>
      </c>
      <c r="F134" s="22" t="s">
        <v>251</v>
      </c>
      <c r="G134" s="22" t="s">
        <v>175</v>
      </c>
      <c r="H134" s="84" t="s">
        <v>268</v>
      </c>
      <c r="I134" s="84" t="s">
        <v>268</v>
      </c>
      <c r="J134" s="22" t="s">
        <v>42</v>
      </c>
      <c r="K134" s="22" t="s">
        <v>43</v>
      </c>
      <c r="L134" s="13" t="s">
        <v>243</v>
      </c>
    </row>
    <row r="135" spans="2:12" ht="18.75" customHeight="1">
      <c r="B135" s="22">
        <v>78</v>
      </c>
      <c r="C135" s="13" t="s">
        <v>266</v>
      </c>
      <c r="D135" s="39" t="s">
        <v>53</v>
      </c>
      <c r="E135" s="22" t="s">
        <v>171</v>
      </c>
      <c r="F135" s="22" t="s">
        <v>265</v>
      </c>
      <c r="G135" s="22" t="s">
        <v>175</v>
      </c>
      <c r="H135" s="84" t="s">
        <v>267</v>
      </c>
      <c r="I135" s="84" t="s">
        <v>267</v>
      </c>
      <c r="J135" s="22" t="s">
        <v>42</v>
      </c>
      <c r="K135" s="22" t="s">
        <v>43</v>
      </c>
      <c r="L135" s="22" t="s">
        <v>263</v>
      </c>
    </row>
    <row r="136" spans="2:12" ht="18.75" customHeight="1">
      <c r="B136" s="22">
        <v>78</v>
      </c>
      <c r="C136" s="13" t="s">
        <v>266</v>
      </c>
      <c r="D136" s="39" t="s">
        <v>47</v>
      </c>
      <c r="E136" s="22" t="s">
        <v>184</v>
      </c>
      <c r="F136" s="22" t="s">
        <v>265</v>
      </c>
      <c r="G136" s="22" t="s">
        <v>175</v>
      </c>
      <c r="H136" s="84" t="s">
        <v>264</v>
      </c>
      <c r="I136" s="84" t="s">
        <v>264</v>
      </c>
      <c r="J136" s="22" t="s">
        <v>42</v>
      </c>
      <c r="K136" s="22" t="s">
        <v>43</v>
      </c>
      <c r="L136" s="22" t="s">
        <v>263</v>
      </c>
    </row>
    <row r="137" spans="2:12" ht="18.75" customHeight="1">
      <c r="B137" s="22">
        <v>31</v>
      </c>
      <c r="C137" s="13" t="s">
        <v>301</v>
      </c>
      <c r="D137" s="39" t="s">
        <v>299</v>
      </c>
      <c r="E137" s="22" t="s">
        <v>298</v>
      </c>
      <c r="F137" s="22" t="s">
        <v>265</v>
      </c>
      <c r="G137" s="22" t="s">
        <v>175</v>
      </c>
      <c r="H137" s="84" t="s">
        <v>297</v>
      </c>
      <c r="I137" s="84" t="s">
        <v>296</v>
      </c>
      <c r="J137" s="22" t="s">
        <v>42</v>
      </c>
      <c r="K137" s="22" t="s">
        <v>43</v>
      </c>
      <c r="L137" s="19" t="s">
        <v>292</v>
      </c>
    </row>
    <row r="138" spans="2:12" ht="18.75" customHeight="1">
      <c r="B138" s="19">
        <v>10</v>
      </c>
      <c r="C138" s="13" t="s">
        <v>300</v>
      </c>
      <c r="D138" s="39" t="s">
        <v>299</v>
      </c>
      <c r="E138" s="22" t="s">
        <v>298</v>
      </c>
      <c r="F138" s="22" t="s">
        <v>265</v>
      </c>
      <c r="G138" s="22" t="s">
        <v>175</v>
      </c>
      <c r="H138" s="84" t="s">
        <v>297</v>
      </c>
      <c r="I138" s="84" t="s">
        <v>296</v>
      </c>
      <c r="J138" s="22" t="s">
        <v>42</v>
      </c>
      <c r="K138" s="22" t="s">
        <v>43</v>
      </c>
      <c r="L138" s="19" t="s">
        <v>292</v>
      </c>
    </row>
    <row r="139" spans="2:12" ht="18.75" customHeight="1">
      <c r="B139" s="19">
        <v>78</v>
      </c>
      <c r="C139" s="48" t="s">
        <v>295</v>
      </c>
      <c r="D139" s="49" t="s">
        <v>53</v>
      </c>
      <c r="E139" s="22" t="s">
        <v>61</v>
      </c>
      <c r="F139" s="22" t="s">
        <v>265</v>
      </c>
      <c r="G139" s="22" t="s">
        <v>175</v>
      </c>
      <c r="H139" s="84" t="s">
        <v>294</v>
      </c>
      <c r="I139" s="84" t="s">
        <v>293</v>
      </c>
      <c r="J139" s="22" t="s">
        <v>42</v>
      </c>
      <c r="K139" s="22" t="s">
        <v>43</v>
      </c>
      <c r="L139" s="19" t="s">
        <v>292</v>
      </c>
    </row>
    <row r="140" spans="2:12" ht="18.75" customHeight="1">
      <c r="B140" s="22">
        <v>15</v>
      </c>
      <c r="C140" s="13" t="s">
        <v>291</v>
      </c>
      <c r="D140" s="39" t="s">
        <v>53</v>
      </c>
      <c r="E140" s="22" t="s">
        <v>232</v>
      </c>
      <c r="F140" s="22" t="s">
        <v>265</v>
      </c>
      <c r="G140" s="22" t="s">
        <v>169</v>
      </c>
      <c r="H140" s="84" t="s">
        <v>290</v>
      </c>
      <c r="I140" s="84" t="s">
        <v>290</v>
      </c>
      <c r="J140" s="22" t="s">
        <v>42</v>
      </c>
      <c r="K140" s="22" t="s">
        <v>43</v>
      </c>
      <c r="L140" s="4" t="s">
        <v>380</v>
      </c>
    </row>
    <row r="141" spans="2:12" ht="18.75" customHeight="1">
      <c r="B141" s="22">
        <v>14</v>
      </c>
      <c r="C141" s="13" t="s">
        <v>289</v>
      </c>
      <c r="D141" s="39" t="s">
        <v>53</v>
      </c>
      <c r="E141" s="22" t="s">
        <v>232</v>
      </c>
      <c r="F141" s="22" t="s">
        <v>265</v>
      </c>
      <c r="G141" s="22" t="s">
        <v>169</v>
      </c>
      <c r="H141" s="84" t="s">
        <v>288</v>
      </c>
      <c r="I141" s="84" t="s">
        <v>288</v>
      </c>
      <c r="J141" s="22" t="s">
        <v>42</v>
      </c>
      <c r="K141" s="22" t="s">
        <v>43</v>
      </c>
      <c r="L141" s="4" t="s">
        <v>380</v>
      </c>
    </row>
    <row r="142" spans="2:12" ht="18.75" customHeight="1">
      <c r="B142" s="22">
        <v>53</v>
      </c>
      <c r="C142" s="13" t="s">
        <v>287</v>
      </c>
      <c r="D142" s="39" t="s">
        <v>53</v>
      </c>
      <c r="E142" s="22" t="s">
        <v>232</v>
      </c>
      <c r="F142" s="22" t="s">
        <v>265</v>
      </c>
      <c r="G142" s="22" t="s">
        <v>169</v>
      </c>
      <c r="H142" s="84" t="s">
        <v>276</v>
      </c>
      <c r="I142" s="84" t="s">
        <v>276</v>
      </c>
      <c r="J142" s="22" t="s">
        <v>42</v>
      </c>
      <c r="K142" s="22" t="s">
        <v>43</v>
      </c>
      <c r="L142" s="4" t="s">
        <v>380</v>
      </c>
    </row>
    <row r="143" spans="2:12" ht="18.75" customHeight="1">
      <c r="B143" s="22">
        <v>43</v>
      </c>
      <c r="C143" s="13" t="s">
        <v>286</v>
      </c>
      <c r="D143" s="39" t="s">
        <v>53</v>
      </c>
      <c r="E143" s="22" t="s">
        <v>232</v>
      </c>
      <c r="F143" s="22" t="s">
        <v>265</v>
      </c>
      <c r="G143" s="22" t="s">
        <v>169</v>
      </c>
      <c r="H143" s="84" t="s">
        <v>285</v>
      </c>
      <c r="I143" s="84" t="s">
        <v>285</v>
      </c>
      <c r="J143" s="22" t="s">
        <v>42</v>
      </c>
      <c r="K143" s="22" t="s">
        <v>43</v>
      </c>
      <c r="L143" s="4" t="s">
        <v>380</v>
      </c>
    </row>
    <row r="144" spans="2:12" ht="18.75" customHeight="1">
      <c r="B144" s="22">
        <v>22</v>
      </c>
      <c r="C144" s="13" t="s">
        <v>48</v>
      </c>
      <c r="D144" s="39" t="s">
        <v>53</v>
      </c>
      <c r="E144" s="22" t="s">
        <v>232</v>
      </c>
      <c r="F144" s="22" t="s">
        <v>265</v>
      </c>
      <c r="G144" s="22" t="s">
        <v>169</v>
      </c>
      <c r="H144" s="84" t="s">
        <v>284</v>
      </c>
      <c r="I144" s="84" t="s">
        <v>284</v>
      </c>
      <c r="J144" s="22" t="s">
        <v>42</v>
      </c>
      <c r="K144" s="22" t="s">
        <v>43</v>
      </c>
      <c r="L144" s="4" t="s">
        <v>380</v>
      </c>
    </row>
    <row r="145" spans="2:12" ht="18.75" customHeight="1">
      <c r="B145" s="22">
        <v>55</v>
      </c>
      <c r="C145" s="13" t="s">
        <v>283</v>
      </c>
      <c r="D145" s="39" t="s">
        <v>53</v>
      </c>
      <c r="E145" s="22" t="s">
        <v>232</v>
      </c>
      <c r="F145" s="22" t="s">
        <v>265</v>
      </c>
      <c r="G145" s="22" t="s">
        <v>169</v>
      </c>
      <c r="H145" s="84" t="s">
        <v>282</v>
      </c>
      <c r="I145" s="84" t="s">
        <v>282</v>
      </c>
      <c r="J145" s="22" t="s">
        <v>42</v>
      </c>
      <c r="K145" s="22" t="s">
        <v>43</v>
      </c>
      <c r="L145" s="4" t="s">
        <v>380</v>
      </c>
    </row>
    <row r="146" spans="2:12" ht="18.75" customHeight="1">
      <c r="B146" s="22">
        <v>78</v>
      </c>
      <c r="C146" s="13" t="s">
        <v>281</v>
      </c>
      <c r="D146" s="39" t="s">
        <v>53</v>
      </c>
      <c r="E146" s="22" t="s">
        <v>232</v>
      </c>
      <c r="F146" s="22" t="s">
        <v>265</v>
      </c>
      <c r="G146" s="22" t="s">
        <v>169</v>
      </c>
      <c r="H146" s="84" t="s">
        <v>280</v>
      </c>
      <c r="I146" s="84" t="s">
        <v>280</v>
      </c>
      <c r="J146" s="22" t="s">
        <v>42</v>
      </c>
      <c r="K146" s="22" t="s">
        <v>43</v>
      </c>
      <c r="L146" s="4" t="s">
        <v>380</v>
      </c>
    </row>
    <row r="147" spans="2:12" ht="18.75" customHeight="1">
      <c r="B147" s="22">
        <v>50</v>
      </c>
      <c r="C147" s="13" t="s">
        <v>279</v>
      </c>
      <c r="D147" s="39" t="s">
        <v>53</v>
      </c>
      <c r="E147" s="22" t="s">
        <v>232</v>
      </c>
      <c r="F147" s="22" t="s">
        <v>265</v>
      </c>
      <c r="G147" s="22" t="s">
        <v>169</v>
      </c>
      <c r="H147" s="84" t="s">
        <v>278</v>
      </c>
      <c r="I147" s="84" t="s">
        <v>278</v>
      </c>
      <c r="J147" s="22" t="s">
        <v>42</v>
      </c>
      <c r="K147" s="22" t="s">
        <v>43</v>
      </c>
      <c r="L147" s="4" t="s">
        <v>380</v>
      </c>
    </row>
    <row r="148" spans="2:12" ht="18.75" customHeight="1">
      <c r="B148" s="24">
        <v>42</v>
      </c>
      <c r="C148" s="40" t="s">
        <v>277</v>
      </c>
      <c r="D148" s="39" t="s">
        <v>53</v>
      </c>
      <c r="E148" s="24" t="s">
        <v>61</v>
      </c>
      <c r="F148" s="24" t="s">
        <v>265</v>
      </c>
      <c r="G148" s="22" t="s">
        <v>169</v>
      </c>
      <c r="H148" s="84" t="s">
        <v>276</v>
      </c>
      <c r="I148" s="84" t="s">
        <v>275</v>
      </c>
      <c r="J148" s="22" t="s">
        <v>42</v>
      </c>
      <c r="K148" s="22" t="s">
        <v>43</v>
      </c>
      <c r="L148" s="10" t="s">
        <v>229</v>
      </c>
    </row>
    <row r="149" spans="2:12" ht="18.75" customHeight="1">
      <c r="B149" s="24">
        <v>10</v>
      </c>
      <c r="C149" s="40" t="s">
        <v>274</v>
      </c>
      <c r="D149" s="39" t="s">
        <v>53</v>
      </c>
      <c r="E149" s="22" t="s">
        <v>61</v>
      </c>
      <c r="F149" s="24" t="s">
        <v>265</v>
      </c>
      <c r="G149" s="22" t="s">
        <v>169</v>
      </c>
      <c r="H149" s="84" t="s">
        <v>273</v>
      </c>
      <c r="I149" s="84" t="s">
        <v>272</v>
      </c>
      <c r="J149" s="22" t="s">
        <v>42</v>
      </c>
      <c r="K149" s="22" t="s">
        <v>43</v>
      </c>
      <c r="L149" s="10" t="s">
        <v>229</v>
      </c>
    </row>
    <row r="150" spans="2:12" ht="18.75" customHeight="1">
      <c r="B150" s="24">
        <v>10</v>
      </c>
      <c r="C150" s="13" t="s">
        <v>329</v>
      </c>
      <c r="D150" s="39" t="s">
        <v>53</v>
      </c>
      <c r="E150" s="22" t="s">
        <v>61</v>
      </c>
      <c r="F150" s="24" t="s">
        <v>265</v>
      </c>
      <c r="G150" s="22" t="s">
        <v>169</v>
      </c>
      <c r="H150" s="84" t="s">
        <v>328</v>
      </c>
      <c r="I150" s="84" t="s">
        <v>327</v>
      </c>
      <c r="J150" s="22" t="s">
        <v>42</v>
      </c>
      <c r="K150" s="22" t="s">
        <v>43</v>
      </c>
      <c r="L150" s="10" t="s">
        <v>229</v>
      </c>
    </row>
    <row r="151" spans="2:12" ht="18.75" customHeight="1">
      <c r="B151" s="50">
        <v>14</v>
      </c>
      <c r="C151" s="40" t="s">
        <v>326</v>
      </c>
      <c r="D151" s="39" t="s">
        <v>53</v>
      </c>
      <c r="E151" s="24" t="s">
        <v>171</v>
      </c>
      <c r="F151" s="24" t="s">
        <v>265</v>
      </c>
      <c r="G151" s="22" t="s">
        <v>169</v>
      </c>
      <c r="H151" s="84" t="s">
        <v>325</v>
      </c>
      <c r="I151" s="84" t="s">
        <v>276</v>
      </c>
      <c r="J151" s="22" t="s">
        <v>42</v>
      </c>
      <c r="K151" s="22" t="s">
        <v>43</v>
      </c>
      <c r="L151" s="10" t="s">
        <v>229</v>
      </c>
    </row>
    <row r="152" spans="2:12" ht="18.75" customHeight="1">
      <c r="B152" s="51">
        <v>43</v>
      </c>
      <c r="C152" s="13" t="s">
        <v>324</v>
      </c>
      <c r="D152" s="39" t="s">
        <v>53</v>
      </c>
      <c r="E152" s="22" t="s">
        <v>61</v>
      </c>
      <c r="F152" s="22" t="s">
        <v>265</v>
      </c>
      <c r="G152" s="22" t="s">
        <v>169</v>
      </c>
      <c r="H152" s="84" t="s">
        <v>323</v>
      </c>
      <c r="I152" s="84" t="s">
        <v>323</v>
      </c>
      <c r="J152" s="22" t="s">
        <v>42</v>
      </c>
      <c r="K152" s="22" t="s">
        <v>43</v>
      </c>
      <c r="L152" s="10" t="s">
        <v>229</v>
      </c>
    </row>
    <row r="153" spans="2:12" ht="18.75" customHeight="1">
      <c r="B153" s="22">
        <v>44</v>
      </c>
      <c r="C153" s="13" t="s">
        <v>322</v>
      </c>
      <c r="D153" s="39" t="s">
        <v>53</v>
      </c>
      <c r="E153" s="24" t="s">
        <v>61</v>
      </c>
      <c r="F153" s="24" t="s">
        <v>265</v>
      </c>
      <c r="G153" s="22" t="s">
        <v>169</v>
      </c>
      <c r="H153" s="84" t="s">
        <v>276</v>
      </c>
      <c r="I153" s="84" t="s">
        <v>276</v>
      </c>
      <c r="J153" s="22" t="s">
        <v>42</v>
      </c>
      <c r="K153" s="22" t="s">
        <v>43</v>
      </c>
      <c r="L153" s="10" t="s">
        <v>229</v>
      </c>
    </row>
    <row r="154" spans="2:12" ht="18.75" customHeight="1">
      <c r="B154" s="24">
        <v>31</v>
      </c>
      <c r="C154" s="40" t="s">
        <v>321</v>
      </c>
      <c r="D154" s="39" t="s">
        <v>53</v>
      </c>
      <c r="E154" s="24" t="s">
        <v>61</v>
      </c>
      <c r="F154" s="24" t="s">
        <v>265</v>
      </c>
      <c r="G154" s="22" t="s">
        <v>169</v>
      </c>
      <c r="H154" s="84" t="s">
        <v>181</v>
      </c>
      <c r="I154" s="84" t="s">
        <v>181</v>
      </c>
      <c r="J154" s="22" t="s">
        <v>42</v>
      </c>
      <c r="K154" s="22" t="s">
        <v>43</v>
      </c>
      <c r="L154" s="10" t="s">
        <v>229</v>
      </c>
    </row>
    <row r="155" spans="2:12" ht="18.75" customHeight="1">
      <c r="B155" s="24">
        <v>55</v>
      </c>
      <c r="C155" s="13" t="s">
        <v>320</v>
      </c>
      <c r="D155" s="39" t="s">
        <v>53</v>
      </c>
      <c r="E155" s="24" t="s">
        <v>61</v>
      </c>
      <c r="F155" s="24" t="s">
        <v>265</v>
      </c>
      <c r="G155" s="22" t="s">
        <v>169</v>
      </c>
      <c r="H155" s="84" t="s">
        <v>319</v>
      </c>
      <c r="I155" s="84">
        <v>50000000</v>
      </c>
      <c r="J155" s="22" t="s">
        <v>42</v>
      </c>
      <c r="K155" s="22" t="s">
        <v>43</v>
      </c>
      <c r="L155" s="10" t="s">
        <v>229</v>
      </c>
    </row>
    <row r="156" spans="2:12" ht="18.75" customHeight="1">
      <c r="B156" s="24">
        <v>50</v>
      </c>
      <c r="C156" s="13" t="s">
        <v>318</v>
      </c>
      <c r="D156" s="39" t="s">
        <v>53</v>
      </c>
      <c r="E156" s="24" t="s">
        <v>61</v>
      </c>
      <c r="F156" s="24" t="s">
        <v>265</v>
      </c>
      <c r="G156" s="22" t="s">
        <v>169</v>
      </c>
      <c r="H156" s="84" t="s">
        <v>168</v>
      </c>
      <c r="I156" s="84" t="s">
        <v>168</v>
      </c>
      <c r="J156" s="22" t="s">
        <v>42</v>
      </c>
      <c r="K156" s="22" t="s">
        <v>43</v>
      </c>
      <c r="L156" s="10" t="s">
        <v>229</v>
      </c>
    </row>
    <row r="157" spans="2:12" ht="18.75" customHeight="1">
      <c r="B157" s="22">
        <v>32</v>
      </c>
      <c r="C157" s="40" t="s">
        <v>317</v>
      </c>
      <c r="D157" s="39" t="s">
        <v>53</v>
      </c>
      <c r="E157" s="22" t="s">
        <v>61</v>
      </c>
      <c r="F157" s="22" t="s">
        <v>265</v>
      </c>
      <c r="G157" s="22" t="s">
        <v>169</v>
      </c>
      <c r="H157" s="84" t="s">
        <v>181</v>
      </c>
      <c r="I157" s="84" t="s">
        <v>181</v>
      </c>
      <c r="J157" s="22" t="s">
        <v>42</v>
      </c>
      <c r="K157" s="24" t="s">
        <v>43</v>
      </c>
      <c r="L157" s="10" t="s">
        <v>229</v>
      </c>
    </row>
    <row r="158" spans="2:12" ht="18.75" customHeight="1">
      <c r="B158" s="24">
        <v>52</v>
      </c>
      <c r="C158" s="40" t="s">
        <v>316</v>
      </c>
      <c r="D158" s="39" t="s">
        <v>53</v>
      </c>
      <c r="E158" s="24" t="s">
        <v>61</v>
      </c>
      <c r="F158" s="24" t="s">
        <v>265</v>
      </c>
      <c r="G158" s="22" t="s">
        <v>169</v>
      </c>
      <c r="H158" s="84" t="s">
        <v>273</v>
      </c>
      <c r="I158" s="84" t="s">
        <v>273</v>
      </c>
      <c r="J158" s="22" t="s">
        <v>42</v>
      </c>
      <c r="K158" s="24" t="s">
        <v>43</v>
      </c>
      <c r="L158" s="10" t="s">
        <v>229</v>
      </c>
    </row>
    <row r="159" spans="2:12" ht="18.75" customHeight="1">
      <c r="B159" s="22">
        <v>46</v>
      </c>
      <c r="C159" s="13" t="s">
        <v>315</v>
      </c>
      <c r="D159" s="39" t="s">
        <v>53</v>
      </c>
      <c r="E159" s="24" t="s">
        <v>61</v>
      </c>
      <c r="F159" s="22" t="s">
        <v>265</v>
      </c>
      <c r="G159" s="22" t="s">
        <v>169</v>
      </c>
      <c r="H159" s="84" t="s">
        <v>296</v>
      </c>
      <c r="I159" s="84" t="s">
        <v>296</v>
      </c>
      <c r="J159" s="22" t="s">
        <v>42</v>
      </c>
      <c r="K159" s="24" t="s">
        <v>43</v>
      </c>
      <c r="L159" s="10" t="s">
        <v>229</v>
      </c>
    </row>
    <row r="160" spans="2:12" ht="18.75" customHeight="1">
      <c r="B160" s="22">
        <v>56</v>
      </c>
      <c r="C160" s="13" t="s">
        <v>314</v>
      </c>
      <c r="D160" s="39" t="s">
        <v>53</v>
      </c>
      <c r="E160" s="24" t="s">
        <v>61</v>
      </c>
      <c r="F160" s="24" t="s">
        <v>265</v>
      </c>
      <c r="G160" s="22" t="s">
        <v>169</v>
      </c>
      <c r="H160" s="84" t="s">
        <v>276</v>
      </c>
      <c r="I160" s="84" t="s">
        <v>276</v>
      </c>
      <c r="J160" s="22" t="s">
        <v>42</v>
      </c>
      <c r="K160" s="24" t="s">
        <v>43</v>
      </c>
      <c r="L160" s="10" t="s">
        <v>229</v>
      </c>
    </row>
    <row r="161" spans="2:12" ht="18.75" customHeight="1">
      <c r="B161" s="22">
        <v>76</v>
      </c>
      <c r="C161" s="13" t="s">
        <v>313</v>
      </c>
      <c r="D161" s="39" t="s">
        <v>53</v>
      </c>
      <c r="E161" s="24" t="s">
        <v>61</v>
      </c>
      <c r="F161" s="24" t="s">
        <v>265</v>
      </c>
      <c r="G161" s="22" t="s">
        <v>169</v>
      </c>
      <c r="H161" s="84" t="s">
        <v>312</v>
      </c>
      <c r="I161" s="84" t="s">
        <v>312</v>
      </c>
      <c r="J161" s="22" t="s">
        <v>42</v>
      </c>
      <c r="K161" s="24" t="s">
        <v>43</v>
      </c>
      <c r="L161" s="10" t="s">
        <v>229</v>
      </c>
    </row>
    <row r="162" spans="2:12" ht="18.75" customHeight="1">
      <c r="B162" s="22">
        <v>92</v>
      </c>
      <c r="C162" s="13" t="s">
        <v>311</v>
      </c>
      <c r="D162" s="39" t="s">
        <v>53</v>
      </c>
      <c r="E162" s="24" t="s">
        <v>61</v>
      </c>
      <c r="F162" s="24" t="s">
        <v>265</v>
      </c>
      <c r="G162" s="22" t="s">
        <v>169</v>
      </c>
      <c r="H162" s="84" t="s">
        <v>276</v>
      </c>
      <c r="I162" s="84" t="s">
        <v>276</v>
      </c>
      <c r="J162" s="22" t="s">
        <v>42</v>
      </c>
      <c r="K162" s="24" t="s">
        <v>43</v>
      </c>
      <c r="L162" s="10" t="s">
        <v>229</v>
      </c>
    </row>
    <row r="163" spans="2:12" ht="18.75" customHeight="1">
      <c r="B163" s="22">
        <v>85</v>
      </c>
      <c r="C163" s="40" t="s">
        <v>310</v>
      </c>
      <c r="D163" s="39" t="s">
        <v>53</v>
      </c>
      <c r="E163" s="24" t="s">
        <v>61</v>
      </c>
      <c r="F163" s="24" t="s">
        <v>265</v>
      </c>
      <c r="G163" s="22" t="s">
        <v>169</v>
      </c>
      <c r="H163" s="84" t="s">
        <v>296</v>
      </c>
      <c r="I163" s="84" t="s">
        <v>296</v>
      </c>
      <c r="J163" s="22" t="s">
        <v>42</v>
      </c>
      <c r="K163" s="24" t="s">
        <v>43</v>
      </c>
      <c r="L163" s="10" t="s">
        <v>229</v>
      </c>
    </row>
    <row r="164" spans="2:12" ht="18.75" customHeight="1">
      <c r="B164" s="51">
        <v>76</v>
      </c>
      <c r="C164" s="40" t="s">
        <v>309</v>
      </c>
      <c r="D164" s="39" t="s">
        <v>53</v>
      </c>
      <c r="E164" s="24" t="s">
        <v>171</v>
      </c>
      <c r="F164" s="24" t="s">
        <v>265</v>
      </c>
      <c r="G164" s="22" t="s">
        <v>169</v>
      </c>
      <c r="H164" s="84" t="s">
        <v>296</v>
      </c>
      <c r="I164" s="84" t="s">
        <v>296</v>
      </c>
      <c r="J164" s="22" t="s">
        <v>42</v>
      </c>
      <c r="K164" s="24" t="s">
        <v>43</v>
      </c>
      <c r="L164" s="10" t="s">
        <v>229</v>
      </c>
    </row>
    <row r="165" spans="2:12" ht="18.75" customHeight="1">
      <c r="B165" s="22">
        <v>44</v>
      </c>
      <c r="C165" s="13" t="s">
        <v>308</v>
      </c>
      <c r="D165" s="39" t="s">
        <v>47</v>
      </c>
      <c r="E165" s="22" t="s">
        <v>252</v>
      </c>
      <c r="F165" s="22" t="s">
        <v>265</v>
      </c>
      <c r="G165" s="22" t="s">
        <v>169</v>
      </c>
      <c r="H165" s="84" t="s">
        <v>307</v>
      </c>
      <c r="I165" s="84" t="s">
        <v>306</v>
      </c>
      <c r="J165" s="22" t="s">
        <v>42</v>
      </c>
      <c r="K165" s="22" t="s">
        <v>43</v>
      </c>
      <c r="L165" s="13" t="s">
        <v>330</v>
      </c>
    </row>
    <row r="166" spans="2:12" ht="18.75" customHeight="1">
      <c r="B166" s="22">
        <v>80</v>
      </c>
      <c r="C166" s="13" t="s">
        <v>305</v>
      </c>
      <c r="D166" s="39" t="s">
        <v>303</v>
      </c>
      <c r="E166" s="22" t="s">
        <v>373</v>
      </c>
      <c r="F166" s="22" t="s">
        <v>265</v>
      </c>
      <c r="G166" s="22" t="s">
        <v>169</v>
      </c>
      <c r="H166" s="84" t="s">
        <v>275</v>
      </c>
      <c r="I166" s="84" t="s">
        <v>275</v>
      </c>
      <c r="J166" s="22" t="s">
        <v>42</v>
      </c>
      <c r="K166" s="22" t="s">
        <v>43</v>
      </c>
      <c r="L166" s="13" t="s">
        <v>330</v>
      </c>
    </row>
    <row r="167" spans="2:12" ht="18.75" customHeight="1">
      <c r="B167" s="22">
        <v>50</v>
      </c>
      <c r="C167" s="13" t="s">
        <v>304</v>
      </c>
      <c r="D167" s="39" t="s">
        <v>303</v>
      </c>
      <c r="E167" s="22" t="s">
        <v>373</v>
      </c>
      <c r="F167" s="22" t="s">
        <v>265</v>
      </c>
      <c r="G167" s="22" t="s">
        <v>169</v>
      </c>
      <c r="H167" s="84" t="s">
        <v>293</v>
      </c>
      <c r="I167" s="84" t="s">
        <v>302</v>
      </c>
      <c r="J167" s="22" t="s">
        <v>42</v>
      </c>
      <c r="K167" s="22" t="s">
        <v>43</v>
      </c>
      <c r="L167" s="13" t="s">
        <v>330</v>
      </c>
    </row>
    <row r="168" spans="2:12" ht="18.75" customHeight="1">
      <c r="B168" s="22">
        <v>44</v>
      </c>
      <c r="C168" s="13" t="s">
        <v>333</v>
      </c>
      <c r="D168" s="39" t="s">
        <v>53</v>
      </c>
      <c r="E168" s="22" t="s">
        <v>252</v>
      </c>
      <c r="F168" s="22" t="s">
        <v>332</v>
      </c>
      <c r="G168" s="22" t="s">
        <v>175</v>
      </c>
      <c r="H168" s="84" t="s">
        <v>325</v>
      </c>
      <c r="I168" s="84" t="s">
        <v>331</v>
      </c>
      <c r="J168" s="22" t="s">
        <v>42</v>
      </c>
      <c r="K168" s="22" t="s">
        <v>43</v>
      </c>
      <c r="L168" s="13" t="s">
        <v>239</v>
      </c>
    </row>
    <row r="169" spans="2:12" ht="18.75" customHeight="1">
      <c r="B169" s="20">
        <v>86</v>
      </c>
      <c r="C169" s="52" t="s">
        <v>334</v>
      </c>
      <c r="D169" s="39" t="s">
        <v>53</v>
      </c>
      <c r="E169" s="22" t="s">
        <v>171</v>
      </c>
      <c r="F169" s="22" t="s">
        <v>160</v>
      </c>
      <c r="G169" s="22" t="s">
        <v>175</v>
      </c>
      <c r="H169" s="84">
        <v>13000000000</v>
      </c>
      <c r="I169" s="84">
        <f>+H169</f>
        <v>13000000000</v>
      </c>
      <c r="J169" s="22" t="s">
        <v>42</v>
      </c>
      <c r="K169" s="22" t="s">
        <v>43</v>
      </c>
      <c r="L169" s="4" t="s">
        <v>335</v>
      </c>
    </row>
    <row r="170" spans="2:12" ht="18.75" customHeight="1">
      <c r="B170" s="20">
        <v>20</v>
      </c>
      <c r="C170" s="12" t="s">
        <v>342</v>
      </c>
      <c r="D170" s="47" t="s">
        <v>53</v>
      </c>
      <c r="E170" s="22" t="s">
        <v>61</v>
      </c>
      <c r="F170" s="22" t="s">
        <v>265</v>
      </c>
      <c r="G170" s="22" t="s">
        <v>175</v>
      </c>
      <c r="H170" s="84" t="s">
        <v>341</v>
      </c>
      <c r="I170" s="84" t="s">
        <v>341</v>
      </c>
      <c r="J170" s="22" t="s">
        <v>42</v>
      </c>
      <c r="K170" s="22" t="s">
        <v>43</v>
      </c>
      <c r="L170" s="13" t="s">
        <v>243</v>
      </c>
    </row>
    <row r="171" spans="2:12" ht="18.75" customHeight="1">
      <c r="B171" s="22">
        <v>20</v>
      </c>
      <c r="C171" s="13" t="s">
        <v>340</v>
      </c>
      <c r="D171" s="39" t="s">
        <v>53</v>
      </c>
      <c r="E171" s="22" t="s">
        <v>339</v>
      </c>
      <c r="F171" s="22" t="s">
        <v>265</v>
      </c>
      <c r="G171" s="22" t="s">
        <v>175</v>
      </c>
      <c r="H171" s="84" t="s">
        <v>338</v>
      </c>
      <c r="I171" s="84" t="s">
        <v>337</v>
      </c>
      <c r="J171" s="22" t="s">
        <v>42</v>
      </c>
      <c r="K171" s="22" t="s">
        <v>43</v>
      </c>
      <c r="L171" s="13" t="s">
        <v>336</v>
      </c>
    </row>
    <row r="172" spans="2:12" ht="18.75" customHeight="1">
      <c r="B172" s="20">
        <v>92</v>
      </c>
      <c r="C172" s="13" t="s">
        <v>362</v>
      </c>
      <c r="D172" s="39" t="s">
        <v>53</v>
      </c>
      <c r="E172" s="22" t="s">
        <v>171</v>
      </c>
      <c r="F172" s="22" t="s">
        <v>241</v>
      </c>
      <c r="G172" s="22" t="s">
        <v>175</v>
      </c>
      <c r="H172" s="84">
        <v>1500000000</v>
      </c>
      <c r="I172" s="84">
        <f aca="true" t="shared" si="2" ref="I172:I192">+H172</f>
        <v>1500000000</v>
      </c>
      <c r="J172" s="22" t="s">
        <v>42</v>
      </c>
      <c r="K172" s="22" t="s">
        <v>43</v>
      </c>
      <c r="L172" s="19" t="s">
        <v>343</v>
      </c>
    </row>
    <row r="173" spans="2:12" ht="18.75" customHeight="1">
      <c r="B173" s="20">
        <v>84</v>
      </c>
      <c r="C173" s="13" t="s">
        <v>148</v>
      </c>
      <c r="D173" s="39" t="s">
        <v>47</v>
      </c>
      <c r="E173" s="22" t="s">
        <v>61</v>
      </c>
      <c r="F173" s="22" t="s">
        <v>241</v>
      </c>
      <c r="G173" s="22" t="s">
        <v>175</v>
      </c>
      <c r="H173" s="84">
        <v>498280000</v>
      </c>
      <c r="I173" s="84">
        <f t="shared" si="2"/>
        <v>498280000</v>
      </c>
      <c r="J173" s="22" t="s">
        <v>42</v>
      </c>
      <c r="K173" s="22" t="s">
        <v>43</v>
      </c>
      <c r="L173" s="19" t="s">
        <v>343</v>
      </c>
    </row>
    <row r="174" spans="2:12" ht="18.75" customHeight="1">
      <c r="B174" s="22">
        <v>39</v>
      </c>
      <c r="C174" s="13" t="s">
        <v>361</v>
      </c>
      <c r="D174" s="39" t="s">
        <v>47</v>
      </c>
      <c r="E174" s="22" t="s">
        <v>61</v>
      </c>
      <c r="F174" s="22" t="s">
        <v>332</v>
      </c>
      <c r="G174" s="22" t="s">
        <v>175</v>
      </c>
      <c r="H174" s="84">
        <v>30000000</v>
      </c>
      <c r="I174" s="84">
        <f t="shared" si="2"/>
        <v>30000000</v>
      </c>
      <c r="J174" s="22" t="s">
        <v>42</v>
      </c>
      <c r="K174" s="22" t="s">
        <v>43</v>
      </c>
      <c r="L174" s="19" t="s">
        <v>343</v>
      </c>
    </row>
    <row r="175" spans="2:12" ht="18.75" customHeight="1">
      <c r="B175" s="22">
        <v>78</v>
      </c>
      <c r="C175" s="13" t="s">
        <v>360</v>
      </c>
      <c r="D175" s="39" t="s">
        <v>47</v>
      </c>
      <c r="E175" s="22" t="s">
        <v>61</v>
      </c>
      <c r="F175" s="22" t="s">
        <v>332</v>
      </c>
      <c r="G175" s="22" t="s">
        <v>175</v>
      </c>
      <c r="H175" s="84">
        <v>60060000</v>
      </c>
      <c r="I175" s="84">
        <f t="shared" si="2"/>
        <v>60060000</v>
      </c>
      <c r="J175" s="22" t="s">
        <v>42</v>
      </c>
      <c r="K175" s="22" t="s">
        <v>43</v>
      </c>
      <c r="L175" s="19" t="s">
        <v>343</v>
      </c>
    </row>
    <row r="176" spans="2:12" ht="18.75" customHeight="1">
      <c r="B176" s="22">
        <v>78</v>
      </c>
      <c r="C176" s="13" t="s">
        <v>359</v>
      </c>
      <c r="D176" s="39" t="s">
        <v>47</v>
      </c>
      <c r="E176" s="22" t="s">
        <v>61</v>
      </c>
      <c r="F176" s="22" t="s">
        <v>332</v>
      </c>
      <c r="G176" s="22" t="s">
        <v>175</v>
      </c>
      <c r="H176" s="84">
        <v>5000000</v>
      </c>
      <c r="I176" s="84">
        <f t="shared" si="2"/>
        <v>5000000</v>
      </c>
      <c r="J176" s="22" t="s">
        <v>42</v>
      </c>
      <c r="K176" s="22" t="s">
        <v>43</v>
      </c>
      <c r="L176" s="19" t="s">
        <v>343</v>
      </c>
    </row>
    <row r="177" spans="2:12" ht="18.75" customHeight="1">
      <c r="B177" s="22">
        <v>50</v>
      </c>
      <c r="C177" s="13" t="s">
        <v>358</v>
      </c>
      <c r="D177" s="39" t="s">
        <v>47</v>
      </c>
      <c r="E177" s="22" t="s">
        <v>61</v>
      </c>
      <c r="F177" s="22" t="s">
        <v>332</v>
      </c>
      <c r="G177" s="22" t="s">
        <v>175</v>
      </c>
      <c r="H177" s="84">
        <v>16000000</v>
      </c>
      <c r="I177" s="84">
        <f t="shared" si="2"/>
        <v>16000000</v>
      </c>
      <c r="J177" s="22" t="s">
        <v>42</v>
      </c>
      <c r="K177" s="22" t="s">
        <v>43</v>
      </c>
      <c r="L177" s="19" t="s">
        <v>343</v>
      </c>
    </row>
    <row r="178" spans="2:12" ht="18.75" customHeight="1">
      <c r="B178" s="22">
        <v>25</v>
      </c>
      <c r="C178" s="13" t="s">
        <v>357</v>
      </c>
      <c r="D178" s="39" t="s">
        <v>47</v>
      </c>
      <c r="E178" s="22" t="s">
        <v>61</v>
      </c>
      <c r="F178" s="22" t="s">
        <v>332</v>
      </c>
      <c r="G178" s="22" t="s">
        <v>175</v>
      </c>
      <c r="H178" s="84">
        <v>5000000</v>
      </c>
      <c r="I178" s="84">
        <f t="shared" si="2"/>
        <v>5000000</v>
      </c>
      <c r="J178" s="22" t="s">
        <v>42</v>
      </c>
      <c r="K178" s="22" t="s">
        <v>43</v>
      </c>
      <c r="L178" s="19" t="s">
        <v>343</v>
      </c>
    </row>
    <row r="179" spans="2:12" ht="18.75" customHeight="1">
      <c r="B179" s="22">
        <v>25</v>
      </c>
      <c r="C179" s="13" t="s">
        <v>356</v>
      </c>
      <c r="D179" s="39" t="s">
        <v>47</v>
      </c>
      <c r="E179" s="22" t="s">
        <v>61</v>
      </c>
      <c r="F179" s="22" t="s">
        <v>332</v>
      </c>
      <c r="G179" s="22" t="s">
        <v>175</v>
      </c>
      <c r="H179" s="84">
        <v>19000000</v>
      </c>
      <c r="I179" s="84">
        <f t="shared" si="2"/>
        <v>19000000</v>
      </c>
      <c r="J179" s="22" t="s">
        <v>42</v>
      </c>
      <c r="K179" s="22" t="s">
        <v>43</v>
      </c>
      <c r="L179" s="19" t="s">
        <v>343</v>
      </c>
    </row>
    <row r="180" spans="2:12" ht="18.75" customHeight="1">
      <c r="B180" s="22">
        <v>55</v>
      </c>
      <c r="C180" s="13" t="s">
        <v>355</v>
      </c>
      <c r="D180" s="39" t="s">
        <v>47</v>
      </c>
      <c r="E180" s="22" t="s">
        <v>61</v>
      </c>
      <c r="F180" s="22" t="s">
        <v>332</v>
      </c>
      <c r="G180" s="22" t="s">
        <v>175</v>
      </c>
      <c r="H180" s="84">
        <v>8000000</v>
      </c>
      <c r="I180" s="84">
        <f t="shared" si="2"/>
        <v>8000000</v>
      </c>
      <c r="J180" s="22" t="s">
        <v>42</v>
      </c>
      <c r="K180" s="22" t="s">
        <v>43</v>
      </c>
      <c r="L180" s="19" t="s">
        <v>343</v>
      </c>
    </row>
    <row r="181" spans="2:12" ht="18.75" customHeight="1">
      <c r="B181" s="22">
        <v>14</v>
      </c>
      <c r="C181" s="13" t="s">
        <v>354</v>
      </c>
      <c r="D181" s="39" t="s">
        <v>47</v>
      </c>
      <c r="E181" s="22" t="s">
        <v>61</v>
      </c>
      <c r="F181" s="22" t="s">
        <v>332</v>
      </c>
      <c r="G181" s="22" t="s">
        <v>175</v>
      </c>
      <c r="H181" s="84">
        <v>2000000</v>
      </c>
      <c r="I181" s="84">
        <f t="shared" si="2"/>
        <v>2000000</v>
      </c>
      <c r="J181" s="22" t="s">
        <v>42</v>
      </c>
      <c r="K181" s="22" t="s">
        <v>43</v>
      </c>
      <c r="L181" s="19" t="s">
        <v>343</v>
      </c>
    </row>
    <row r="182" spans="2:12" ht="18.75" customHeight="1">
      <c r="B182" s="22">
        <v>55</v>
      </c>
      <c r="C182" s="13" t="s">
        <v>353</v>
      </c>
      <c r="D182" s="39" t="s">
        <v>47</v>
      </c>
      <c r="E182" s="22" t="s">
        <v>61</v>
      </c>
      <c r="F182" s="22" t="s">
        <v>332</v>
      </c>
      <c r="G182" s="22" t="s">
        <v>175</v>
      </c>
      <c r="H182" s="84">
        <v>5000000</v>
      </c>
      <c r="I182" s="84">
        <f t="shared" si="2"/>
        <v>5000000</v>
      </c>
      <c r="J182" s="22" t="s">
        <v>42</v>
      </c>
      <c r="K182" s="22" t="s">
        <v>43</v>
      </c>
      <c r="L182" s="19" t="s">
        <v>343</v>
      </c>
    </row>
    <row r="183" spans="2:12" ht="18.75" customHeight="1">
      <c r="B183" s="22">
        <v>47</v>
      </c>
      <c r="C183" s="13" t="s">
        <v>352</v>
      </c>
      <c r="D183" s="39" t="s">
        <v>47</v>
      </c>
      <c r="E183" s="22" t="s">
        <v>61</v>
      </c>
      <c r="F183" s="22" t="s">
        <v>332</v>
      </c>
      <c r="G183" s="22" t="s">
        <v>175</v>
      </c>
      <c r="H183" s="84">
        <v>164000000</v>
      </c>
      <c r="I183" s="84">
        <f t="shared" si="2"/>
        <v>164000000</v>
      </c>
      <c r="J183" s="22" t="s">
        <v>42</v>
      </c>
      <c r="K183" s="22" t="s">
        <v>43</v>
      </c>
      <c r="L183" s="19" t="s">
        <v>343</v>
      </c>
    </row>
    <row r="184" spans="2:12" ht="18.75" customHeight="1">
      <c r="B184" s="22">
        <v>25</v>
      </c>
      <c r="C184" s="13" t="s">
        <v>351</v>
      </c>
      <c r="D184" s="39" t="s">
        <v>47</v>
      </c>
      <c r="E184" s="22" t="s">
        <v>61</v>
      </c>
      <c r="F184" s="22" t="s">
        <v>332</v>
      </c>
      <c r="G184" s="22" t="s">
        <v>175</v>
      </c>
      <c r="H184" s="84">
        <v>16000000</v>
      </c>
      <c r="I184" s="84">
        <f t="shared" si="2"/>
        <v>16000000</v>
      </c>
      <c r="J184" s="22" t="s">
        <v>42</v>
      </c>
      <c r="K184" s="22" t="s">
        <v>43</v>
      </c>
      <c r="L184" s="19" t="s">
        <v>343</v>
      </c>
    </row>
    <row r="185" spans="2:12" ht="18.75" customHeight="1">
      <c r="B185" s="19">
        <v>44</v>
      </c>
      <c r="C185" s="48" t="s">
        <v>350</v>
      </c>
      <c r="D185" s="49" t="s">
        <v>47</v>
      </c>
      <c r="E185" s="22" t="s">
        <v>61</v>
      </c>
      <c r="F185" s="22" t="s">
        <v>332</v>
      </c>
      <c r="G185" s="22" t="s">
        <v>175</v>
      </c>
      <c r="H185" s="84">
        <v>30000000</v>
      </c>
      <c r="I185" s="84">
        <f t="shared" si="2"/>
        <v>30000000</v>
      </c>
      <c r="J185" s="22" t="s">
        <v>42</v>
      </c>
      <c r="K185" s="22" t="s">
        <v>43</v>
      </c>
      <c r="L185" s="19" t="s">
        <v>343</v>
      </c>
    </row>
    <row r="186" spans="2:12" ht="18.75" customHeight="1">
      <c r="B186" s="22" t="s">
        <v>369</v>
      </c>
      <c r="C186" s="13" t="s">
        <v>349</v>
      </c>
      <c r="D186" s="39" t="s">
        <v>47</v>
      </c>
      <c r="E186" s="22" t="s">
        <v>61</v>
      </c>
      <c r="F186" s="22" t="s">
        <v>251</v>
      </c>
      <c r="G186" s="22" t="s">
        <v>175</v>
      </c>
      <c r="H186" s="84">
        <v>60000000</v>
      </c>
      <c r="I186" s="84">
        <f t="shared" si="2"/>
        <v>60000000</v>
      </c>
      <c r="J186" s="22" t="s">
        <v>42</v>
      </c>
      <c r="K186" s="22" t="s">
        <v>43</v>
      </c>
      <c r="L186" s="19" t="s">
        <v>343</v>
      </c>
    </row>
    <row r="187" spans="2:12" ht="18.75" customHeight="1">
      <c r="B187" s="22">
        <v>80</v>
      </c>
      <c r="C187" s="13" t="s">
        <v>348</v>
      </c>
      <c r="D187" s="39" t="s">
        <v>47</v>
      </c>
      <c r="E187" s="22" t="s">
        <v>61</v>
      </c>
      <c r="F187" s="22" t="s">
        <v>251</v>
      </c>
      <c r="G187" s="22" t="s">
        <v>175</v>
      </c>
      <c r="H187" s="84">
        <v>120000000</v>
      </c>
      <c r="I187" s="84">
        <f t="shared" si="2"/>
        <v>120000000</v>
      </c>
      <c r="J187" s="22" t="s">
        <v>42</v>
      </c>
      <c r="K187" s="22" t="s">
        <v>43</v>
      </c>
      <c r="L187" s="19" t="s">
        <v>343</v>
      </c>
    </row>
    <row r="188" spans="2:12" ht="18.75" customHeight="1">
      <c r="B188" s="22">
        <v>43</v>
      </c>
      <c r="C188" s="13" t="s">
        <v>347</v>
      </c>
      <c r="D188" s="39" t="s">
        <v>47</v>
      </c>
      <c r="E188" s="22" t="s">
        <v>61</v>
      </c>
      <c r="F188" s="22" t="s">
        <v>251</v>
      </c>
      <c r="G188" s="22" t="s">
        <v>175</v>
      </c>
      <c r="H188" s="84">
        <v>169890000</v>
      </c>
      <c r="I188" s="84">
        <f t="shared" si="2"/>
        <v>169890000</v>
      </c>
      <c r="J188" s="22" t="s">
        <v>42</v>
      </c>
      <c r="K188" s="22" t="s">
        <v>43</v>
      </c>
      <c r="L188" s="19" t="s">
        <v>343</v>
      </c>
    </row>
    <row r="189" spans="2:12" ht="18.75" customHeight="1">
      <c r="B189" s="20">
        <v>78</v>
      </c>
      <c r="C189" s="13" t="s">
        <v>346</v>
      </c>
      <c r="D189" s="39" t="s">
        <v>53</v>
      </c>
      <c r="E189" s="22" t="s">
        <v>61</v>
      </c>
      <c r="F189" s="22" t="s">
        <v>251</v>
      </c>
      <c r="G189" s="22" t="s">
        <v>175</v>
      </c>
      <c r="H189" s="84">
        <v>35000000</v>
      </c>
      <c r="I189" s="84">
        <f t="shared" si="2"/>
        <v>35000000</v>
      </c>
      <c r="J189" s="22" t="s">
        <v>42</v>
      </c>
      <c r="K189" s="22" t="s">
        <v>43</v>
      </c>
      <c r="L189" s="19" t="s">
        <v>343</v>
      </c>
    </row>
    <row r="190" spans="2:12" ht="18.75" customHeight="1">
      <c r="B190" s="20">
        <v>80</v>
      </c>
      <c r="C190" s="13" t="s">
        <v>315</v>
      </c>
      <c r="D190" s="39" t="s">
        <v>39</v>
      </c>
      <c r="E190" s="22" t="s">
        <v>61</v>
      </c>
      <c r="F190" s="22" t="s">
        <v>251</v>
      </c>
      <c r="G190" s="22" t="s">
        <v>175</v>
      </c>
      <c r="H190" s="84">
        <v>283994000</v>
      </c>
      <c r="I190" s="84">
        <f t="shared" si="2"/>
        <v>283994000</v>
      </c>
      <c r="J190" s="22" t="s">
        <v>42</v>
      </c>
      <c r="K190" s="22" t="s">
        <v>43</v>
      </c>
      <c r="L190" s="19" t="s">
        <v>343</v>
      </c>
    </row>
    <row r="191" spans="2:12" ht="18.75" customHeight="1">
      <c r="B191" s="22">
        <v>55</v>
      </c>
      <c r="C191" s="13" t="s">
        <v>345</v>
      </c>
      <c r="D191" s="39" t="s">
        <v>47</v>
      </c>
      <c r="E191" s="22" t="s">
        <v>61</v>
      </c>
      <c r="F191" s="22" t="s">
        <v>251</v>
      </c>
      <c r="G191" s="22" t="s">
        <v>175</v>
      </c>
      <c r="H191" s="84">
        <v>50000000</v>
      </c>
      <c r="I191" s="84">
        <f t="shared" si="2"/>
        <v>50000000</v>
      </c>
      <c r="J191" s="22" t="s">
        <v>42</v>
      </c>
      <c r="K191" s="22" t="s">
        <v>43</v>
      </c>
      <c r="L191" s="19" t="s">
        <v>343</v>
      </c>
    </row>
    <row r="192" spans="2:12" ht="18.75" customHeight="1">
      <c r="B192" s="20">
        <v>15</v>
      </c>
      <c r="C192" s="13" t="s">
        <v>344</v>
      </c>
      <c r="D192" s="39" t="s">
        <v>47</v>
      </c>
      <c r="E192" s="22" t="s">
        <v>61</v>
      </c>
      <c r="F192" s="22" t="s">
        <v>251</v>
      </c>
      <c r="G192" s="22" t="s">
        <v>175</v>
      </c>
      <c r="H192" s="84">
        <v>80000000</v>
      </c>
      <c r="I192" s="84">
        <f t="shared" si="2"/>
        <v>80000000</v>
      </c>
      <c r="J192" s="22" t="s">
        <v>42</v>
      </c>
      <c r="K192" s="22" t="s">
        <v>43</v>
      </c>
      <c r="L192" s="19" t="s">
        <v>343</v>
      </c>
    </row>
    <row r="193" spans="2:12" ht="15">
      <c r="B193" s="2"/>
      <c r="C193" s="14"/>
      <c r="D193" s="59"/>
      <c r="E193" s="14"/>
      <c r="F193" s="74"/>
      <c r="G193" s="92"/>
      <c r="H193" s="89"/>
      <c r="I193" s="89"/>
      <c r="J193" s="14"/>
      <c r="K193" s="14"/>
      <c r="L193" s="60"/>
    </row>
    <row r="194" spans="2:12" ht="15">
      <c r="B194" s="2"/>
      <c r="C194" s="14"/>
      <c r="D194" s="59"/>
      <c r="E194" s="14"/>
      <c r="F194" s="74"/>
      <c r="G194" s="92"/>
      <c r="H194" s="89"/>
      <c r="I194" s="89"/>
      <c r="J194" s="14"/>
      <c r="K194" s="14"/>
      <c r="L194" s="14"/>
    </row>
    <row r="195" spans="2:12" ht="15">
      <c r="B195" s="2"/>
      <c r="C195" s="14"/>
      <c r="D195" s="59"/>
      <c r="E195" s="14"/>
      <c r="F195" s="74"/>
      <c r="G195" s="92"/>
      <c r="H195" s="89"/>
      <c r="I195" s="89"/>
      <c r="J195" s="14"/>
      <c r="K195" s="14"/>
      <c r="L195" s="14"/>
    </row>
    <row r="196" spans="2:12" ht="15">
      <c r="B196" s="2"/>
      <c r="C196" s="14"/>
      <c r="D196" s="59"/>
      <c r="E196" s="14"/>
      <c r="F196" s="74"/>
      <c r="G196" s="92"/>
      <c r="H196" s="89"/>
      <c r="I196" s="89"/>
      <c r="J196" s="14"/>
      <c r="K196" s="14"/>
      <c r="L196" s="14"/>
    </row>
    <row r="197" spans="2:12" ht="15">
      <c r="B197" s="2"/>
      <c r="C197" s="14"/>
      <c r="D197" s="59"/>
      <c r="E197" s="14"/>
      <c r="F197" s="74"/>
      <c r="G197" s="92"/>
      <c r="H197" s="89"/>
      <c r="I197" s="89"/>
      <c r="J197" s="14"/>
      <c r="K197" s="14"/>
      <c r="L197" s="14"/>
    </row>
    <row r="198" spans="2:12" ht="15">
      <c r="B198" s="2"/>
      <c r="C198" s="14"/>
      <c r="D198" s="59"/>
      <c r="E198" s="14"/>
      <c r="F198" s="74"/>
      <c r="G198" s="92"/>
      <c r="H198" s="89"/>
      <c r="I198" s="89"/>
      <c r="J198" s="14"/>
      <c r="K198" s="14"/>
      <c r="L198" s="14"/>
    </row>
    <row r="199" spans="2:12" ht="15">
      <c r="B199" s="2"/>
      <c r="C199" s="14"/>
      <c r="D199" s="59"/>
      <c r="E199" s="14"/>
      <c r="F199" s="74"/>
      <c r="G199" s="92"/>
      <c r="H199" s="89"/>
      <c r="I199" s="89"/>
      <c r="J199" s="14"/>
      <c r="K199" s="14"/>
      <c r="L199" s="14"/>
    </row>
    <row r="200" spans="2:12" ht="15">
      <c r="B200" s="2"/>
      <c r="C200" s="14"/>
      <c r="D200" s="59"/>
      <c r="E200" s="14"/>
      <c r="F200" s="74"/>
      <c r="G200" s="92"/>
      <c r="H200" s="89"/>
      <c r="I200" s="89"/>
      <c r="J200" s="14"/>
      <c r="K200" s="14"/>
      <c r="L200" s="14"/>
    </row>
    <row r="202" ht="15.75" thickBot="1">
      <c r="B202" s="23" t="s">
        <v>20</v>
      </c>
    </row>
    <row r="203" spans="2:4" ht="45">
      <c r="B203" s="76" t="s">
        <v>6</v>
      </c>
      <c r="C203" s="77" t="s">
        <v>21</v>
      </c>
      <c r="D203" s="78" t="s">
        <v>14</v>
      </c>
    </row>
    <row r="204" spans="2:7" ht="90">
      <c r="B204" s="11" t="s">
        <v>106</v>
      </c>
      <c r="C204" s="79">
        <v>56101602</v>
      </c>
      <c r="D204" s="79" t="s">
        <v>105</v>
      </c>
      <c r="E204" s="1"/>
      <c r="F204" s="1"/>
      <c r="G204" s="30"/>
    </row>
    <row r="205" spans="2:7" ht="90">
      <c r="B205" s="11" t="s">
        <v>107</v>
      </c>
      <c r="C205" s="79">
        <v>60141113</v>
      </c>
      <c r="D205" s="79" t="s">
        <v>105</v>
      </c>
      <c r="E205" s="1"/>
      <c r="F205" s="1"/>
      <c r="G205" s="30"/>
    </row>
    <row r="206" spans="2:7" ht="90">
      <c r="B206" s="11" t="s">
        <v>108</v>
      </c>
      <c r="C206" s="79"/>
      <c r="D206" s="79" t="s">
        <v>105</v>
      </c>
      <c r="E206" s="1"/>
      <c r="F206" s="1"/>
      <c r="G206" s="30"/>
    </row>
    <row r="207" spans="2:7" ht="90">
      <c r="B207" s="11" t="s">
        <v>109</v>
      </c>
      <c r="C207" s="79">
        <v>60141105</v>
      </c>
      <c r="D207" s="79" t="s">
        <v>105</v>
      </c>
      <c r="E207" s="1"/>
      <c r="F207" s="1"/>
      <c r="G207" s="30"/>
    </row>
    <row r="208" spans="2:7" ht="90">
      <c r="B208" s="11" t="s">
        <v>110</v>
      </c>
      <c r="C208" s="79"/>
      <c r="D208" s="79" t="s">
        <v>105</v>
      </c>
      <c r="E208" s="1"/>
      <c r="F208" s="1"/>
      <c r="G208" s="30"/>
    </row>
    <row r="209" spans="2:7" ht="90">
      <c r="B209" s="11" t="s">
        <v>111</v>
      </c>
      <c r="C209" s="79">
        <v>52161547</v>
      </c>
      <c r="D209" s="79" t="s">
        <v>105</v>
      </c>
      <c r="E209" s="1"/>
      <c r="F209" s="1"/>
      <c r="G209" s="30"/>
    </row>
    <row r="210" spans="2:7" ht="90">
      <c r="B210" s="11" t="s">
        <v>112</v>
      </c>
      <c r="C210" s="79">
        <v>52161551</v>
      </c>
      <c r="D210" s="79" t="s">
        <v>105</v>
      </c>
      <c r="E210" s="1"/>
      <c r="F210" s="1"/>
      <c r="G210" s="30"/>
    </row>
    <row r="211" spans="2:7" ht="90">
      <c r="B211" s="11" t="s">
        <v>113</v>
      </c>
      <c r="C211" s="79">
        <v>43223301</v>
      </c>
      <c r="D211" s="79" t="s">
        <v>105</v>
      </c>
      <c r="E211" s="1"/>
      <c r="F211" s="1"/>
      <c r="G211" s="30"/>
    </row>
    <row r="212" spans="2:7" ht="90">
      <c r="B212" s="11" t="s">
        <v>114</v>
      </c>
      <c r="C212" s="79"/>
      <c r="D212" s="79" t="s">
        <v>105</v>
      </c>
      <c r="E212" s="1"/>
      <c r="F212" s="1"/>
      <c r="G212" s="30"/>
    </row>
    <row r="213" spans="2:7" ht="90">
      <c r="B213" s="11" t="s">
        <v>115</v>
      </c>
      <c r="C213" s="79">
        <v>44111911</v>
      </c>
      <c r="D213" s="79" t="s">
        <v>105</v>
      </c>
      <c r="E213" s="1"/>
      <c r="F213" s="1"/>
      <c r="G213" s="30"/>
    </row>
    <row r="214" spans="2:7" ht="90">
      <c r="B214" s="11" t="s">
        <v>116</v>
      </c>
      <c r="C214" s="79">
        <v>45111616</v>
      </c>
      <c r="D214" s="79" t="s">
        <v>105</v>
      </c>
      <c r="E214" s="1"/>
      <c r="F214" s="1"/>
      <c r="G214" s="30"/>
    </row>
    <row r="215" spans="2:7" ht="90">
      <c r="B215" s="11" t="s">
        <v>117</v>
      </c>
      <c r="C215" s="79">
        <v>45121626</v>
      </c>
      <c r="D215" s="79" t="s">
        <v>105</v>
      </c>
      <c r="E215" s="1"/>
      <c r="F215" s="1"/>
      <c r="G215" s="30"/>
    </row>
    <row r="216" spans="2:7" ht="90">
      <c r="B216" s="11" t="s">
        <v>118</v>
      </c>
      <c r="C216" s="79">
        <v>56101703</v>
      </c>
      <c r="D216" s="79" t="s">
        <v>105</v>
      </c>
      <c r="E216" s="1"/>
      <c r="F216" s="1"/>
      <c r="G216" s="30"/>
    </row>
    <row r="217" spans="2:7" ht="90">
      <c r="B217" s="11" t="s">
        <v>119</v>
      </c>
      <c r="C217" s="79"/>
      <c r="D217" s="79" t="s">
        <v>105</v>
      </c>
      <c r="E217" s="1"/>
      <c r="F217" s="1"/>
      <c r="G217" s="30"/>
    </row>
    <row r="218" spans="2:7" ht="90">
      <c r="B218" s="11" t="s">
        <v>120</v>
      </c>
      <c r="C218" s="79">
        <v>60141113</v>
      </c>
      <c r="D218" s="79" t="s">
        <v>105</v>
      </c>
      <c r="E218" s="1"/>
      <c r="F218" s="1"/>
      <c r="G218" s="30"/>
    </row>
    <row r="219" spans="2:7" ht="90">
      <c r="B219" s="11" t="s">
        <v>121</v>
      </c>
      <c r="C219" s="79">
        <v>60102708</v>
      </c>
      <c r="D219" s="79" t="s">
        <v>105</v>
      </c>
      <c r="E219" s="1"/>
      <c r="F219" s="1"/>
      <c r="G219" s="30"/>
    </row>
    <row r="220" spans="2:7" ht="90">
      <c r="B220" s="11" t="s">
        <v>122</v>
      </c>
      <c r="C220" s="79">
        <v>60141105</v>
      </c>
      <c r="D220" s="79" t="s">
        <v>105</v>
      </c>
      <c r="E220" s="1"/>
      <c r="F220" s="1"/>
      <c r="G220" s="30"/>
    </row>
    <row r="221" spans="2:7" ht="90">
      <c r="B221" s="11" t="s">
        <v>123</v>
      </c>
      <c r="C221" s="79"/>
      <c r="D221" s="79" t="s">
        <v>105</v>
      </c>
      <c r="E221" s="1"/>
      <c r="F221" s="1"/>
      <c r="G221" s="30"/>
    </row>
    <row r="222" spans="2:7" ht="90">
      <c r="B222" s="11" t="s">
        <v>124</v>
      </c>
      <c r="C222" s="79"/>
      <c r="D222" s="79" t="s">
        <v>105</v>
      </c>
      <c r="E222" s="1"/>
      <c r="F222" s="1"/>
      <c r="G222" s="30"/>
    </row>
    <row r="223" spans="2:7" ht="90">
      <c r="B223" s="11" t="s">
        <v>125</v>
      </c>
      <c r="C223" s="79"/>
      <c r="D223" s="79" t="s">
        <v>105</v>
      </c>
      <c r="E223" s="1"/>
      <c r="F223" s="1"/>
      <c r="G223" s="30"/>
    </row>
    <row r="224" spans="2:7" ht="90">
      <c r="B224" s="11" t="s">
        <v>126</v>
      </c>
      <c r="C224" s="79"/>
      <c r="D224" s="79" t="s">
        <v>105</v>
      </c>
      <c r="E224" s="1"/>
      <c r="F224" s="1"/>
      <c r="G224" s="30"/>
    </row>
    <row r="225" spans="2:7" ht="90">
      <c r="B225" s="11" t="s">
        <v>127</v>
      </c>
      <c r="C225" s="79">
        <v>60102401</v>
      </c>
      <c r="D225" s="79" t="s">
        <v>105</v>
      </c>
      <c r="E225" s="1"/>
      <c r="F225" s="1"/>
      <c r="G225" s="30"/>
    </row>
    <row r="226" spans="2:7" ht="90">
      <c r="B226" s="11" t="s">
        <v>128</v>
      </c>
      <c r="C226" s="79"/>
      <c r="D226" s="79" t="s">
        <v>105</v>
      </c>
      <c r="E226" s="1"/>
      <c r="F226" s="1"/>
      <c r="G226" s="30"/>
    </row>
    <row r="227" spans="2:7" ht="90">
      <c r="B227" s="11" t="s">
        <v>129</v>
      </c>
      <c r="C227" s="79">
        <v>45111616</v>
      </c>
      <c r="D227" s="79" t="s">
        <v>105</v>
      </c>
      <c r="E227" s="1"/>
      <c r="F227" s="1"/>
      <c r="G227" s="30"/>
    </row>
    <row r="228" spans="2:7" ht="90">
      <c r="B228" s="11" t="s">
        <v>130</v>
      </c>
      <c r="C228" s="79">
        <v>45121626</v>
      </c>
      <c r="D228" s="79" t="s">
        <v>105</v>
      </c>
      <c r="E228" s="1"/>
      <c r="F228" s="1"/>
      <c r="G228" s="30"/>
    </row>
    <row r="229" spans="2:7" ht="90">
      <c r="B229" s="11" t="s">
        <v>131</v>
      </c>
      <c r="C229" s="79"/>
      <c r="D229" s="79" t="s">
        <v>105</v>
      </c>
      <c r="E229" s="1"/>
      <c r="F229" s="1"/>
      <c r="G229" s="30"/>
    </row>
    <row r="230" spans="2:7" ht="90">
      <c r="B230" s="11" t="s">
        <v>132</v>
      </c>
      <c r="C230" s="79">
        <v>56101708</v>
      </c>
      <c r="D230" s="79" t="s">
        <v>105</v>
      </c>
      <c r="E230" s="1"/>
      <c r="F230" s="1"/>
      <c r="G230" s="30"/>
    </row>
    <row r="231" spans="2:7" ht="90">
      <c r="B231" s="25" t="s">
        <v>133</v>
      </c>
      <c r="C231" s="79">
        <v>26101766</v>
      </c>
      <c r="D231" s="79" t="s">
        <v>105</v>
      </c>
      <c r="E231" s="1"/>
      <c r="F231" s="1"/>
      <c r="G231" s="30"/>
    </row>
    <row r="232" spans="2:7" ht="90">
      <c r="B232" s="26" t="s">
        <v>134</v>
      </c>
      <c r="C232" s="79">
        <v>44121618</v>
      </c>
      <c r="D232" s="79" t="s">
        <v>105</v>
      </c>
      <c r="E232" s="1"/>
      <c r="F232" s="1"/>
      <c r="G232" s="30"/>
    </row>
    <row r="233" spans="2:7" ht="90">
      <c r="B233" s="27" t="s">
        <v>135</v>
      </c>
      <c r="C233" s="79">
        <v>14111507</v>
      </c>
      <c r="D233" s="79" t="s">
        <v>105</v>
      </c>
      <c r="E233" s="1"/>
      <c r="F233" s="1"/>
      <c r="G233" s="30"/>
    </row>
    <row r="234" spans="2:7" ht="90">
      <c r="B234" s="27" t="s">
        <v>136</v>
      </c>
      <c r="C234" s="79">
        <v>14111507</v>
      </c>
      <c r="D234" s="79" t="s">
        <v>105</v>
      </c>
      <c r="E234" s="1"/>
      <c r="F234" s="1"/>
      <c r="G234" s="30"/>
    </row>
    <row r="235" spans="2:7" ht="90">
      <c r="B235" s="28" t="s">
        <v>137</v>
      </c>
      <c r="C235" s="79">
        <v>44121708</v>
      </c>
      <c r="D235" s="79" t="s">
        <v>105</v>
      </c>
      <c r="E235" s="1"/>
      <c r="F235" s="1"/>
      <c r="G235" s="30"/>
    </row>
    <row r="236" spans="2:7" ht="90">
      <c r="B236" s="28" t="s">
        <v>138</v>
      </c>
      <c r="C236" s="79">
        <v>44121707</v>
      </c>
      <c r="D236" s="79" t="s">
        <v>105</v>
      </c>
      <c r="E236" s="1"/>
      <c r="F236" s="1"/>
      <c r="G236" s="30"/>
    </row>
    <row r="237" spans="2:7" ht="90">
      <c r="B237" s="26" t="s">
        <v>139</v>
      </c>
      <c r="C237" s="79">
        <v>14111519</v>
      </c>
      <c r="D237" s="79" t="s">
        <v>105</v>
      </c>
      <c r="E237" s="1"/>
      <c r="F237" s="1"/>
      <c r="G237" s="30"/>
    </row>
    <row r="238" spans="2:7" ht="90">
      <c r="B238" s="26" t="s">
        <v>140</v>
      </c>
      <c r="C238" s="79">
        <v>44110000</v>
      </c>
      <c r="D238" s="79" t="s">
        <v>105</v>
      </c>
      <c r="E238" s="1"/>
      <c r="F238" s="1"/>
      <c r="G238" s="30"/>
    </row>
    <row r="239" spans="2:7" ht="90">
      <c r="B239" s="29" t="s">
        <v>141</v>
      </c>
      <c r="C239" s="79">
        <v>44121612</v>
      </c>
      <c r="D239" s="79" t="s">
        <v>105</v>
      </c>
      <c r="E239" s="1"/>
      <c r="F239" s="1"/>
      <c r="G239" s="30"/>
    </row>
    <row r="240" spans="2:7" ht="165">
      <c r="B240" s="21" t="s">
        <v>142</v>
      </c>
      <c r="C240" s="79">
        <v>43211508</v>
      </c>
      <c r="D240" s="79" t="s">
        <v>105</v>
      </c>
      <c r="E240" s="1"/>
      <c r="F240" s="1"/>
      <c r="G240" s="30"/>
    </row>
    <row r="241" spans="2:7" ht="90">
      <c r="B241" s="11" t="s">
        <v>143</v>
      </c>
      <c r="C241" s="79">
        <v>55121714</v>
      </c>
      <c r="D241" s="79" t="s">
        <v>105</v>
      </c>
      <c r="E241" s="1"/>
      <c r="F241" s="1"/>
      <c r="G241" s="30"/>
    </row>
    <row r="242" spans="2:7" ht="90">
      <c r="B242" s="11" t="s">
        <v>146</v>
      </c>
      <c r="C242" s="79">
        <v>53102705</v>
      </c>
      <c r="D242" s="79" t="s">
        <v>105</v>
      </c>
      <c r="E242" s="1"/>
      <c r="F242" s="1"/>
      <c r="G242" s="30"/>
    </row>
    <row r="243" spans="2:7" ht="90">
      <c r="B243" s="11" t="s">
        <v>144</v>
      </c>
      <c r="C243" s="79"/>
      <c r="D243" s="79" t="s">
        <v>105</v>
      </c>
      <c r="E243" s="1"/>
      <c r="F243" s="1"/>
      <c r="G243" s="30"/>
    </row>
    <row r="244" spans="2:7" ht="90">
      <c r="B244" s="11" t="s">
        <v>146</v>
      </c>
      <c r="C244" s="79"/>
      <c r="D244" s="79" t="s">
        <v>105</v>
      </c>
      <c r="E244" s="1"/>
      <c r="F244" s="1"/>
      <c r="G244" s="30"/>
    </row>
    <row r="245" spans="2:10" ht="15">
      <c r="B245" s="8" t="s">
        <v>52</v>
      </c>
      <c r="C245" s="79"/>
      <c r="D245" s="79" t="s">
        <v>155</v>
      </c>
      <c r="E245" s="6"/>
      <c r="F245" s="6"/>
      <c r="G245" s="93"/>
      <c r="H245" s="86"/>
      <c r="I245" s="89"/>
      <c r="J245" s="14"/>
    </row>
    <row r="246" spans="2:10" ht="45">
      <c r="B246" s="8" t="s">
        <v>52</v>
      </c>
      <c r="C246" s="80"/>
      <c r="D246" s="79" t="s">
        <v>165</v>
      </c>
      <c r="E246" s="81"/>
      <c r="F246" s="81"/>
      <c r="G246" s="93"/>
      <c r="H246" s="86"/>
      <c r="I246" s="89"/>
      <c r="J246" s="14"/>
    </row>
    <row r="247" spans="2:10" ht="225">
      <c r="B247" s="8" t="s">
        <v>55</v>
      </c>
      <c r="C247" s="79"/>
      <c r="D247" s="82" t="s">
        <v>41</v>
      </c>
      <c r="E247" s="6"/>
      <c r="F247" s="6"/>
      <c r="G247" s="75"/>
      <c r="H247" s="89"/>
      <c r="I247" s="89"/>
      <c r="J247" s="14"/>
    </row>
    <row r="248" spans="2:7" ht="225">
      <c r="B248" s="8" t="s">
        <v>52</v>
      </c>
      <c r="C248" s="79"/>
      <c r="D248" s="82" t="s">
        <v>41</v>
      </c>
      <c r="E248" s="1"/>
      <c r="F248" s="1"/>
      <c r="G248" s="30"/>
    </row>
    <row r="249" spans="2:7" ht="90">
      <c r="B249" s="8" t="s">
        <v>55</v>
      </c>
      <c r="C249" s="79"/>
      <c r="D249" s="79" t="s">
        <v>367</v>
      </c>
      <c r="E249" s="1"/>
      <c r="F249" s="1"/>
      <c r="G249" s="30"/>
    </row>
  </sheetData>
  <sheetProtection/>
  <protectedRanges>
    <protectedRange sqref="H95 G172:G200 G96:G98 D170:D171 G127:G169 F246 G92:G94 H99:H122" name="Rango1"/>
  </protectedRanges>
  <mergeCells count="4">
    <mergeCell ref="F5:I9"/>
    <mergeCell ref="F11:I15"/>
    <mergeCell ref="O5:R9"/>
    <mergeCell ref="O11:R1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15" sqref="F15"/>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APOYO LOGISTICO</cp:lastModifiedBy>
  <cp:lastPrinted>2015-01-30T10:42:05Z</cp:lastPrinted>
  <dcterms:created xsi:type="dcterms:W3CDTF">2012-12-10T15:58:41Z</dcterms:created>
  <dcterms:modified xsi:type="dcterms:W3CDTF">2015-01-31T01:29:20Z</dcterms:modified>
  <cp:category/>
  <cp:version/>
  <cp:contentType/>
  <cp:contentStatus/>
</cp:coreProperties>
</file>